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41_pkg_0454c.xlsx" sheetId="1" r:id="rId1"/>
  </sheets>
  <definedNames>
    <definedName name="_xlnm._FilterDatabase" localSheetId="0" hidden="1">svy210241_pkg_0454c.xlsx!$A$1:$O$9743</definedName>
    <definedName name="pkg_0454c">svy210241_pkg_0454c.xlsx!$A$1:$R$9743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<sst xmlns="http://schemas.openxmlformats.org/spreadsheetml/2006/main" count="77951" uniqueCount="38563">
  <si>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</si>
  <si>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</si>
  <si>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</si>
  <si>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</si>
  <si>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</si>
  <si>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</si>
  <si>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</si>
  <si>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</si>
  <si>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</si>
  <si>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</si>
  <si>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</si>
  <si>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</si>
  <si>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</si>
  <si>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</si>
  <si>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</si>
  <si>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</si>
  <si>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</si>
  <si>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</si>
  <si>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</si>
  <si>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</si>
  <si>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</si>
  <si>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</si>
  <si>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</si>
  <si>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90</t>
  </si>
  <si>
    <t>8</t>
  </si>
  <si>
    <t>1.8</t>
  </si>
  <si>
    <t>106E  :951003:20:951002:10</t>
  </si>
  <si>
    <t>21:0814:000002</t>
  </si>
  <si>
    <t>21:0249:000001:0004:0001:00</t>
  </si>
  <si>
    <t>0072:ff__1</t>
  </si>
  <si>
    <t>82</t>
  </si>
  <si>
    <t>8.2</t>
  </si>
  <si>
    <t>106E  :951004:00:------:--</t>
  </si>
  <si>
    <t>21:0814:000003</t>
  </si>
  <si>
    <t>21:0249:000002</t>
  </si>
  <si>
    <t>21:0249:000002:0003:0001:00</t>
  </si>
  <si>
    <t>0101:s__01</t>
  </si>
  <si>
    <t>120</t>
  </si>
  <si>
    <t>7.6</t>
  </si>
  <si>
    <t>0.68</t>
  </si>
  <si>
    <t>106E  :951005:00:------:--</t>
  </si>
  <si>
    <t>21:0814:000004</t>
  </si>
  <si>
    <t>21:0249:000003</t>
  </si>
  <si>
    <t>21:0249:000003:0003:0001:00</t>
  </si>
  <si>
    <t>0102:s__02</t>
  </si>
  <si>
    <t>86</t>
  </si>
  <si>
    <t>7.8</t>
  </si>
  <si>
    <t>1</t>
  </si>
  <si>
    <t>106E  :951006:00:------:--</t>
  </si>
  <si>
    <t>21:0814:000005</t>
  </si>
  <si>
    <t>21:0249:000004</t>
  </si>
  <si>
    <t>21:0249:000004:0003:0001:00</t>
  </si>
  <si>
    <t>0103:s__03</t>
  </si>
  <si>
    <t>68</t>
  </si>
  <si>
    <t>6.9</t>
  </si>
  <si>
    <t>&lt;0.05</t>
  </si>
  <si>
    <t>106E  :951007:00:------:--</t>
  </si>
  <si>
    <t>21:0814:000006</t>
  </si>
  <si>
    <t>21:0249:000005</t>
  </si>
  <si>
    <t>21:0249:000005:0003:0001:00</t>
  </si>
  <si>
    <t>0104:s__04</t>
  </si>
  <si>
    <t>96</t>
  </si>
  <si>
    <t>7.7</t>
  </si>
  <si>
    <t>106E  :951008:00:------:--</t>
  </si>
  <si>
    <t>21:0814:000007</t>
  </si>
  <si>
    <t>21:0249:000006</t>
  </si>
  <si>
    <t>21:0249:000006:0003:0001:00</t>
  </si>
  <si>
    <t>0105:s__05</t>
  </si>
  <si>
    <t>78</t>
  </si>
  <si>
    <t>0.42</t>
  </si>
  <si>
    <t>106E  :951009:00:------:--</t>
  </si>
  <si>
    <t>21:0814:000008</t>
  </si>
  <si>
    <t>21:0249:000007</t>
  </si>
  <si>
    <t>21:0249:000007:0003:0001:00</t>
  </si>
  <si>
    <t>0106:s__06</t>
  </si>
  <si>
    <t>160</t>
  </si>
  <si>
    <t>1.2</t>
  </si>
  <si>
    <t>106E  :951010:00:------:--</t>
  </si>
  <si>
    <t>21:0814:000009</t>
  </si>
  <si>
    <t>21:0249:000008</t>
  </si>
  <si>
    <t>21:0249:000008:0003:0001:00</t>
  </si>
  <si>
    <t>0107:s__07</t>
  </si>
  <si>
    <t>66</t>
  </si>
  <si>
    <t>106E  :951011:90</t>
  </si>
  <si>
    <t>21:0814:000010</t>
  </si>
  <si>
    <t>Control Reference</t>
  </si>
  <si>
    <t>Unspecified</t>
  </si>
  <si>
    <t>0901:R__01</t>
  </si>
  <si>
    <t>94</t>
  </si>
  <si>
    <t>8.3</t>
  </si>
  <si>
    <t>0.2</t>
  </si>
  <si>
    <t>106E  :951012:00:------:--</t>
  </si>
  <si>
    <t>21:0814:000011</t>
  </si>
  <si>
    <t>21:0249:000009</t>
  </si>
  <si>
    <t>21:0249:000009:0003:0001:00</t>
  </si>
  <si>
    <t>0108:s__08</t>
  </si>
  <si>
    <t>8.1</t>
  </si>
  <si>
    <t>106E  :951013:00:------:--</t>
  </si>
  <si>
    <t>21:0814:000012</t>
  </si>
  <si>
    <t>21:0249:000010</t>
  </si>
  <si>
    <t>21:0249:000010:0003:0001:00</t>
  </si>
  <si>
    <t>0109:s__09</t>
  </si>
  <si>
    <t>0.36</t>
  </si>
  <si>
    <t>106E  :951014:00:------:--</t>
  </si>
  <si>
    <t>21:0814:000013</t>
  </si>
  <si>
    <t>21:0249:000011</t>
  </si>
  <si>
    <t>21:0249:000011:0003:0001:00</t>
  </si>
  <si>
    <t>0110:s__10</t>
  </si>
  <si>
    <t>76</t>
  </si>
  <si>
    <t>0.56</t>
  </si>
  <si>
    <t>106E  :951015:00:------:--</t>
  </si>
  <si>
    <t>21:0814:000014</t>
  </si>
  <si>
    <t>21:0249:000012</t>
  </si>
  <si>
    <t>21:0249:000012:0003:0001:00</t>
  </si>
  <si>
    <t>0111:s__11</t>
  </si>
  <si>
    <t>56</t>
  </si>
  <si>
    <t>8.4</t>
  </si>
  <si>
    <t>106E  :951016:00:------:--</t>
  </si>
  <si>
    <t>21:0814:000015</t>
  </si>
  <si>
    <t>21:0249:000013</t>
  </si>
  <si>
    <t>21:0249:000013:0003:0001:00</t>
  </si>
  <si>
    <t>0112:s__12</t>
  </si>
  <si>
    <t>0.72</t>
  </si>
  <si>
    <t>106E  :951017:00:------:--</t>
  </si>
  <si>
    <t>21:0814:000016</t>
  </si>
  <si>
    <t>21:0249:000014</t>
  </si>
  <si>
    <t>21:0249:000014:0003:0001:00</t>
  </si>
  <si>
    <t>0113:s__13</t>
  </si>
  <si>
    <t>74</t>
  </si>
  <si>
    <t>106E  :951018:00:------:--</t>
  </si>
  <si>
    <t>21:0814:000017</t>
  </si>
  <si>
    <t>21:0249:000015</t>
  </si>
  <si>
    <t>21:0249:000015:0003:0001:00</t>
  </si>
  <si>
    <t>0114:s__14</t>
  </si>
  <si>
    <t>48</t>
  </si>
  <si>
    <t>106E  :951019:00:------:--</t>
  </si>
  <si>
    <t>21:0814:000018</t>
  </si>
  <si>
    <t>21:0249:000016</t>
  </si>
  <si>
    <t>21:0249:000016:0003:0001:00</t>
  </si>
  <si>
    <t>0115:s__15</t>
  </si>
  <si>
    <t>60</t>
  </si>
  <si>
    <t>0.74</t>
  </si>
  <si>
    <t>106L  :951002:00:------:--</t>
  </si>
  <si>
    <t>21:0814:000019</t>
  </si>
  <si>
    <t>21:0249:000017</t>
  </si>
  <si>
    <t>21:0249:000017:0003:0001:00</t>
  </si>
  <si>
    <t>7.9</t>
  </si>
  <si>
    <t>2</t>
  </si>
  <si>
    <t>106L  :951003:90</t>
  </si>
  <si>
    <t>21:0814:000020</t>
  </si>
  <si>
    <t>180</t>
  </si>
  <si>
    <t>1.1</t>
  </si>
  <si>
    <t>106L  :951004:00:------:--</t>
  </si>
  <si>
    <t>21:0814:000021</t>
  </si>
  <si>
    <t>21:0249:000018</t>
  </si>
  <si>
    <t>21:0249:000018:0003:0001:00</t>
  </si>
  <si>
    <t>0.98</t>
  </si>
  <si>
    <t>106L  :951005:00:------:--</t>
  </si>
  <si>
    <t>21:0814:000022</t>
  </si>
  <si>
    <t>21:0249:000019</t>
  </si>
  <si>
    <t>21:0249:000019:0003:0001:00</t>
  </si>
  <si>
    <t>62</t>
  </si>
  <si>
    <t>3.8</t>
  </si>
  <si>
    <t>106L  :951006:00:------:--</t>
  </si>
  <si>
    <t>21:0814:000023</t>
  </si>
  <si>
    <t>21:0249:000020</t>
  </si>
  <si>
    <t>21:0249:000020:0003:0001:00</t>
  </si>
  <si>
    <t>70</t>
  </si>
  <si>
    <t>0.44</t>
  </si>
  <si>
    <t>106L  :951007:00:------:--</t>
  </si>
  <si>
    <t>21:0814:000024</t>
  </si>
  <si>
    <t>21:0249:000021</t>
  </si>
  <si>
    <t>21:0249:000021:0003:0001:00</t>
  </si>
  <si>
    <t>100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</si>
  <si>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</si>
  <si>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</si>
  <si>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</si>
  <si>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</si>
  <si>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</si>
  <si>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</si>
  <si>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</si>
  <si>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</si>
  <si>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88</t>
  </si>
  <si>
    <t>0.3</t>
  </si>
  <si>
    <t>106L  :951010:00:------:--</t>
  </si>
  <si>
    <t>21:0814:000027</t>
  </si>
  <si>
    <t>21:0249:000024</t>
  </si>
  <si>
    <t>21:0249:000024:0003:0001:00</t>
  </si>
  <si>
    <t>54</t>
  </si>
  <si>
    <t>0.1</t>
  </si>
  <si>
    <t>106L  :951011:00:------:--</t>
  </si>
  <si>
    <t>21:0814:000028</t>
  </si>
  <si>
    <t>21:0249:000025</t>
  </si>
  <si>
    <t>21:0249:000025:0003:0001:00</t>
  </si>
  <si>
    <t>42</t>
  </si>
  <si>
    <t>0.07</t>
  </si>
  <si>
    <t>106L  :951012:10:------:--</t>
  </si>
  <si>
    <t>21:0814:000029</t>
  </si>
  <si>
    <t>21:0249:000026</t>
  </si>
  <si>
    <t>21:0249:000026:0003:0001:00</t>
  </si>
  <si>
    <t>44</t>
  </si>
  <si>
    <t>0.7</t>
  </si>
  <si>
    <t>106L  :951013:20:951012:10</t>
  </si>
  <si>
    <t>21:0814:000030</t>
  </si>
  <si>
    <t>21:0249:000026:0004:0001:00</t>
  </si>
  <si>
    <t>0.54</t>
  </si>
  <si>
    <t>106L  :951014:00:------:--</t>
  </si>
  <si>
    <t>21:0814:000031</t>
  </si>
  <si>
    <t>21:0249:000027</t>
  </si>
  <si>
    <t>21:0249:000027:0003:0001:00</t>
  </si>
  <si>
    <t>40</t>
  </si>
  <si>
    <t>0.24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</si>
  <si>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</si>
  <si>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</si>
  <si>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</si>
  <si>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</si>
  <si>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</si>
  <si>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</si>
  <si>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</si>
  <si>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</si>
  <si>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0.43</t>
  </si>
  <si>
    <t>106L  :951017:00:------:--</t>
  </si>
  <si>
    <t>21:0814:000034</t>
  </si>
  <si>
    <t>21:0249:000030</t>
  </si>
  <si>
    <t>21:0249:000030:0003:0001:00</t>
  </si>
  <si>
    <t>58</t>
  </si>
  <si>
    <t>0.69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</si>
  <si>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</si>
  <si>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</si>
  <si>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</si>
  <si>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</si>
  <si>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</si>
  <si>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</si>
  <si>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</si>
  <si>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</si>
  <si>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36</t>
  </si>
  <si>
    <t>7.2</t>
  </si>
  <si>
    <t>106L  :951020:00:------:--</t>
  </si>
  <si>
    <t>21:0814:000037</t>
  </si>
  <si>
    <t>21:0249:000033</t>
  </si>
  <si>
    <t>21:0249:000033:0003:0001:00</t>
  </si>
  <si>
    <t>0116:s__16</t>
  </si>
  <si>
    <t>140</t>
  </si>
  <si>
    <t>106L  :951022:00:------:--</t>
  </si>
  <si>
    <t>21:0814:000038</t>
  </si>
  <si>
    <t>21:0249:000034</t>
  </si>
  <si>
    <t>21:0249:000034:0003:0001:00</t>
  </si>
  <si>
    <t>32</t>
  </si>
  <si>
    <t>7.5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</si>
  <si>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</si>
  <si>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</si>
  <si>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</si>
  <si>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</si>
  <si>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</si>
  <si>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</si>
  <si>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</si>
  <si>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34</t>
  </si>
  <si>
    <t>7.4</t>
  </si>
  <si>
    <t>106L  :951025:00:------:--</t>
  </si>
  <si>
    <t>21:0814:000041</t>
  </si>
  <si>
    <t>21:0249:000036</t>
  </si>
  <si>
    <t>21:0249:000036:0003:0001:00</t>
  </si>
  <si>
    <t>28</t>
  </si>
  <si>
    <t>106L  :951026:00:------:--</t>
  </si>
  <si>
    <t>21:0814:000042</t>
  </si>
  <si>
    <t>21:0249:000037</t>
  </si>
  <si>
    <t>21:0249:000037:0003:0001:00</t>
  </si>
  <si>
    <t>24</t>
  </si>
  <si>
    <t>106L  :951027:00:------:--</t>
  </si>
  <si>
    <t>21:0814:000043</t>
  </si>
  <si>
    <t>21:0249:000038</t>
  </si>
  <si>
    <t>21:0249:000038:0003:0001:00</t>
  </si>
  <si>
    <t>26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</si>
  <si>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</si>
  <si>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</si>
  <si>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</si>
  <si>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</si>
  <si>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</si>
  <si>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</si>
  <si>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</si>
  <si>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</si>
  <si>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</si>
  <si>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</si>
  <si>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</si>
  <si>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</si>
  <si>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0.05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</si>
  <si>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</si>
  <si>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</si>
  <si>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</si>
  <si>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</si>
  <si>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</si>
  <si>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</si>
  <si>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</si>
  <si>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</si>
  <si>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110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</si>
  <si>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</si>
  <si>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</si>
  <si>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</si>
  <si>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</si>
  <si>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</si>
  <si>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</si>
  <si>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</si>
  <si>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</si>
  <si>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</si>
  <si>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</si>
  <si>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0.17</t>
  </si>
  <si>
    <t>106L  :951036:00:------:--</t>
  </si>
  <si>
    <t>21:0814:000052</t>
  </si>
  <si>
    <t>21:0249:000046</t>
  </si>
  <si>
    <t>21:0249:000046:0003:0001:00</t>
  </si>
  <si>
    <t>7.3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</si>
  <si>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</si>
  <si>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</si>
  <si>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</si>
  <si>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</si>
  <si>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</si>
  <si>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</si>
  <si>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</si>
  <si>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</si>
  <si>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38</t>
  </si>
  <si>
    <t>106L  :951039:00:------:--</t>
  </si>
  <si>
    <t>21:0814:000055</t>
  </si>
  <si>
    <t>21:0249:000049</t>
  </si>
  <si>
    <t>21:0249:000049:0003:0001:00</t>
  </si>
  <si>
    <t>0.28</t>
  </si>
  <si>
    <t>106L  :951040:00:------:--</t>
  </si>
  <si>
    <t>21:0814:000056</t>
  </si>
  <si>
    <t>21:0249:000050</t>
  </si>
  <si>
    <t>21:0249:000050:0003:0001:00</t>
  </si>
  <si>
    <t>0.22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</si>
  <si>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</si>
  <si>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</si>
  <si>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</si>
  <si>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</si>
  <si>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</si>
  <si>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</si>
  <si>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</si>
  <si>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</si>
  <si>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</si>
  <si>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</si>
  <si>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</si>
  <si>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</si>
  <si>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</si>
  <si>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</si>
  <si>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</si>
  <si>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</si>
  <si>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</si>
  <si>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0.34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</si>
  <si>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</si>
  <si>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</si>
  <si>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</si>
  <si>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</si>
  <si>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</si>
  <si>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</si>
  <si>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</si>
  <si>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</si>
  <si>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30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</si>
  <si>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</si>
  <si>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</si>
  <si>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</si>
  <si>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</si>
  <si>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</si>
  <si>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</si>
  <si>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</si>
  <si>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</si>
  <si>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</si>
  <si>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</si>
  <si>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</si>
  <si>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</si>
  <si>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</si>
  <si>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</si>
  <si>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</si>
  <si>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</si>
  <si>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</si>
  <si>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</si>
  <si>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</si>
  <si>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</si>
  <si>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</si>
  <si>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</si>
  <si>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</si>
  <si>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</si>
  <si>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</si>
  <si>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</si>
  <si>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</si>
  <si>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</si>
  <si>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</si>
  <si>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</si>
  <si>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</si>
  <si>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</si>
  <si>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</si>
  <si>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</si>
  <si>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</si>
  <si>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</si>
  <si>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</si>
  <si>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</si>
  <si>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</si>
  <si>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</si>
  <si>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</si>
  <si>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</si>
  <si>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</si>
  <si>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</si>
  <si>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0.09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</si>
  <si>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</si>
  <si>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</si>
  <si>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</si>
  <si>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</si>
  <si>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</si>
  <si>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</si>
  <si>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</si>
  <si>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</si>
  <si>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0.29</t>
  </si>
  <si>
    <t>106L  :951063:20:951062:10</t>
  </si>
  <si>
    <t>21:0814:000077</t>
  </si>
  <si>
    <t>21:0249:000068:0004:0001:00</t>
  </si>
  <si>
    <t>46</t>
  </si>
  <si>
    <t>0.32</t>
  </si>
  <si>
    <t>106L  :951064:00:------:--</t>
  </si>
  <si>
    <t>21:0814:000078</t>
  </si>
  <si>
    <t>21:0249:000069</t>
  </si>
  <si>
    <t>21:0249:000069:0003:0001:00</t>
  </si>
  <si>
    <t>0.6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</si>
  <si>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</si>
  <si>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</si>
  <si>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</si>
  <si>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</si>
  <si>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</si>
  <si>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</si>
  <si>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</si>
  <si>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</si>
  <si>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</si>
  <si>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</si>
  <si>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</si>
  <si>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</si>
  <si>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</si>
  <si>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</si>
  <si>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</si>
  <si>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</si>
  <si>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</si>
  <si>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</si>
  <si>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</si>
  <si>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</si>
  <si>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</si>
  <si>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</si>
  <si>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</si>
  <si>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</si>
  <si>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</si>
  <si>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</si>
  <si>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</si>
  <si>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</si>
  <si>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0.18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</si>
  <si>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</si>
  <si>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</si>
  <si>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</si>
  <si>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</si>
  <si>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</si>
  <si>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</si>
  <si>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</si>
  <si>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</si>
  <si>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</si>
  <si>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</si>
  <si>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0.06</t>
  </si>
  <si>
    <t>106L  :951075:00:------:--</t>
  </si>
  <si>
    <t>21:0814:000089</t>
  </si>
  <si>
    <t>21:0249:000079</t>
  </si>
  <si>
    <t>21:0249:000079:0003:0001:00</t>
  </si>
  <si>
    <t>22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</si>
  <si>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</si>
  <si>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</si>
  <si>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</si>
  <si>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</si>
  <si>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</si>
  <si>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</si>
  <si>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</si>
  <si>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</si>
  <si>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</si>
  <si>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</si>
  <si>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</si>
  <si>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</si>
  <si>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</si>
  <si>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</si>
  <si>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</si>
  <si>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</si>
  <si>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7.1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</si>
  <si>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</si>
  <si>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</si>
  <si>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</si>
  <si>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</si>
  <si>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</si>
  <si>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</si>
  <si>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</si>
  <si>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</si>
  <si>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</si>
  <si>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</si>
  <si>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</si>
  <si>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</si>
  <si>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</si>
  <si>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</si>
  <si>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</si>
  <si>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</si>
  <si>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</si>
  <si>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0.23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</si>
  <si>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</si>
  <si>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</si>
  <si>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</si>
  <si>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</si>
  <si>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</si>
  <si>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</si>
  <si>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</si>
  <si>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</si>
  <si>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</si>
  <si>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</si>
  <si>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</si>
  <si>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</si>
  <si>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</si>
  <si>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</si>
  <si>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</si>
  <si>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</si>
  <si>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6.6</t>
  </si>
  <si>
    <t>116H  :951004:20:951003:10</t>
  </si>
  <si>
    <t>21:0814:000103</t>
  </si>
  <si>
    <t>21:0249:000090:0004:0001:00</t>
  </si>
  <si>
    <t>84</t>
  </si>
  <si>
    <t>0.08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</si>
  <si>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</si>
  <si>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</si>
  <si>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</si>
  <si>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</si>
  <si>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</si>
  <si>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</si>
  <si>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</si>
  <si>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</si>
  <si>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5.8</t>
  </si>
  <si>
    <t>0.12</t>
  </si>
  <si>
    <t>116H  :951007:00:------:--</t>
  </si>
  <si>
    <t>21:0814:000106</t>
  </si>
  <si>
    <t>21:0249:000093</t>
  </si>
  <si>
    <t>21:0249:000093:0003:0001:00</t>
  </si>
  <si>
    <t>64</t>
  </si>
  <si>
    <t>6.5</t>
  </si>
  <si>
    <t>116H  :951008:00:------:--</t>
  </si>
  <si>
    <t>21:0814:000107</t>
  </si>
  <si>
    <t>21:0249:000094</t>
  </si>
  <si>
    <t>21:0249:000094:0003:0001:00</t>
  </si>
  <si>
    <t>5.9</t>
  </si>
  <si>
    <t>116H  :951009:00:------:--</t>
  </si>
  <si>
    <t>21:0814:000108</t>
  </si>
  <si>
    <t>21:0249:000095</t>
  </si>
  <si>
    <t>21:0249:000095:0003:0001:00</t>
  </si>
  <si>
    <t>6.3</t>
  </si>
  <si>
    <t>116H  :951010:00:------:--</t>
  </si>
  <si>
    <t>21:0814:000109</t>
  </si>
  <si>
    <t>21:0249:000096</t>
  </si>
  <si>
    <t>21:0249:000096:0003:0001:00</t>
  </si>
  <si>
    <t>72</t>
  </si>
  <si>
    <t>116H  :951011:00:------:--</t>
  </si>
  <si>
    <t>21:0814:000110</t>
  </si>
  <si>
    <t>21:0249:000097</t>
  </si>
  <si>
    <t>21:0249:000097:0003:0001:00</t>
  </si>
  <si>
    <t>80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</si>
  <si>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</si>
  <si>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</si>
  <si>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</si>
  <si>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</si>
  <si>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</si>
  <si>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</si>
  <si>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</si>
  <si>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</si>
  <si>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</si>
  <si>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</si>
  <si>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</si>
  <si>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</si>
  <si>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</si>
  <si>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</si>
  <si>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</si>
  <si>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</si>
  <si>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</si>
  <si>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</si>
  <si>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</si>
  <si>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</si>
  <si>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7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</si>
  <si>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</si>
  <si>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</si>
  <si>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</si>
  <si>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</si>
  <si>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</si>
  <si>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</si>
  <si>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</si>
  <si>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</si>
  <si>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</si>
  <si>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</si>
  <si>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</si>
  <si>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</si>
  <si>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</si>
  <si>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</si>
  <si>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</si>
  <si>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</si>
  <si>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</si>
  <si>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</si>
  <si>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92</t>
  </si>
  <si>
    <t>0.16</t>
  </si>
  <si>
    <t>116H  :951023:20:951022:10</t>
  </si>
  <si>
    <t>21:0814:000121</t>
  </si>
  <si>
    <t>21:0249:000106:0004:0001:00</t>
  </si>
  <si>
    <t>6.1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</si>
  <si>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</si>
  <si>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</si>
  <si>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</si>
  <si>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</si>
  <si>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</si>
  <si>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</si>
  <si>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</si>
  <si>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</si>
  <si>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</si>
  <si>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</si>
  <si>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</si>
  <si>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</si>
  <si>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</si>
  <si>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</si>
  <si>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</si>
  <si>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</si>
  <si>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</si>
  <si>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</si>
  <si>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</si>
  <si>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</si>
  <si>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</si>
  <si>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</si>
  <si>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</si>
  <si>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</si>
  <si>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</si>
  <si>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0.5</t>
  </si>
  <si>
    <t>116I  :951006:00:------:--</t>
  </si>
  <si>
    <t>21:0814:000129</t>
  </si>
  <si>
    <t>21:0249:000112</t>
  </si>
  <si>
    <t>21:0249:000112:0003:0001:00</t>
  </si>
  <si>
    <t>6000</t>
  </si>
  <si>
    <t>2.5</t>
  </si>
  <si>
    <t>0.61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</si>
  <si>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</si>
  <si>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</si>
  <si>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</si>
  <si>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</si>
  <si>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</si>
  <si>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</si>
  <si>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</si>
  <si>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</si>
  <si>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95</t>
  </si>
  <si>
    <t>0.58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</si>
  <si>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</si>
  <si>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</si>
  <si>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</si>
  <si>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</si>
  <si>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</si>
  <si>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</si>
  <si>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</si>
  <si>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</si>
  <si>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0.38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</si>
  <si>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</si>
  <si>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</si>
  <si>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</si>
  <si>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</si>
  <si>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</si>
  <si>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</si>
  <si>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</si>
  <si>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</si>
  <si>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</si>
  <si>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</si>
  <si>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</si>
  <si>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</si>
  <si>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0.4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</si>
  <si>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</si>
  <si>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</si>
  <si>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</si>
  <si>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</si>
  <si>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</si>
  <si>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</si>
  <si>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</si>
  <si>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</si>
  <si>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</si>
  <si>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</si>
  <si>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</si>
  <si>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</si>
  <si>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130</t>
  </si>
  <si>
    <t>116I  :951017:00:------:--</t>
  </si>
  <si>
    <t>21:0814:000140</t>
  </si>
  <si>
    <t>21:0249:000123</t>
  </si>
  <si>
    <t>21:0249:000123:0003:0001:00</t>
  </si>
  <si>
    <t>300</t>
  </si>
  <si>
    <t>0.26</t>
  </si>
  <si>
    <t>116I  :951018:00:------:--</t>
  </si>
  <si>
    <t>21:0814:000141</t>
  </si>
  <si>
    <t>21:0249:000124</t>
  </si>
  <si>
    <t>21:0249:000124:0003:0001:00</t>
  </si>
  <si>
    <t>150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</si>
  <si>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</si>
  <si>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</si>
  <si>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</si>
  <si>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</si>
  <si>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</si>
  <si>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</si>
  <si>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320</t>
  </si>
  <si>
    <t>4.6</t>
  </si>
  <si>
    <t>116I  :951022:10:------:--</t>
  </si>
  <si>
    <t>21:0814:000144</t>
  </si>
  <si>
    <t>21:0249:000126</t>
  </si>
  <si>
    <t>21:0249:000126:0003:0001:00</t>
  </si>
  <si>
    <t>240</t>
  </si>
  <si>
    <t>116I  :951023:20:951022:10</t>
  </si>
  <si>
    <t>21:0814:000145</t>
  </si>
  <si>
    <t>21:0249:000126:0004:0001:00</t>
  </si>
  <si>
    <t>260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</si>
  <si>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</si>
  <si>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</si>
  <si>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</si>
  <si>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</si>
  <si>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</si>
  <si>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</si>
  <si>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</si>
  <si>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</si>
  <si>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</si>
  <si>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</si>
  <si>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</si>
  <si>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</si>
  <si>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</si>
  <si>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</si>
  <si>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</si>
  <si>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</si>
  <si>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</si>
  <si>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</si>
  <si>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</si>
  <si>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</si>
  <si>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280</t>
  </si>
  <si>
    <t>5.4</t>
  </si>
  <si>
    <t>116I  :951029:00:------:--</t>
  </si>
  <si>
    <t>21:0814:000151</t>
  </si>
  <si>
    <t>21:0249:000132</t>
  </si>
  <si>
    <t>21:0249:000132:0003:0001:00</t>
  </si>
  <si>
    <t>8.6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</si>
  <si>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</si>
  <si>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</si>
  <si>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</si>
  <si>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</si>
  <si>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</si>
  <si>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</si>
  <si>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</si>
  <si>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</si>
  <si>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0.45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</si>
  <si>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</si>
  <si>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</si>
  <si>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</si>
  <si>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</si>
  <si>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</si>
  <si>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</si>
  <si>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1.4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</si>
  <si>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</si>
  <si>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</si>
  <si>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</si>
  <si>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</si>
  <si>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</si>
  <si>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</si>
  <si>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</si>
  <si>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</si>
  <si>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0.25</t>
  </si>
  <si>
    <t>116I  :951036:00:------:--</t>
  </si>
  <si>
    <t>21:0814:000158</t>
  </si>
  <si>
    <t>21:0249:000138</t>
  </si>
  <si>
    <t>21:0249:000138:0003:0001:00</t>
  </si>
  <si>
    <t>0.76</t>
  </si>
  <si>
    <t>116I  :951037:00:------:--</t>
  </si>
  <si>
    <t>21:0814:000159</t>
  </si>
  <si>
    <t>21:0249:000139</t>
  </si>
  <si>
    <t>21:0249:000139:0003:0001:00</t>
  </si>
  <si>
    <t>52</t>
  </si>
  <si>
    <t>116I  :951038:00:------:--</t>
  </si>
  <si>
    <t>21:0814:000160</t>
  </si>
  <si>
    <t>21:0249:000140</t>
  </si>
  <si>
    <t>21:0249:000140:0003:0001:00</t>
  </si>
  <si>
    <t>8.5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</si>
  <si>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</si>
  <si>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</si>
  <si>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</si>
  <si>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</si>
  <si>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</si>
  <si>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</si>
  <si>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</si>
  <si>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</si>
  <si>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</si>
  <si>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</si>
  <si>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</si>
  <si>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</si>
  <si>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0.9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</si>
  <si>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</si>
  <si>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</si>
  <si>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</si>
  <si>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</si>
  <si>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</si>
  <si>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</si>
  <si>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</si>
  <si>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</si>
  <si>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580</t>
  </si>
  <si>
    <t>4.2</t>
  </si>
  <si>
    <t>8.8</t>
  </si>
  <si>
    <t>116I  :951045:10:------:--</t>
  </si>
  <si>
    <t>21:0814:000166</t>
  </si>
  <si>
    <t>21:0249:000146</t>
  </si>
  <si>
    <t>21:0249:000146:0003:0001:00</t>
  </si>
  <si>
    <t>250</t>
  </si>
  <si>
    <t>116I  :951046:20:951045:10</t>
  </si>
  <si>
    <t>21:0814:000167</t>
  </si>
  <si>
    <t>21:0249:000146:0004:0001:00</t>
  </si>
  <si>
    <t>220</t>
  </si>
  <si>
    <t>116I  :951047:00:------:--</t>
  </si>
  <si>
    <t>21:0814:000168</t>
  </si>
  <si>
    <t>21:0249:000147</t>
  </si>
  <si>
    <t>21:0249:000147:0003:0001:00</t>
  </si>
  <si>
    <t>190</t>
  </si>
  <si>
    <t>0.41</t>
  </si>
  <si>
    <t>116I  :951048:00:------:--</t>
  </si>
  <si>
    <t>21:0814:000169</t>
  </si>
  <si>
    <t>21:0249:000148</t>
  </si>
  <si>
    <t>21:0249:000148:0003:0001:00</t>
  </si>
  <si>
    <t>0.79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</si>
  <si>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</si>
  <si>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</si>
  <si>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</si>
  <si>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</si>
  <si>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</si>
  <si>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</si>
  <si>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</si>
  <si>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</si>
  <si>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800</t>
  </si>
  <si>
    <t>116I  :951051:00:------:--</t>
  </si>
  <si>
    <t>21:0814:000172</t>
  </si>
  <si>
    <t>21:0249:000151</t>
  </si>
  <si>
    <t>21:0249:000151:0003:0001:00</t>
  </si>
  <si>
    <t>200</t>
  </si>
  <si>
    <t>1.7</t>
  </si>
  <si>
    <t>116I  :951052:00:------:--</t>
  </si>
  <si>
    <t>21:0814:000173</t>
  </si>
  <si>
    <t>21:0249:000152</t>
  </si>
  <si>
    <t>21:0249:000152:0003:0001:00</t>
  </si>
  <si>
    <t>1.6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</si>
  <si>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</si>
  <si>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</si>
  <si>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</si>
  <si>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</si>
  <si>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</si>
  <si>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</si>
  <si>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</si>
  <si>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</si>
  <si>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0.86</t>
  </si>
  <si>
    <t>116I  :951055:00:------:--</t>
  </si>
  <si>
    <t>21:0814:000176</t>
  </si>
  <si>
    <t>21:0249:000155</t>
  </si>
  <si>
    <t>21:0249:000155:0003:0001:00</t>
  </si>
  <si>
    <t>0.94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</si>
  <si>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</si>
  <si>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</si>
  <si>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</si>
  <si>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</si>
  <si>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</si>
  <si>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</si>
  <si>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</si>
  <si>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</si>
  <si>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</si>
  <si>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</si>
  <si>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</si>
  <si>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</si>
  <si>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</si>
  <si>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</si>
  <si>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</si>
  <si>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</si>
  <si>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</si>
  <si>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</si>
  <si>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0.15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</si>
  <si>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</si>
  <si>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</si>
  <si>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</si>
  <si>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</si>
  <si>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</si>
  <si>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</si>
  <si>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</si>
  <si>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</si>
  <si>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</si>
  <si>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</si>
  <si>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</si>
  <si>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0.88</t>
  </si>
  <si>
    <t>116I  :951065:00:------:--</t>
  </si>
  <si>
    <t>21:0814:000185</t>
  </si>
  <si>
    <t>21:0249:000162</t>
  </si>
  <si>
    <t>21:0249:000162:0003:0001:00</t>
  </si>
  <si>
    <t>0.14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</si>
  <si>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</si>
  <si>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</si>
  <si>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</si>
  <si>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</si>
  <si>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</si>
  <si>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</si>
  <si>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</si>
  <si>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</si>
  <si>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</si>
  <si>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</si>
  <si>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</si>
  <si>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</si>
  <si>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</si>
  <si>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</si>
  <si>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</si>
  <si>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</si>
  <si>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</si>
  <si>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</si>
  <si>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</si>
  <si>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</si>
  <si>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0.13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</si>
  <si>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</si>
  <si>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</si>
  <si>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</si>
  <si>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</si>
  <si>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</si>
  <si>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</si>
  <si>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</si>
  <si>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</si>
  <si>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</si>
  <si>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</si>
  <si>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</si>
  <si>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</si>
  <si>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</si>
  <si>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</si>
  <si>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</si>
  <si>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</si>
  <si>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</si>
  <si>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</si>
  <si>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</si>
  <si>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</si>
  <si>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</si>
  <si>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</si>
  <si>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0.62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</si>
  <si>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</si>
  <si>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</si>
  <si>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</si>
  <si>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</si>
  <si>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</si>
  <si>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</si>
  <si>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</si>
  <si>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</si>
  <si>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</si>
  <si>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</si>
  <si>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</si>
  <si>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</si>
  <si>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5.6</t>
  </si>
  <si>
    <t>116I  :951080:00:------:--</t>
  </si>
  <si>
    <t>21:0814:000200</t>
  </si>
  <si>
    <t>21:0249:000176</t>
  </si>
  <si>
    <t>21:0249:000176:0003:0001:00</t>
  </si>
  <si>
    <t>4.1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</si>
  <si>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</si>
  <si>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</si>
  <si>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</si>
  <si>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</si>
  <si>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</si>
  <si>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</si>
  <si>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</si>
  <si>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</si>
  <si>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</si>
  <si>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</si>
  <si>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</si>
  <si>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</si>
  <si>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</si>
  <si>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</si>
  <si>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</si>
  <si>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</si>
  <si>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</si>
  <si>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</si>
  <si>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</si>
  <si>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</si>
  <si>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</si>
  <si>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</si>
  <si>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</si>
  <si>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</si>
  <si>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</si>
  <si>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</si>
  <si>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</si>
  <si>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</si>
  <si>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</si>
  <si>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</si>
  <si>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</si>
  <si>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</si>
  <si>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</si>
  <si>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</si>
  <si>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</si>
  <si>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0.21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</si>
  <si>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</si>
  <si>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</si>
  <si>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</si>
  <si>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</si>
  <si>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</si>
  <si>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</si>
  <si>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</si>
  <si>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</si>
  <si>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0.55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</si>
  <si>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</si>
  <si>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</si>
  <si>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</si>
  <si>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</si>
  <si>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</si>
  <si>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</si>
  <si>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</si>
  <si>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</si>
  <si>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50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</si>
  <si>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</si>
  <si>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</si>
  <si>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</si>
  <si>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</si>
  <si>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</si>
  <si>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</si>
  <si>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</si>
  <si>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</si>
  <si>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</si>
  <si>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</si>
  <si>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</si>
  <si>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</si>
  <si>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</si>
  <si>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</si>
  <si>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</si>
  <si>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</si>
  <si>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</si>
  <si>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</si>
  <si>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</si>
  <si>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</si>
  <si>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</si>
  <si>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</si>
  <si>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</si>
  <si>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</si>
  <si>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</si>
  <si>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</si>
  <si>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</si>
  <si>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</si>
  <si>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</si>
  <si>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</si>
  <si>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</si>
  <si>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</si>
  <si>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</si>
  <si>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</si>
  <si>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</si>
  <si>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</si>
  <si>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</si>
  <si>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</si>
  <si>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</si>
  <si>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</si>
  <si>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</si>
  <si>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</si>
  <si>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</si>
  <si>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3</t>
  </si>
  <si>
    <t>116I  :951108:00:------:--</t>
  </si>
  <si>
    <t>21:0814:000226</t>
  </si>
  <si>
    <t>21:0249:000198</t>
  </si>
  <si>
    <t>21:0249:000198:0003:0001:00</t>
  </si>
  <si>
    <t>450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</si>
  <si>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</si>
  <si>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</si>
  <si>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</si>
  <si>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</si>
  <si>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</si>
  <si>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</si>
  <si>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</si>
  <si>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</si>
  <si>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400</t>
  </si>
  <si>
    <t>4.7</t>
  </si>
  <si>
    <t>116I  :951111:00:------:--</t>
  </si>
  <si>
    <t>21:0814:000229</t>
  </si>
  <si>
    <t>21:0249:000201</t>
  </si>
  <si>
    <t>21:0249:000201:0003:0001:00</t>
  </si>
  <si>
    <t>440</t>
  </si>
  <si>
    <t>3.6</t>
  </si>
  <si>
    <t>116I  :951112:00:------:--</t>
  </si>
  <si>
    <t>21:0814:000230</t>
  </si>
  <si>
    <t>21:0249:000202</t>
  </si>
  <si>
    <t>21:0249:000202:0003:0001:00</t>
  </si>
  <si>
    <t>640</t>
  </si>
  <si>
    <t>3.1</t>
  </si>
  <si>
    <t>116I  :951113:00:------:--</t>
  </si>
  <si>
    <t>21:0814:000231</t>
  </si>
  <si>
    <t>21:0249:000203</t>
  </si>
  <si>
    <t>21:0249:000203:0003:0001:00</t>
  </si>
  <si>
    <t>6</t>
  </si>
  <si>
    <t>116I  :951114:00:------:--</t>
  </si>
  <si>
    <t>21:0814:000232</t>
  </si>
  <si>
    <t>21:0249:000204</t>
  </si>
  <si>
    <t>21:0249:000204:0003:0001:00</t>
  </si>
  <si>
    <t>2200</t>
  </si>
  <si>
    <t>0.53</t>
  </si>
  <si>
    <t>116I  :951115:00:------:--</t>
  </si>
  <si>
    <t>21:0814:000233</t>
  </si>
  <si>
    <t>21:0249:000205</t>
  </si>
  <si>
    <t>21:0249:000205:0003:0001:00</t>
  </si>
  <si>
    <t>540</t>
  </si>
  <si>
    <t>4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</si>
  <si>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</si>
  <si>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</si>
  <si>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</si>
  <si>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</si>
  <si>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</si>
  <si>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</si>
  <si>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</si>
  <si>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</si>
  <si>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</si>
  <si>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</si>
  <si>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</si>
  <si>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</si>
  <si>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4.3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</si>
  <si>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</si>
  <si>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</si>
  <si>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</si>
  <si>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</si>
  <si>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</si>
  <si>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</si>
  <si>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</si>
  <si>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</si>
  <si>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1300</t>
  </si>
  <si>
    <t>2.7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</si>
  <si>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</si>
  <si>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</si>
  <si>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</si>
  <si>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</si>
  <si>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</si>
  <si>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</si>
  <si>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</si>
  <si>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</si>
  <si>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</si>
  <si>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</si>
  <si>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</si>
  <si>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</si>
  <si>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</si>
  <si>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</si>
  <si>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</si>
  <si>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</si>
  <si>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</si>
  <si>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</si>
  <si>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</si>
  <si>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</si>
  <si>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</si>
  <si>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</si>
  <si>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</si>
  <si>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3800</t>
  </si>
  <si>
    <t>2.6</t>
  </si>
  <si>
    <t>6.7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</si>
  <si>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</si>
  <si>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</si>
  <si>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</si>
  <si>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</si>
  <si>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</si>
  <si>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</si>
  <si>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</si>
  <si>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</si>
  <si>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</si>
  <si>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</si>
  <si>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5.3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</si>
  <si>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</si>
  <si>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</si>
  <si>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</si>
  <si>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</si>
  <si>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</si>
  <si>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</si>
  <si>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</si>
  <si>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</si>
  <si>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3.7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</si>
  <si>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</si>
  <si>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</si>
  <si>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</si>
  <si>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</si>
  <si>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</si>
  <si>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</si>
  <si>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</si>
  <si>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</si>
  <si>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</si>
  <si>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</si>
  <si>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</si>
  <si>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</si>
  <si>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3.4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</si>
  <si>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</si>
  <si>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</si>
  <si>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</si>
  <si>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</si>
  <si>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</si>
  <si>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</si>
  <si>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</si>
  <si>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</si>
  <si>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4.9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</si>
  <si>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</si>
  <si>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</si>
  <si>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</si>
  <si>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</si>
  <si>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</si>
  <si>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</si>
  <si>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</si>
  <si>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</si>
  <si>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4.8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</si>
  <si>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</si>
  <si>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</si>
  <si>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</si>
  <si>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</si>
  <si>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</si>
  <si>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</si>
  <si>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</si>
  <si>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</si>
  <si>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4.5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</si>
  <si>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</si>
  <si>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</si>
  <si>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</si>
  <si>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</si>
  <si>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</si>
  <si>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</si>
  <si>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</si>
  <si>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</si>
  <si>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</si>
  <si>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</si>
  <si>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</si>
  <si>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4.4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</si>
  <si>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</si>
  <si>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</si>
  <si>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</si>
  <si>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</si>
  <si>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</si>
  <si>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</si>
  <si>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</si>
  <si>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</si>
  <si>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</si>
  <si>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</si>
  <si>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</si>
  <si>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</si>
  <si>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</si>
  <si>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</si>
  <si>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</si>
  <si>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</si>
  <si>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</si>
  <si>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</si>
  <si>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</si>
  <si>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</si>
  <si>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</si>
  <si>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</si>
  <si>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5.2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</si>
  <si>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</si>
  <si>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</si>
  <si>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</si>
  <si>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</si>
  <si>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</si>
  <si>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</si>
  <si>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</si>
  <si>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</si>
  <si>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6.4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</si>
  <si>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</si>
  <si>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</si>
  <si>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</si>
  <si>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</si>
  <si>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</si>
  <si>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</si>
  <si>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</si>
  <si>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</si>
  <si>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</si>
  <si>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</si>
  <si>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</si>
  <si>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</si>
  <si>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</si>
  <si>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</si>
  <si>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</si>
  <si>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</si>
  <si>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</si>
  <si>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</si>
  <si>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</si>
  <si>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</si>
  <si>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</si>
  <si>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</si>
  <si>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</si>
  <si>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</si>
  <si>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</si>
  <si>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</si>
  <si>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</si>
  <si>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</si>
  <si>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</si>
  <si>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</si>
  <si>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</si>
  <si>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</si>
  <si>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</si>
  <si>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</si>
  <si>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</si>
  <si>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</si>
  <si>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</si>
  <si>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</si>
  <si>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</si>
  <si>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</si>
  <si>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</si>
  <si>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</si>
  <si>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</si>
  <si>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</si>
  <si>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6.8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</si>
  <si>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</si>
  <si>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</si>
  <si>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</si>
  <si>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</si>
  <si>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</si>
  <si>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</si>
  <si>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</si>
  <si>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</si>
  <si>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</si>
  <si>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</si>
  <si>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</si>
  <si>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</si>
  <si>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</si>
  <si>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</si>
  <si>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</si>
  <si>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</si>
  <si>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</si>
  <si>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170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</si>
  <si>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</si>
  <si>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</si>
  <si>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</si>
  <si>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</si>
  <si>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</si>
  <si>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</si>
  <si>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</si>
  <si>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</si>
  <si>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6.2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</si>
  <si>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</si>
  <si>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</si>
  <si>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</si>
  <si>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</si>
  <si>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</si>
  <si>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</si>
  <si>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</si>
  <si>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</si>
  <si>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</si>
  <si>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</si>
  <si>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</si>
  <si>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</si>
  <si>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</si>
  <si>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</si>
  <si>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</si>
  <si>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</si>
  <si>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</si>
  <si>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</si>
  <si>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</si>
  <si>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</si>
  <si>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</si>
  <si>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</si>
  <si>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</si>
  <si>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</si>
  <si>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</si>
  <si>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</si>
  <si>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</si>
  <si>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</si>
  <si>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</si>
  <si>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</si>
  <si>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</si>
  <si>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</si>
  <si>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</si>
  <si>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</si>
  <si>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</si>
  <si>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</si>
  <si>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</si>
  <si>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</si>
  <si>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</si>
  <si>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</si>
  <si>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</si>
  <si>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</si>
  <si>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</si>
  <si>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</si>
  <si>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</si>
  <si>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</si>
  <si>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</si>
  <si>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</si>
  <si>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</si>
  <si>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</si>
  <si>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</si>
  <si>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5.7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</si>
  <si>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</si>
  <si>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</si>
  <si>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</si>
  <si>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</si>
  <si>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</si>
  <si>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</si>
  <si>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</si>
  <si>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</si>
  <si>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</si>
  <si>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</si>
  <si>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</si>
  <si>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</si>
  <si>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</si>
  <si>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</si>
  <si>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</si>
  <si>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</si>
  <si>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</si>
  <si>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</si>
  <si>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</si>
  <si>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</si>
  <si>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</si>
  <si>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</si>
  <si>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</si>
  <si>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</si>
  <si>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</si>
  <si>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</si>
  <si>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</si>
  <si>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</si>
  <si>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</si>
  <si>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</si>
  <si>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</si>
  <si>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</si>
  <si>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</si>
  <si>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</si>
  <si>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</si>
  <si>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</si>
  <si>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</si>
  <si>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</si>
  <si>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</si>
  <si>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</si>
  <si>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</si>
  <si>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</si>
  <si>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</si>
  <si>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</si>
  <si>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</si>
  <si>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</si>
  <si>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</si>
  <si>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</si>
  <si>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</si>
  <si>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</si>
  <si>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</si>
  <si>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</si>
  <si>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</si>
  <si>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</si>
  <si>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</si>
  <si>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</si>
  <si>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</si>
  <si>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</si>
  <si>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5.5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</si>
  <si>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</si>
  <si>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</si>
  <si>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</si>
  <si>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</si>
  <si>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</si>
  <si>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</si>
  <si>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</si>
  <si>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</si>
  <si>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</si>
  <si>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</si>
  <si>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</si>
  <si>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</si>
  <si>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</si>
  <si>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</si>
  <si>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</si>
  <si>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</si>
  <si>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</si>
  <si>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</si>
  <si>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</si>
  <si>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</si>
  <si>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</si>
  <si>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</si>
  <si>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</si>
  <si>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</si>
  <si>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</si>
  <si>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</si>
  <si>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</si>
  <si>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</si>
  <si>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</si>
  <si>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</si>
  <si>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</si>
  <si>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</si>
  <si>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</si>
  <si>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</si>
  <si>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</si>
  <si>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</si>
  <si>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</si>
  <si>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</si>
  <si>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</si>
  <si>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</si>
  <si>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</si>
  <si>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</si>
  <si>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</si>
  <si>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</si>
  <si>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</si>
  <si>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</si>
  <si>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</si>
  <si>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</si>
  <si>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</si>
  <si>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</si>
  <si>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</si>
  <si>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</si>
  <si>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</si>
  <si>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</si>
  <si>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</si>
  <si>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</si>
  <si>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</si>
  <si>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</si>
  <si>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</si>
  <si>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</si>
  <si>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</si>
  <si>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</si>
  <si>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</si>
  <si>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</si>
  <si>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</si>
  <si>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</si>
  <si>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</si>
  <si>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</si>
  <si>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</si>
  <si>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</si>
  <si>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</si>
  <si>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</si>
  <si>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</si>
  <si>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</si>
  <si>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</si>
  <si>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</si>
  <si>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</si>
  <si>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</si>
  <si>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</si>
  <si>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</si>
  <si>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</si>
  <si>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</si>
  <si>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</si>
  <si>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</si>
  <si>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</si>
  <si>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</si>
  <si>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</si>
  <si>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</si>
  <si>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</si>
  <si>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</si>
  <si>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</si>
  <si>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</si>
  <si>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</si>
  <si>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</si>
  <si>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</si>
  <si>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</si>
  <si>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</si>
  <si>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</si>
  <si>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</si>
  <si>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</si>
  <si>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</si>
  <si>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</si>
  <si>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</si>
  <si>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</si>
  <si>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</si>
  <si>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</si>
  <si>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</si>
  <si>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</si>
  <si>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</si>
  <si>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</si>
  <si>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</si>
  <si>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</si>
  <si>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</si>
  <si>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</si>
  <si>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</si>
  <si>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</si>
  <si>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</si>
  <si>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</si>
  <si>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</si>
  <si>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</si>
  <si>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</si>
  <si>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</si>
  <si>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</si>
  <si>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</si>
  <si>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</si>
  <si>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</si>
  <si>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</si>
  <si>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</si>
  <si>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</si>
  <si>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</si>
  <si>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</si>
  <si>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</si>
  <si>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</si>
  <si>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</si>
  <si>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</si>
  <si>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</si>
  <si>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</si>
  <si>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</si>
  <si>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</si>
  <si>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</si>
  <si>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</si>
  <si>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</si>
  <si>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</si>
  <si>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</si>
  <si>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</si>
  <si>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</si>
  <si>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</si>
  <si>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</si>
  <si>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</si>
  <si>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</si>
  <si>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</si>
  <si>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</si>
  <si>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</si>
  <si>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</si>
  <si>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</si>
  <si>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</si>
  <si>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</si>
  <si>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</si>
  <si>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</si>
  <si>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</si>
  <si>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</si>
  <si>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</si>
  <si>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</si>
  <si>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</si>
  <si>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</si>
  <si>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</si>
  <si>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</si>
  <si>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</si>
  <si>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</si>
  <si>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134</t>
  </si>
  <si>
    <t>074E  :931018:00:------:--</t>
  </si>
  <si>
    <t>21:0843:000016</t>
  </si>
  <si>
    <t>21:0231:000015</t>
  </si>
  <si>
    <t>21:0231:000015:0003:0001:00</t>
  </si>
  <si>
    <t>166</t>
  </si>
  <si>
    <t>074E  :931019:00:------:--</t>
  </si>
  <si>
    <t>21:0843:000017</t>
  </si>
  <si>
    <t>21:0231:000016</t>
  </si>
  <si>
    <t>21:0231:000016:0003:0001:00</t>
  </si>
  <si>
    <t>20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</si>
  <si>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</si>
  <si>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</si>
  <si>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</si>
  <si>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</si>
  <si>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</si>
  <si>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</si>
  <si>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</si>
  <si>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</si>
  <si>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</si>
  <si>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</si>
  <si>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</si>
  <si>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</si>
  <si>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</si>
  <si>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</si>
  <si>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</si>
  <si>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5.1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</si>
  <si>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</si>
  <si>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</si>
  <si>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</si>
  <si>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</si>
  <si>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</si>
  <si>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</si>
  <si>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</si>
  <si>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</si>
  <si>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</si>
  <si>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</si>
  <si>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</si>
  <si>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</si>
  <si>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</si>
  <si>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</si>
  <si>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</si>
  <si>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</si>
  <si>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</si>
  <si>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</si>
  <si>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</si>
  <si>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</si>
  <si>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</si>
  <si>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</si>
  <si>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</si>
  <si>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</si>
  <si>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</si>
  <si>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</si>
  <si>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</si>
  <si>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</si>
  <si>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</si>
  <si>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</si>
  <si>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</si>
  <si>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</si>
  <si>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</si>
  <si>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</si>
  <si>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</si>
  <si>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</si>
  <si>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</si>
  <si>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</si>
  <si>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</si>
  <si>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</si>
  <si>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104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</si>
  <si>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</si>
  <si>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</si>
  <si>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</si>
  <si>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</si>
  <si>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</si>
  <si>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</si>
  <si>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</si>
  <si>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</si>
  <si>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112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</si>
  <si>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</si>
  <si>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</si>
  <si>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</si>
  <si>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</si>
  <si>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</si>
  <si>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</si>
  <si>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</si>
  <si>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</si>
  <si>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</si>
  <si>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</si>
  <si>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</si>
  <si>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</si>
  <si>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</si>
  <si>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</si>
  <si>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</si>
  <si>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</si>
  <si>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</si>
  <si>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</si>
  <si>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</si>
  <si>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</si>
  <si>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</si>
  <si>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</si>
  <si>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</si>
  <si>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</si>
  <si>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</si>
  <si>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</si>
  <si>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</si>
  <si>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</si>
  <si>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</si>
  <si>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</si>
  <si>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</si>
  <si>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</si>
  <si>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</si>
  <si>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</si>
  <si>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</si>
  <si>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</si>
  <si>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</si>
  <si>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</si>
  <si>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</si>
  <si>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</si>
  <si>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</si>
  <si>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</si>
  <si>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</si>
  <si>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</si>
  <si>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</si>
  <si>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</si>
  <si>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</si>
  <si>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</si>
  <si>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</si>
  <si>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</si>
  <si>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</si>
  <si>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</si>
  <si>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</si>
  <si>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</si>
  <si>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</si>
  <si>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</si>
  <si>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</si>
  <si>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</si>
  <si>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</si>
  <si>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</si>
  <si>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</si>
  <si>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</si>
  <si>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</si>
  <si>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</si>
  <si>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</si>
  <si>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</si>
  <si>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</si>
  <si>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</si>
  <si>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</si>
  <si>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</si>
  <si>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</si>
  <si>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</si>
  <si>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</si>
  <si>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</si>
  <si>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</si>
  <si>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</si>
  <si>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</si>
  <si>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</si>
  <si>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</si>
  <si>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</si>
  <si>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</si>
  <si>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</si>
  <si>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</si>
  <si>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126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</si>
  <si>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</si>
  <si>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</si>
  <si>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</si>
  <si>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</si>
  <si>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</si>
  <si>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</si>
  <si>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</si>
  <si>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</si>
  <si>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</si>
  <si>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</si>
  <si>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</si>
  <si>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</si>
  <si>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</si>
  <si>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</si>
  <si>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</si>
  <si>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</si>
  <si>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</si>
  <si>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</si>
  <si>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</si>
  <si>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390</t>
  </si>
  <si>
    <t>074E  :931067:00:------:--</t>
  </si>
  <si>
    <t>21:0843:000060</t>
  </si>
  <si>
    <t>21:0231:000056</t>
  </si>
  <si>
    <t>21:0231:000056:0003:0001:00</t>
  </si>
  <si>
    <t>206</t>
  </si>
  <si>
    <t>074E  :931068:00:------:--</t>
  </si>
  <si>
    <t>21:0843:000061</t>
  </si>
  <si>
    <t>21:0231:000057</t>
  </si>
  <si>
    <t>21:0231:000057:0003:0001:00</t>
  </si>
  <si>
    <t>210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</si>
  <si>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</si>
  <si>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</si>
  <si>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</si>
  <si>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</si>
  <si>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</si>
  <si>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</si>
  <si>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</si>
  <si>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</si>
  <si>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142</t>
  </si>
  <si>
    <t>074E  :931071:00:------:--</t>
  </si>
  <si>
    <t>21:0843:000064</t>
  </si>
  <si>
    <t>21:0231:000060</t>
  </si>
  <si>
    <t>21:0231:000060:0003:0001:00</t>
  </si>
  <si>
    <t>132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</si>
  <si>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</si>
  <si>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</si>
  <si>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</si>
  <si>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</si>
  <si>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</si>
  <si>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</si>
  <si>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</si>
  <si>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</si>
  <si>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</si>
  <si>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</si>
  <si>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</si>
  <si>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</si>
  <si>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</si>
  <si>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</si>
  <si>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</si>
  <si>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</si>
  <si>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</si>
  <si>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</si>
  <si>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</si>
  <si>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</si>
  <si>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</si>
  <si>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</si>
  <si>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</si>
  <si>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</si>
  <si>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</si>
  <si>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</si>
  <si>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</si>
  <si>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</si>
  <si>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</si>
  <si>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</si>
  <si>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</si>
  <si>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</si>
  <si>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114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</si>
  <si>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</si>
  <si>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</si>
  <si>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</si>
  <si>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</si>
  <si>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</si>
  <si>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</si>
  <si>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</si>
  <si>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</si>
  <si>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98</t>
  </si>
  <si>
    <t>074E  :931084:00:------:--</t>
  </si>
  <si>
    <t>21:0843:000075</t>
  </si>
  <si>
    <t>21:0231:000071</t>
  </si>
  <si>
    <t>21:0231:000071:0003:0001:00</t>
  </si>
  <si>
    <t>118</t>
  </si>
  <si>
    <t>074E  :931085:10:------:--</t>
  </si>
  <si>
    <t>21:0843:000076</t>
  </si>
  <si>
    <t>21:0231:000072</t>
  </si>
  <si>
    <t>21:0231:000072:0003:0001:00</t>
  </si>
  <si>
    <t>124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</si>
  <si>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</si>
  <si>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</si>
  <si>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</si>
  <si>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</si>
  <si>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</si>
  <si>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</si>
  <si>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</si>
  <si>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</si>
  <si>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</si>
  <si>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</si>
  <si>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</si>
  <si>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</si>
  <si>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</si>
  <si>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</si>
  <si>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</si>
  <si>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</si>
  <si>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</si>
  <si>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</si>
  <si>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</si>
  <si>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</si>
  <si>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</si>
  <si>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</si>
  <si>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</si>
  <si>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</si>
  <si>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</si>
  <si>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</si>
  <si>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</si>
  <si>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</si>
  <si>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</si>
  <si>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</si>
  <si>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</si>
  <si>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</si>
  <si>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</si>
  <si>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</si>
  <si>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</si>
  <si>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</si>
  <si>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</si>
  <si>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</si>
  <si>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</si>
  <si>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&lt;20</t>
  </si>
  <si>
    <t>074E  :933002:00:------:--</t>
  </si>
  <si>
    <t>21:0843:000087</t>
  </si>
  <si>
    <t>21:0231:000082</t>
  </si>
  <si>
    <t>21:0231:000082:0003:0001:00</t>
  </si>
  <si>
    <t>5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</si>
  <si>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</si>
  <si>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</si>
  <si>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</si>
  <si>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</si>
  <si>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</si>
  <si>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</si>
  <si>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</si>
  <si>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</si>
  <si>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</si>
  <si>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</si>
  <si>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</si>
  <si>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</si>
  <si>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</si>
  <si>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</si>
  <si>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</si>
  <si>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</si>
  <si>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</si>
  <si>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</si>
  <si>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</si>
  <si>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</si>
  <si>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</si>
  <si>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</si>
  <si>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</si>
  <si>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</si>
  <si>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</si>
  <si>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</si>
  <si>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</si>
  <si>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</si>
  <si>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</si>
  <si>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</si>
  <si>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</si>
  <si>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</si>
  <si>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</si>
  <si>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</si>
  <si>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</si>
  <si>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</si>
  <si>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</si>
  <si>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</si>
  <si>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</si>
  <si>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</si>
  <si>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</si>
  <si>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</si>
  <si>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</si>
  <si>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</si>
  <si>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</si>
  <si>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</si>
  <si>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</si>
  <si>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136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</si>
  <si>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</si>
  <si>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</si>
  <si>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</si>
  <si>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</si>
  <si>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</si>
  <si>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</si>
  <si>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</si>
  <si>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</si>
  <si>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</si>
  <si>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</si>
  <si>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</si>
  <si>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</si>
  <si>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</si>
  <si>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</si>
  <si>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</si>
  <si>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</si>
  <si>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</si>
  <si>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</si>
  <si>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</si>
  <si>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</si>
  <si>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</si>
  <si>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</si>
  <si>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</si>
  <si>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</si>
  <si>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</si>
  <si>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</si>
  <si>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</si>
  <si>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</si>
  <si>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</si>
  <si>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</si>
  <si>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</si>
  <si>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</si>
  <si>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</si>
  <si>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</si>
  <si>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</si>
  <si>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</si>
  <si>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</si>
  <si>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</si>
  <si>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</si>
  <si>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</si>
  <si>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</si>
  <si>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</si>
  <si>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</si>
  <si>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</si>
  <si>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</si>
  <si>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</si>
  <si>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</si>
  <si>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</si>
  <si>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</si>
  <si>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</si>
  <si>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</si>
  <si>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</si>
  <si>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</si>
  <si>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</si>
  <si>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</si>
  <si>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</si>
  <si>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</si>
  <si>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</si>
  <si>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</si>
  <si>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</si>
  <si>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</si>
  <si>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</si>
  <si>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</si>
  <si>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</si>
  <si>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</si>
  <si>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</si>
  <si>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</si>
  <si>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</si>
  <si>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</si>
  <si>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</si>
  <si>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</si>
  <si>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</si>
  <si>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</si>
  <si>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</si>
  <si>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</si>
  <si>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</si>
  <si>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</si>
  <si>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</si>
  <si>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</si>
  <si>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</si>
  <si>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</si>
  <si>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</si>
  <si>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</si>
  <si>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</si>
  <si>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</si>
  <si>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</si>
  <si>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</si>
  <si>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</si>
  <si>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</si>
  <si>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</si>
  <si>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</si>
  <si>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</si>
  <si>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</si>
  <si>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</si>
  <si>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</si>
  <si>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</si>
  <si>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</si>
  <si>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</si>
  <si>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</si>
  <si>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</si>
  <si>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</si>
  <si>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</si>
  <si>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</si>
  <si>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</si>
  <si>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</si>
  <si>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</si>
  <si>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</si>
  <si>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</si>
  <si>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</si>
  <si>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</si>
  <si>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</si>
  <si>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</si>
  <si>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</si>
  <si>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</si>
  <si>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</si>
  <si>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</si>
  <si>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</si>
  <si>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</si>
  <si>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</si>
  <si>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</si>
  <si>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</si>
  <si>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</si>
  <si>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</si>
  <si>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</si>
  <si>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</si>
  <si>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</si>
  <si>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</si>
  <si>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</si>
  <si>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</si>
  <si>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</si>
  <si>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</si>
  <si>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</si>
  <si>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</si>
  <si>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</si>
  <si>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</si>
  <si>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</si>
  <si>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</si>
  <si>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</si>
  <si>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</si>
  <si>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</si>
  <si>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</si>
  <si>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</si>
  <si>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</si>
  <si>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</si>
  <si>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</si>
  <si>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</si>
  <si>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</si>
  <si>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</si>
  <si>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</si>
  <si>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</si>
  <si>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</si>
  <si>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</si>
  <si>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</si>
  <si>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</si>
  <si>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</si>
  <si>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</si>
  <si>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</si>
  <si>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</si>
  <si>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</si>
  <si>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</si>
  <si>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</si>
  <si>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</si>
  <si>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</si>
  <si>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</si>
  <si>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</si>
  <si>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</si>
  <si>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</si>
  <si>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</si>
  <si>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</si>
  <si>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</si>
  <si>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</si>
  <si>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</si>
  <si>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</si>
  <si>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</si>
  <si>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</si>
  <si>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</si>
  <si>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</si>
  <si>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</si>
  <si>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</si>
  <si>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</si>
  <si>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</si>
  <si>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</si>
  <si>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</si>
  <si>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</si>
  <si>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</si>
  <si>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0.19</t>
  </si>
  <si>
    <t>074E  :933069:00:------:--</t>
  </si>
  <si>
    <t>21:0843:000147</t>
  </si>
  <si>
    <t>21:0231:000138</t>
  </si>
  <si>
    <t>21:0231:000138:0003:0001:00</t>
  </si>
  <si>
    <t>148</t>
  </si>
  <si>
    <t>074E  :933070:00:------:--</t>
  </si>
  <si>
    <t>21:0843:000148</t>
  </si>
  <si>
    <t>21:0231:000139</t>
  </si>
  <si>
    <t>21:0231:000139:0003:0001:00</t>
  </si>
  <si>
    <t>108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</si>
  <si>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</si>
  <si>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</si>
  <si>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</si>
  <si>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</si>
  <si>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</si>
  <si>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</si>
  <si>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</si>
  <si>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</si>
  <si>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</si>
  <si>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</si>
  <si>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</si>
  <si>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</si>
  <si>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</si>
  <si>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</si>
  <si>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</si>
  <si>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</si>
  <si>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</si>
  <si>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</si>
  <si>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</si>
  <si>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</si>
  <si>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</si>
  <si>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</si>
  <si>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</si>
  <si>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</si>
  <si>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</si>
  <si>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</si>
  <si>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</si>
  <si>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</si>
  <si>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</si>
  <si>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</si>
  <si>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</si>
  <si>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</si>
  <si>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</si>
  <si>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</si>
  <si>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</si>
  <si>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</si>
  <si>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</si>
  <si>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</si>
  <si>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</si>
  <si>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</si>
  <si>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</si>
  <si>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</si>
  <si>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</si>
  <si>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</si>
  <si>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</si>
  <si>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</si>
  <si>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</si>
  <si>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128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</si>
  <si>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</si>
  <si>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</si>
  <si>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</si>
  <si>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</si>
  <si>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</si>
  <si>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</si>
  <si>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</si>
  <si>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</si>
  <si>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</si>
  <si>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</si>
  <si>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</si>
  <si>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</si>
  <si>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</si>
  <si>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</si>
  <si>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</si>
  <si>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</si>
  <si>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</si>
  <si>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</si>
  <si>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</si>
  <si>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</si>
  <si>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</si>
  <si>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</si>
  <si>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</si>
  <si>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</si>
  <si>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</si>
  <si>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</si>
  <si>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</si>
  <si>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</si>
  <si>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</si>
  <si>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</si>
  <si>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</si>
  <si>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</si>
  <si>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</si>
  <si>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</si>
  <si>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</si>
  <si>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</si>
  <si>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</si>
  <si>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</si>
  <si>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</si>
  <si>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</si>
  <si>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</si>
  <si>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</si>
  <si>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</si>
  <si>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</si>
  <si>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</si>
  <si>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</si>
  <si>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</si>
  <si>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</si>
  <si>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</si>
  <si>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</si>
  <si>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</si>
  <si>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</si>
  <si>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</si>
  <si>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</si>
  <si>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</si>
  <si>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</si>
  <si>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</si>
  <si>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</si>
  <si>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</si>
  <si>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</si>
  <si>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</si>
  <si>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</si>
  <si>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</si>
  <si>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</si>
  <si>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</si>
  <si>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</si>
  <si>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</si>
  <si>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</si>
  <si>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</si>
  <si>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</si>
  <si>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</si>
  <si>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</si>
  <si>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</si>
  <si>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</si>
  <si>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</si>
  <si>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</si>
  <si>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</si>
  <si>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</si>
  <si>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</si>
  <si>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</si>
  <si>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</si>
  <si>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</si>
  <si>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</si>
  <si>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</si>
  <si>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</si>
  <si>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</si>
  <si>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</si>
  <si>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</si>
  <si>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</si>
  <si>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</si>
  <si>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</si>
  <si>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</si>
  <si>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</si>
  <si>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</si>
  <si>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</si>
  <si>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</si>
  <si>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</si>
  <si>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</si>
  <si>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</si>
  <si>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</si>
  <si>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</si>
  <si>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</si>
  <si>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</si>
  <si>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</si>
  <si>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</si>
  <si>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</si>
  <si>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</si>
  <si>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</si>
  <si>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</si>
  <si>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</si>
  <si>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</si>
  <si>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</si>
  <si>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</si>
  <si>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</si>
  <si>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</si>
  <si>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</si>
  <si>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</si>
  <si>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</si>
  <si>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</si>
  <si>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</si>
  <si>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</si>
  <si>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</si>
  <si>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</si>
  <si>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</si>
  <si>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</si>
  <si>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</si>
  <si>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</si>
  <si>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</si>
  <si>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</si>
  <si>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</si>
  <si>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</si>
  <si>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</si>
  <si>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</si>
  <si>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</si>
  <si>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</si>
  <si>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</si>
  <si>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</si>
  <si>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</si>
  <si>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</si>
  <si>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</si>
  <si>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</si>
  <si>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</si>
  <si>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</si>
  <si>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</si>
  <si>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</si>
  <si>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</si>
  <si>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</si>
  <si>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</si>
  <si>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</si>
  <si>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</si>
  <si>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</si>
  <si>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</si>
  <si>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</si>
  <si>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</si>
  <si>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</si>
  <si>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</si>
  <si>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</si>
  <si>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</si>
  <si>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</si>
  <si>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</si>
  <si>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</si>
  <si>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</si>
  <si>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</si>
  <si>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</si>
  <si>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</si>
  <si>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</si>
  <si>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</si>
  <si>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</si>
  <si>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</si>
  <si>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</si>
  <si>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</si>
  <si>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</si>
  <si>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</si>
  <si>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</si>
  <si>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</si>
  <si>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</si>
  <si>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</si>
  <si>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</si>
  <si>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</si>
  <si>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</si>
  <si>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</si>
  <si>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</si>
  <si>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</si>
  <si>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</si>
  <si>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</si>
  <si>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</si>
  <si>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138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</si>
  <si>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</si>
  <si>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</si>
  <si>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</si>
  <si>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</si>
  <si>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</si>
  <si>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</si>
  <si>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</si>
  <si>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</si>
  <si>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</si>
  <si>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</si>
  <si>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</si>
  <si>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</si>
  <si>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</si>
  <si>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</si>
  <si>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</si>
  <si>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</si>
  <si>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122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</si>
  <si>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</si>
  <si>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</si>
  <si>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</si>
  <si>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</si>
  <si>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</si>
  <si>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</si>
  <si>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</si>
  <si>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</si>
  <si>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</si>
  <si>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</si>
  <si>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</si>
  <si>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</si>
  <si>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</si>
  <si>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</si>
  <si>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</si>
  <si>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</si>
  <si>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102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</si>
  <si>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</si>
  <si>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</si>
  <si>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</si>
  <si>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</si>
  <si>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</si>
  <si>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</si>
  <si>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</si>
  <si>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</si>
  <si>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</si>
  <si>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</si>
  <si>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</si>
  <si>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</si>
  <si>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</si>
  <si>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</si>
  <si>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</si>
  <si>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106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</si>
  <si>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</si>
  <si>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</si>
  <si>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</si>
  <si>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</si>
  <si>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</si>
  <si>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</si>
  <si>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</si>
  <si>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</si>
  <si>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</si>
  <si>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</si>
  <si>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</si>
  <si>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</si>
  <si>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</si>
  <si>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</si>
  <si>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</si>
  <si>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</si>
  <si>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</si>
  <si>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</si>
  <si>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</si>
  <si>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</si>
  <si>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</si>
  <si>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</si>
  <si>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</si>
  <si>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</si>
  <si>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</si>
  <si>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</si>
  <si>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</si>
  <si>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</si>
  <si>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</si>
  <si>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</si>
  <si>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</si>
  <si>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</si>
  <si>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</si>
  <si>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</si>
  <si>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</si>
  <si>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</si>
  <si>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</si>
  <si>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</si>
  <si>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</si>
  <si>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</si>
  <si>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</si>
  <si>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</si>
  <si>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</si>
  <si>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</si>
  <si>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146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</si>
  <si>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</si>
  <si>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</si>
  <si>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</si>
  <si>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</si>
  <si>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</si>
  <si>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</si>
  <si>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</si>
  <si>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</si>
  <si>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</si>
  <si>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</si>
  <si>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</si>
  <si>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144</t>
  </si>
  <si>
    <t>074L  :931045:00:------:--</t>
  </si>
  <si>
    <t>21:0843:000234</t>
  </si>
  <si>
    <t>21:0231:000220</t>
  </si>
  <si>
    <t>21:0231:000220:0003:0001:00</t>
  </si>
  <si>
    <t>154</t>
  </si>
  <si>
    <t>074L  :931046:00:------:--</t>
  </si>
  <si>
    <t>21:0843:000235</t>
  </si>
  <si>
    <t>21:0231:000221</t>
  </si>
  <si>
    <t>21:0231:000221:0003:0001:00</t>
  </si>
  <si>
    <t>228</t>
  </si>
  <si>
    <t>074L  :931047:00:------:--</t>
  </si>
  <si>
    <t>21:0843:000236</t>
  </si>
  <si>
    <t>21:0231:000222</t>
  </si>
  <si>
    <t>21:0231:000222:0003:0001:00</t>
  </si>
  <si>
    <t>192</t>
  </si>
  <si>
    <t>0.31</t>
  </si>
  <si>
    <t>074L  :931048:00:------:--</t>
  </si>
  <si>
    <t>21:0843:000237</t>
  </si>
  <si>
    <t>21:0231:000223</t>
  </si>
  <si>
    <t>21:0231:000223:0003:0001:00</t>
  </si>
  <si>
    <t>208</t>
  </si>
  <si>
    <t>074L  :931049:00:------:--</t>
  </si>
  <si>
    <t>21:0843:000238</t>
  </si>
  <si>
    <t>21:0231:000224</t>
  </si>
  <si>
    <t>21:0231:000224:0003:0001:00</t>
  </si>
  <si>
    <t>420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</si>
  <si>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</si>
  <si>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</si>
  <si>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</si>
  <si>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</si>
  <si>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</si>
  <si>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</si>
  <si>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</si>
  <si>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</si>
  <si>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</si>
  <si>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</si>
  <si>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</si>
  <si>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</si>
  <si>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116</t>
  </si>
  <si>
    <t>074L  :931054:00:------:--</t>
  </si>
  <si>
    <t>21:0843:000242</t>
  </si>
  <si>
    <t>21:0231:000228</t>
  </si>
  <si>
    <t>21:0231:000228:0003:0001:00</t>
  </si>
  <si>
    <t>218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</si>
  <si>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</si>
  <si>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</si>
  <si>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</si>
  <si>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</si>
  <si>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</si>
  <si>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</si>
  <si>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</si>
  <si>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</si>
  <si>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168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</si>
  <si>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</si>
  <si>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</si>
  <si>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</si>
  <si>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</si>
  <si>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</si>
  <si>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</si>
  <si>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</si>
  <si>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</si>
  <si>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</si>
  <si>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</si>
  <si>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</si>
  <si>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</si>
  <si>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</si>
  <si>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</si>
  <si>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</si>
  <si>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</si>
  <si>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</si>
  <si>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</si>
  <si>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</si>
  <si>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</si>
  <si>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</si>
  <si>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</si>
  <si>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</si>
  <si>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</si>
  <si>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</si>
  <si>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</si>
  <si>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</si>
  <si>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</si>
  <si>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</si>
  <si>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</si>
  <si>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</si>
  <si>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</si>
  <si>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156</t>
  </si>
  <si>
    <t>074L  :931067:20:931066:10</t>
  </si>
  <si>
    <t>21:0843:000253</t>
  </si>
  <si>
    <t>21:0231:000238:0004:0001:00</t>
  </si>
  <si>
    <t>158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</si>
  <si>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</si>
  <si>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</si>
  <si>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</si>
  <si>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</si>
  <si>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</si>
  <si>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</si>
  <si>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</si>
  <si>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</si>
  <si>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</si>
  <si>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</si>
  <si>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</si>
  <si>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</si>
  <si>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</si>
  <si>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</si>
  <si>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</si>
  <si>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</si>
  <si>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</si>
  <si>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</si>
  <si>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</si>
  <si>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</si>
  <si>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</si>
  <si>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</si>
  <si>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</si>
  <si>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</si>
  <si>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</si>
  <si>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</si>
  <si>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</si>
  <si>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</si>
  <si>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</si>
  <si>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</si>
  <si>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</si>
  <si>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</si>
  <si>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</si>
  <si>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</si>
  <si>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</si>
  <si>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</si>
  <si>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</si>
  <si>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</si>
  <si>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</si>
  <si>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</si>
  <si>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</si>
  <si>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</si>
  <si>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</si>
  <si>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</si>
  <si>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</si>
  <si>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</si>
  <si>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</si>
  <si>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</si>
  <si>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</si>
  <si>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</si>
  <si>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</si>
  <si>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</si>
  <si>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</si>
  <si>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</si>
  <si>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</si>
  <si>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</si>
  <si>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</si>
  <si>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</si>
  <si>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</si>
  <si>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</si>
  <si>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</si>
  <si>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</si>
  <si>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</si>
  <si>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</si>
  <si>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</si>
  <si>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</si>
  <si>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</si>
  <si>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</si>
  <si>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</si>
  <si>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</si>
  <si>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</si>
  <si>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</si>
  <si>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</si>
  <si>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</si>
  <si>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</si>
  <si>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</si>
  <si>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</si>
  <si>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</si>
  <si>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</si>
  <si>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</si>
  <si>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</si>
  <si>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</si>
  <si>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</si>
  <si>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</si>
  <si>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</si>
  <si>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</si>
  <si>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</si>
  <si>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</si>
  <si>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</si>
  <si>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</si>
  <si>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</si>
  <si>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</si>
  <si>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</si>
  <si>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</si>
  <si>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</si>
  <si>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</si>
  <si>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</si>
  <si>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</si>
  <si>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</si>
  <si>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</si>
  <si>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</si>
  <si>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</si>
  <si>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</si>
  <si>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</si>
  <si>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</si>
  <si>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</si>
  <si>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</si>
  <si>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</si>
  <si>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</si>
  <si>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</si>
  <si>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</si>
  <si>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</si>
  <si>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</si>
  <si>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</si>
  <si>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</si>
  <si>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</si>
  <si>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</si>
  <si>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</si>
  <si>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</si>
  <si>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</si>
  <si>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</si>
  <si>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</si>
  <si>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</si>
  <si>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</si>
  <si>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</si>
  <si>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</si>
  <si>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</si>
  <si>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</si>
  <si>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</si>
  <si>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</si>
  <si>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</si>
  <si>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</si>
  <si>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</si>
  <si>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</si>
  <si>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</si>
  <si>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</si>
  <si>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</si>
  <si>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</si>
  <si>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</si>
  <si>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</si>
  <si>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</si>
  <si>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</si>
  <si>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</si>
  <si>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</si>
  <si>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</si>
  <si>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</si>
  <si>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</si>
  <si>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</si>
  <si>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</si>
  <si>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</si>
  <si>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</si>
  <si>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</si>
  <si>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</si>
  <si>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</si>
  <si>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</si>
  <si>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</si>
  <si>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</si>
  <si>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</si>
  <si>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</si>
  <si>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</si>
  <si>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</si>
  <si>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</si>
  <si>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</si>
  <si>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</si>
  <si>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</si>
  <si>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</si>
  <si>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</si>
  <si>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</si>
  <si>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</si>
  <si>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</si>
  <si>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</si>
  <si>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</si>
  <si>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</si>
  <si>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</si>
  <si>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</si>
  <si>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</si>
  <si>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</si>
  <si>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</si>
  <si>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</si>
  <si>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</si>
  <si>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</si>
  <si>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</si>
  <si>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</si>
  <si>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</si>
  <si>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</si>
  <si>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</si>
  <si>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</si>
  <si>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</si>
  <si>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</si>
  <si>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</si>
  <si>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</si>
  <si>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</si>
  <si>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</si>
  <si>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</si>
  <si>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</si>
  <si>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</si>
  <si>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</si>
  <si>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</si>
  <si>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</si>
  <si>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</si>
  <si>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</si>
  <si>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</si>
  <si>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</si>
  <si>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</si>
  <si>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</si>
  <si>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</si>
  <si>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</si>
  <si>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</si>
  <si>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</si>
  <si>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</si>
  <si>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</si>
  <si>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</si>
  <si>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</si>
  <si>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</si>
  <si>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</si>
  <si>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</si>
  <si>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</si>
  <si>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</si>
  <si>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</si>
  <si>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</si>
  <si>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</si>
  <si>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</si>
  <si>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</si>
  <si>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</si>
  <si>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</si>
  <si>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</si>
  <si>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</si>
  <si>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</si>
  <si>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</si>
  <si>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</si>
  <si>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</si>
  <si>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</si>
  <si>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</si>
  <si>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</si>
  <si>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</si>
  <si>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</si>
  <si>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</si>
  <si>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</si>
  <si>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</si>
  <si>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</si>
  <si>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</si>
  <si>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</si>
  <si>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</si>
  <si>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</si>
  <si>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</si>
  <si>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</si>
  <si>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</si>
  <si>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</si>
  <si>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</si>
  <si>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</si>
  <si>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</si>
  <si>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</si>
  <si>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</si>
  <si>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</si>
  <si>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</si>
  <si>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</si>
  <si>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</si>
  <si>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</si>
  <si>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</si>
  <si>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</si>
  <si>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</si>
  <si>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</si>
  <si>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</si>
  <si>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</si>
  <si>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</si>
  <si>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</si>
  <si>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</si>
  <si>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</si>
  <si>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</si>
  <si>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</si>
  <si>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</si>
  <si>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</si>
  <si>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</si>
  <si>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</si>
  <si>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</si>
  <si>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</si>
  <si>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</si>
  <si>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</si>
  <si>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</si>
  <si>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</si>
  <si>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</si>
  <si>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</si>
  <si>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</si>
  <si>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</si>
  <si>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</si>
  <si>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</si>
  <si>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</si>
  <si>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</si>
  <si>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</si>
  <si>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</si>
  <si>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</si>
  <si>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</si>
  <si>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</si>
  <si>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</si>
  <si>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</si>
  <si>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</si>
  <si>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</si>
  <si>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</si>
  <si>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</si>
  <si>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</si>
  <si>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</si>
  <si>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</si>
  <si>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</si>
  <si>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</si>
  <si>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</si>
  <si>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</si>
  <si>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</si>
  <si>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</si>
  <si>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</si>
  <si>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</si>
  <si>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</si>
  <si>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</si>
  <si>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</si>
  <si>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</si>
  <si>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</si>
  <si>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</si>
  <si>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</si>
  <si>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</si>
  <si>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</si>
  <si>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</si>
  <si>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</si>
  <si>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</si>
  <si>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</si>
  <si>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</si>
  <si>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</si>
  <si>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</si>
  <si>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</si>
  <si>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</si>
  <si>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</si>
  <si>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</si>
  <si>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</si>
  <si>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</si>
  <si>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</si>
  <si>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</si>
  <si>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</si>
  <si>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</si>
  <si>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</si>
  <si>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</si>
  <si>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</si>
  <si>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</si>
  <si>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</si>
  <si>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</si>
  <si>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</si>
  <si>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</si>
  <si>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</si>
  <si>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</si>
  <si>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</si>
  <si>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</si>
  <si>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</si>
  <si>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</si>
  <si>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</si>
  <si>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</si>
  <si>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</si>
  <si>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</si>
  <si>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</si>
  <si>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</si>
  <si>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</si>
  <si>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</si>
  <si>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</si>
  <si>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</si>
  <si>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</si>
  <si>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</si>
  <si>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</si>
  <si>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</si>
  <si>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</si>
  <si>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</si>
  <si>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</si>
  <si>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</si>
  <si>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</si>
  <si>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</si>
  <si>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</si>
  <si>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</si>
  <si>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</si>
  <si>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</si>
  <si>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</si>
  <si>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</si>
  <si>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</si>
  <si>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</si>
  <si>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</si>
  <si>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</si>
  <si>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</si>
  <si>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</si>
  <si>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</si>
  <si>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</si>
  <si>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</si>
  <si>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</si>
  <si>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</si>
  <si>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</si>
  <si>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</si>
  <si>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</si>
  <si>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</si>
  <si>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</si>
  <si>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</si>
  <si>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</si>
  <si>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</si>
  <si>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</si>
  <si>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</si>
  <si>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</si>
  <si>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</si>
  <si>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</si>
  <si>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</si>
  <si>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</si>
  <si>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</si>
  <si>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</si>
  <si>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</si>
  <si>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</si>
  <si>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</si>
  <si>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</si>
  <si>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</si>
  <si>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</si>
  <si>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</si>
  <si>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</si>
  <si>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</si>
  <si>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</si>
  <si>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</si>
  <si>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</si>
  <si>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</si>
  <si>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</si>
  <si>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</si>
  <si>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</si>
  <si>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</si>
  <si>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</si>
  <si>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</si>
  <si>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</si>
  <si>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</si>
  <si>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</si>
  <si>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</si>
  <si>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</si>
  <si>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</si>
  <si>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</si>
  <si>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</si>
  <si>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</si>
  <si>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</si>
  <si>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</si>
  <si>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</si>
  <si>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</si>
  <si>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</si>
  <si>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</si>
  <si>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</si>
  <si>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</si>
  <si>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</si>
  <si>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</si>
  <si>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</si>
  <si>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</si>
  <si>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</si>
  <si>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</si>
  <si>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</si>
  <si>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</si>
  <si>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</si>
  <si>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</si>
  <si>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</si>
  <si>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</si>
  <si>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</si>
  <si>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</si>
  <si>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</si>
  <si>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</si>
  <si>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</si>
  <si>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</si>
  <si>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</si>
  <si>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</si>
  <si>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</si>
  <si>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</si>
  <si>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</si>
  <si>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</si>
  <si>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</si>
  <si>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</si>
  <si>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</si>
  <si>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</si>
  <si>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</si>
  <si>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</si>
  <si>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176</t>
  </si>
  <si>
    <t>074L  :933025:20:933024:10</t>
  </si>
  <si>
    <t>21:0843:000373</t>
  </si>
  <si>
    <t>21:0231:000351:0004:0001:00</t>
  </si>
  <si>
    <t>172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</si>
  <si>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</si>
  <si>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</si>
  <si>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</si>
  <si>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</si>
  <si>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</si>
  <si>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</si>
  <si>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</si>
  <si>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</si>
  <si>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</si>
  <si>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</si>
  <si>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</si>
  <si>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</si>
  <si>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</si>
  <si>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</si>
  <si>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</si>
  <si>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</si>
  <si>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</si>
  <si>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</si>
  <si>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</si>
  <si>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</si>
  <si>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</si>
  <si>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</si>
  <si>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</si>
  <si>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</si>
  <si>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</si>
  <si>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</si>
  <si>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</si>
  <si>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</si>
  <si>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</si>
  <si>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</si>
  <si>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</si>
  <si>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</si>
  <si>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</si>
  <si>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</si>
  <si>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</si>
  <si>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</si>
  <si>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</si>
  <si>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</si>
  <si>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</si>
  <si>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</si>
  <si>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</si>
  <si>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</si>
  <si>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</si>
  <si>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</si>
  <si>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</si>
  <si>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</si>
  <si>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</si>
  <si>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</si>
  <si>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</si>
  <si>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</si>
  <si>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</si>
  <si>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</si>
  <si>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</si>
  <si>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</si>
  <si>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</si>
  <si>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</si>
  <si>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</si>
  <si>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</si>
  <si>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</si>
  <si>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</si>
  <si>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</si>
  <si>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</si>
  <si>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</si>
  <si>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</si>
  <si>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</si>
  <si>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</si>
  <si>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</si>
  <si>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</si>
  <si>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</si>
  <si>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</si>
  <si>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</si>
  <si>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</si>
  <si>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</si>
  <si>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</si>
  <si>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</si>
  <si>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</si>
  <si>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</si>
  <si>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</si>
  <si>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</si>
  <si>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</si>
  <si>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</si>
  <si>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</si>
  <si>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</si>
  <si>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</si>
  <si>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</si>
  <si>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</si>
  <si>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</si>
  <si>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</si>
  <si>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</si>
  <si>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</si>
  <si>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</si>
  <si>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</si>
  <si>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</si>
  <si>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</si>
  <si>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</si>
  <si>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</si>
  <si>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</si>
  <si>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</si>
  <si>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</si>
  <si>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</si>
  <si>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</si>
  <si>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</si>
  <si>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</si>
  <si>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</si>
  <si>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</si>
  <si>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</si>
  <si>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</si>
  <si>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</si>
  <si>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</si>
  <si>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</si>
  <si>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</si>
  <si>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</si>
  <si>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</si>
  <si>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</si>
  <si>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</si>
  <si>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</si>
  <si>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</si>
  <si>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</si>
  <si>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</si>
  <si>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</si>
  <si>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</si>
  <si>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</si>
  <si>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</si>
  <si>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</si>
  <si>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</si>
  <si>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</si>
  <si>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</si>
  <si>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</si>
  <si>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</si>
  <si>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</si>
  <si>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</si>
  <si>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</si>
  <si>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</si>
  <si>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</si>
  <si>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</si>
  <si>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</si>
  <si>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</si>
  <si>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</si>
  <si>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</si>
  <si>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</si>
  <si>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</si>
  <si>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</si>
  <si>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</si>
  <si>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</si>
  <si>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</si>
  <si>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</si>
  <si>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</si>
  <si>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</si>
  <si>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</si>
  <si>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</si>
  <si>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</si>
  <si>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</si>
  <si>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</si>
  <si>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</si>
  <si>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</si>
  <si>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</si>
  <si>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</si>
  <si>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</si>
  <si>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</si>
  <si>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</si>
  <si>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</si>
  <si>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</si>
  <si>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</si>
  <si>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</si>
  <si>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</si>
  <si>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</si>
  <si>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</si>
  <si>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</si>
  <si>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</si>
  <si>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</si>
  <si>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</si>
  <si>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</si>
  <si>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</si>
  <si>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</si>
  <si>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</si>
  <si>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</si>
  <si>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</si>
  <si>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</si>
  <si>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</si>
  <si>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</si>
  <si>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</si>
  <si>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</si>
  <si>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</si>
  <si>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</si>
  <si>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</si>
  <si>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</si>
  <si>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</si>
  <si>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</si>
  <si>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</si>
  <si>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</si>
  <si>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</si>
  <si>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</si>
  <si>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</si>
  <si>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</si>
  <si>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</si>
  <si>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</si>
  <si>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</si>
  <si>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</si>
  <si>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</si>
  <si>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</si>
  <si>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</si>
  <si>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</si>
  <si>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</si>
  <si>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</si>
  <si>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</si>
  <si>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</si>
  <si>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</si>
  <si>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</si>
  <si>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</si>
  <si>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</si>
  <si>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</si>
  <si>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</si>
  <si>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</si>
  <si>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</si>
  <si>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</si>
  <si>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</si>
  <si>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</si>
  <si>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</si>
  <si>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</si>
  <si>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</si>
  <si>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</si>
  <si>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</si>
  <si>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</si>
  <si>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</si>
  <si>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</si>
  <si>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</si>
  <si>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</si>
  <si>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</si>
  <si>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</si>
  <si>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</si>
  <si>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</si>
  <si>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</si>
  <si>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</si>
  <si>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</si>
  <si>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</si>
  <si>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</si>
  <si>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</si>
  <si>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</si>
  <si>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</si>
  <si>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</si>
  <si>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</si>
  <si>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</si>
  <si>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</si>
  <si>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</si>
  <si>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</si>
  <si>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</si>
  <si>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</si>
  <si>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</si>
  <si>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</si>
  <si>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</si>
  <si>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</si>
  <si>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</si>
  <si>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</si>
  <si>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</si>
  <si>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</si>
  <si>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</si>
  <si>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</si>
  <si>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</si>
  <si>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</si>
  <si>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</si>
  <si>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</si>
  <si>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</si>
  <si>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</si>
  <si>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</si>
  <si>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</si>
  <si>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</si>
  <si>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</si>
  <si>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</si>
  <si>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</si>
  <si>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</si>
  <si>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</si>
  <si>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</si>
  <si>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</si>
  <si>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</si>
  <si>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</si>
  <si>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</si>
  <si>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</si>
  <si>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</si>
  <si>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</si>
  <si>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</si>
  <si>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</si>
  <si>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</si>
  <si>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</si>
  <si>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</si>
  <si>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</si>
  <si>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</si>
  <si>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</si>
  <si>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</si>
  <si>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</si>
  <si>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</si>
  <si>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</si>
  <si>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</si>
  <si>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</si>
  <si>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</si>
  <si>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</si>
  <si>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</si>
  <si>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</si>
  <si>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</si>
  <si>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</si>
  <si>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</si>
  <si>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</si>
  <si>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</si>
  <si>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</si>
  <si>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</si>
  <si>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</si>
  <si>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</si>
  <si>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</si>
  <si>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</si>
  <si>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</si>
  <si>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</si>
  <si>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</si>
  <si>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</si>
  <si>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</si>
  <si>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</si>
  <si>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</si>
  <si>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</si>
  <si>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</si>
  <si>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</si>
  <si>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</si>
  <si>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</si>
  <si>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</si>
  <si>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</si>
  <si>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</si>
  <si>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</si>
  <si>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</si>
  <si>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</si>
  <si>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</si>
  <si>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</si>
  <si>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162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</si>
  <si>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</si>
  <si>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</si>
  <si>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</si>
  <si>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</si>
  <si>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</si>
  <si>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</si>
  <si>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</si>
  <si>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</si>
  <si>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</si>
  <si>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</si>
  <si>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</si>
  <si>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</si>
  <si>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</si>
  <si>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</si>
  <si>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</si>
  <si>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</si>
  <si>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</si>
  <si>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</si>
  <si>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</si>
  <si>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</si>
  <si>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</si>
  <si>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</si>
  <si>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</si>
  <si>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</si>
  <si>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</si>
  <si>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</si>
  <si>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</si>
  <si>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</si>
  <si>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</si>
  <si>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</si>
  <si>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</si>
  <si>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</si>
  <si>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</si>
  <si>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</si>
  <si>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</si>
  <si>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</si>
  <si>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</si>
  <si>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</si>
  <si>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</si>
  <si>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</si>
  <si>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</si>
  <si>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</si>
  <si>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</si>
  <si>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</si>
  <si>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</si>
  <si>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</si>
  <si>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</si>
  <si>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</si>
  <si>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</si>
  <si>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</si>
  <si>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</si>
  <si>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</si>
  <si>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</si>
  <si>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</si>
  <si>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</si>
  <si>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</si>
  <si>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</si>
  <si>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</si>
  <si>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</si>
  <si>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</si>
  <si>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</si>
  <si>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</si>
  <si>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</si>
  <si>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</si>
  <si>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</si>
  <si>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</si>
  <si>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</si>
  <si>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</si>
  <si>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</si>
  <si>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</si>
  <si>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</si>
  <si>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</si>
  <si>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</si>
  <si>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</si>
  <si>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</si>
  <si>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</si>
  <si>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</si>
  <si>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</si>
  <si>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</si>
  <si>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</si>
  <si>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</si>
  <si>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</si>
  <si>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</si>
  <si>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256</t>
  </si>
  <si>
    <t>074L  :933142:00:------:--</t>
  </si>
  <si>
    <t>21:0843:000478</t>
  </si>
  <si>
    <t>21:0231:000451</t>
  </si>
  <si>
    <t>21:0231:000451:0003:0001:00</t>
  </si>
  <si>
    <t>0.27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</si>
  <si>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</si>
  <si>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</si>
  <si>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</si>
  <si>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</si>
  <si>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</si>
  <si>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</si>
  <si>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</si>
  <si>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</si>
  <si>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</si>
  <si>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</si>
  <si>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</si>
  <si>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</si>
  <si>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</si>
  <si>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</si>
  <si>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</si>
  <si>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</si>
  <si>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</si>
  <si>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</si>
  <si>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</si>
  <si>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</si>
  <si>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</si>
  <si>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</si>
  <si>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</si>
  <si>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</si>
  <si>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</si>
  <si>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</si>
  <si>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</si>
  <si>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</si>
  <si>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</si>
  <si>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</si>
  <si>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</si>
  <si>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</si>
  <si>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</si>
  <si>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</si>
  <si>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</si>
  <si>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</si>
  <si>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</si>
  <si>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</si>
  <si>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</si>
  <si>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</si>
  <si>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</si>
  <si>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</si>
  <si>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</si>
  <si>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</si>
  <si>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</si>
  <si>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</si>
  <si>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</si>
  <si>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</si>
  <si>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</si>
  <si>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</si>
  <si>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</si>
  <si>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</si>
  <si>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</si>
  <si>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</si>
  <si>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</si>
  <si>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174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</si>
  <si>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</si>
  <si>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</si>
  <si>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</si>
  <si>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</si>
  <si>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</si>
  <si>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</si>
  <si>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</si>
  <si>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</si>
  <si>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</si>
  <si>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</si>
  <si>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</si>
  <si>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</si>
  <si>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</si>
  <si>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</si>
  <si>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</si>
  <si>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</si>
  <si>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</si>
  <si>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</si>
  <si>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</si>
  <si>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</si>
  <si>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</si>
  <si>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</si>
  <si>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</si>
  <si>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</si>
  <si>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</si>
  <si>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</si>
  <si>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</si>
  <si>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</si>
  <si>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</si>
  <si>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</si>
  <si>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</si>
  <si>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</si>
  <si>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</si>
  <si>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</si>
  <si>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</si>
  <si>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</si>
  <si>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</si>
  <si>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</si>
  <si>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</si>
  <si>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</si>
  <si>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</si>
  <si>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</si>
  <si>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</si>
  <si>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</si>
  <si>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</si>
  <si>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</si>
  <si>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</si>
  <si>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</si>
  <si>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</si>
  <si>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</si>
  <si>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</si>
  <si>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</si>
  <si>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</si>
  <si>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</si>
  <si>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</si>
  <si>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</si>
  <si>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</si>
  <si>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</si>
  <si>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</si>
  <si>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</si>
  <si>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</si>
  <si>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</si>
  <si>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</si>
  <si>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</si>
  <si>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</si>
  <si>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</si>
  <si>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</si>
  <si>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</si>
  <si>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</si>
  <si>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</si>
  <si>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</si>
  <si>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</si>
  <si>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</si>
  <si>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</si>
  <si>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</si>
  <si>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</si>
  <si>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</si>
  <si>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</si>
  <si>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</si>
  <si>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</si>
  <si>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</si>
  <si>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</si>
  <si>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</si>
  <si>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</si>
  <si>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</si>
  <si>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</si>
  <si>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</si>
  <si>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</si>
  <si>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</si>
  <si>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</si>
  <si>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</si>
  <si>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</si>
  <si>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</si>
  <si>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</si>
  <si>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</si>
  <si>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</si>
  <si>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</si>
  <si>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</si>
  <si>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</si>
  <si>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</si>
  <si>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</si>
  <si>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</si>
  <si>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</si>
  <si>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</si>
  <si>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</si>
  <si>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</si>
  <si>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</si>
  <si>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</si>
  <si>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</si>
  <si>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</si>
  <si>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</si>
  <si>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</si>
  <si>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</si>
  <si>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</si>
  <si>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</si>
  <si>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</si>
  <si>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</si>
  <si>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</si>
  <si>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</si>
  <si>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</si>
  <si>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</si>
  <si>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</si>
  <si>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</si>
  <si>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</si>
  <si>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</si>
  <si>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</si>
  <si>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</si>
  <si>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</si>
  <si>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</si>
  <si>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</si>
  <si>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</si>
  <si>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</si>
  <si>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</si>
  <si>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</si>
  <si>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</si>
  <si>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</si>
  <si>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</si>
  <si>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</si>
  <si>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</si>
  <si>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</si>
  <si>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</si>
  <si>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</si>
  <si>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</si>
  <si>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</si>
  <si>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</si>
  <si>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</si>
  <si>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</si>
  <si>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</si>
  <si>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</si>
  <si>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</si>
  <si>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</si>
  <si>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</si>
  <si>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</si>
  <si>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</si>
  <si>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</si>
  <si>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</si>
  <si>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</si>
  <si>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</si>
  <si>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</si>
  <si>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</si>
  <si>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</si>
  <si>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</si>
  <si>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</si>
  <si>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</si>
  <si>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</si>
  <si>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</si>
  <si>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</si>
  <si>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</si>
  <si>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</si>
  <si>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</si>
  <si>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</si>
  <si>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</si>
  <si>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</si>
  <si>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</si>
  <si>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</si>
  <si>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</si>
  <si>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</si>
  <si>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</si>
  <si>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</si>
  <si>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</si>
  <si>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</si>
  <si>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</si>
  <si>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</si>
  <si>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</si>
  <si>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</si>
  <si>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</si>
  <si>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</si>
  <si>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</si>
  <si>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</si>
  <si>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</si>
  <si>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</si>
  <si>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</si>
  <si>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</si>
  <si>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</si>
  <si>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</si>
  <si>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</si>
  <si>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</si>
  <si>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</si>
  <si>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</si>
  <si>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</si>
  <si>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</si>
  <si>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</si>
  <si>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</si>
  <si>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</si>
  <si>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</si>
  <si>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</si>
  <si>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</si>
  <si>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</si>
  <si>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</si>
  <si>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</si>
  <si>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</si>
  <si>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</si>
  <si>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</si>
  <si>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</si>
  <si>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</si>
  <si>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</si>
  <si>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</si>
  <si>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</si>
  <si>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</si>
  <si>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</si>
  <si>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</si>
  <si>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</si>
  <si>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</si>
  <si>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</si>
  <si>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</si>
  <si>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</si>
  <si>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</si>
  <si>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</si>
  <si>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</si>
  <si>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</si>
  <si>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</si>
  <si>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</si>
  <si>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</si>
  <si>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</si>
  <si>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</si>
  <si>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</si>
  <si>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</si>
  <si>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</si>
  <si>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</si>
  <si>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</si>
  <si>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</si>
  <si>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</si>
  <si>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</si>
  <si>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</si>
  <si>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</si>
  <si>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</si>
  <si>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</si>
  <si>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</si>
  <si>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</si>
  <si>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</si>
  <si>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</si>
  <si>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</si>
  <si>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</si>
  <si>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</si>
  <si>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</si>
  <si>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</si>
  <si>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</si>
  <si>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</si>
  <si>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</si>
  <si>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</si>
  <si>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</si>
  <si>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</si>
  <si>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</si>
  <si>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</si>
  <si>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</si>
  <si>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</si>
  <si>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</si>
  <si>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</si>
  <si>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</si>
  <si>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</si>
  <si>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</si>
  <si>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</si>
  <si>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</si>
  <si>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</si>
  <si>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</si>
  <si>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</si>
  <si>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</si>
  <si>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</si>
  <si>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</si>
  <si>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</si>
  <si>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</si>
  <si>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</si>
  <si>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</si>
  <si>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</si>
  <si>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</si>
  <si>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</si>
  <si>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</si>
  <si>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</si>
  <si>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</si>
  <si>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</si>
  <si>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</si>
  <si>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</si>
  <si>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</si>
  <si>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</si>
  <si>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</si>
  <si>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</si>
  <si>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</si>
  <si>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</si>
  <si>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</si>
  <si>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</si>
  <si>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</si>
  <si>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</si>
  <si>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</si>
  <si>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</si>
  <si>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</si>
  <si>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</si>
  <si>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</si>
  <si>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</si>
  <si>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</si>
  <si>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</si>
  <si>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</si>
  <si>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</si>
  <si>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</si>
  <si>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</si>
  <si>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</si>
  <si>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</si>
  <si>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</si>
  <si>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</si>
  <si>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</si>
  <si>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</si>
  <si>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</si>
  <si>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</si>
  <si>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</si>
  <si>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</si>
  <si>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</si>
  <si>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</si>
  <si>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</si>
  <si>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</si>
  <si>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</si>
  <si>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</si>
  <si>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</si>
  <si>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</si>
  <si>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</si>
  <si>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</si>
  <si>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</si>
  <si>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</si>
  <si>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</si>
  <si>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</si>
  <si>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</si>
  <si>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</si>
  <si>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</si>
  <si>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</si>
  <si>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</si>
  <si>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</si>
  <si>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</si>
  <si>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</si>
  <si>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</si>
  <si>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</si>
  <si>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0.11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</si>
  <si>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</si>
  <si>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</si>
  <si>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</si>
  <si>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</si>
  <si>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</si>
  <si>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</si>
  <si>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</si>
  <si>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</si>
  <si>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</si>
  <si>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</si>
  <si>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</si>
  <si>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</si>
  <si>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</si>
  <si>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</si>
  <si>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</si>
  <si>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</si>
  <si>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</si>
  <si>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</si>
  <si>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</si>
  <si>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</si>
  <si>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</si>
  <si>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</si>
  <si>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</si>
  <si>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</si>
  <si>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</si>
  <si>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</si>
  <si>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</si>
  <si>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</si>
  <si>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</si>
  <si>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</si>
  <si>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</si>
  <si>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</si>
  <si>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</si>
  <si>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</si>
  <si>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</si>
  <si>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</si>
  <si>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</si>
  <si>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</si>
  <si>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</si>
  <si>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</si>
  <si>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</si>
  <si>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</si>
  <si>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</si>
  <si>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</si>
  <si>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</si>
  <si>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</si>
  <si>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</si>
  <si>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</si>
  <si>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</si>
  <si>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</si>
  <si>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</si>
  <si>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</si>
  <si>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</si>
  <si>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</si>
  <si>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</si>
  <si>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</si>
  <si>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</si>
  <si>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</si>
  <si>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</si>
  <si>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</si>
  <si>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</si>
  <si>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</si>
  <si>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</si>
  <si>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</si>
  <si>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</si>
  <si>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</si>
  <si>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</si>
  <si>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</si>
  <si>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</si>
  <si>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</si>
  <si>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152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</si>
  <si>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</si>
  <si>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</si>
  <si>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</si>
  <si>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</si>
  <si>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</si>
  <si>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</si>
  <si>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</si>
  <si>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</si>
  <si>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</si>
  <si>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</si>
  <si>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</si>
  <si>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</si>
  <si>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</si>
  <si>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</si>
  <si>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</si>
  <si>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</si>
  <si>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164</t>
  </si>
  <si>
    <t>074M  :931009:00:------:--</t>
  </si>
  <si>
    <t>21:0843:000603</t>
  </si>
  <si>
    <t>21:0231:000567</t>
  </si>
  <si>
    <t>21:0231:000567:0003:0001:00</t>
  </si>
  <si>
    <t>0.47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</si>
  <si>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</si>
  <si>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</si>
  <si>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</si>
  <si>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</si>
  <si>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</si>
  <si>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</si>
  <si>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</si>
  <si>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</si>
  <si>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</si>
  <si>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</si>
  <si>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</si>
  <si>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</si>
  <si>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</si>
  <si>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</si>
  <si>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</si>
  <si>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</si>
  <si>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</si>
  <si>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</si>
  <si>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</si>
  <si>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</si>
  <si>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</si>
  <si>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</si>
  <si>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</si>
  <si>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</si>
  <si>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</si>
  <si>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</si>
  <si>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</si>
  <si>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</si>
  <si>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</si>
  <si>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</si>
  <si>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</si>
  <si>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</si>
  <si>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</si>
  <si>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</si>
  <si>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</si>
  <si>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</si>
  <si>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</si>
  <si>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</si>
  <si>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</si>
  <si>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</si>
  <si>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</si>
  <si>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</si>
  <si>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</si>
  <si>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</si>
  <si>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</si>
  <si>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</si>
  <si>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</si>
  <si>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</si>
  <si>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</si>
  <si>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</si>
  <si>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</si>
  <si>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</si>
  <si>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</si>
  <si>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</si>
  <si>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</si>
  <si>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</si>
  <si>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</si>
  <si>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</si>
  <si>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</si>
  <si>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</si>
  <si>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</si>
  <si>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</si>
  <si>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</si>
  <si>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</si>
  <si>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</si>
  <si>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</si>
  <si>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</si>
  <si>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</si>
  <si>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</si>
  <si>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</si>
  <si>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</si>
  <si>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</si>
  <si>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</si>
  <si>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</si>
  <si>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</si>
  <si>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</si>
  <si>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</si>
  <si>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</si>
  <si>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</si>
  <si>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</si>
  <si>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</si>
  <si>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</si>
  <si>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</si>
  <si>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</si>
  <si>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</si>
  <si>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</si>
  <si>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</si>
  <si>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</si>
  <si>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</si>
  <si>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</si>
  <si>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</si>
  <si>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</si>
  <si>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</si>
  <si>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</si>
  <si>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</si>
  <si>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</si>
  <si>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</si>
  <si>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</si>
  <si>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</si>
  <si>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</si>
  <si>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</si>
  <si>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</si>
  <si>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</si>
  <si>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</si>
  <si>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</si>
  <si>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</si>
  <si>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</si>
  <si>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</si>
  <si>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</si>
  <si>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</si>
  <si>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</si>
  <si>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</si>
  <si>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</si>
  <si>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</si>
  <si>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</si>
  <si>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</si>
  <si>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</si>
  <si>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</si>
  <si>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</si>
  <si>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</si>
  <si>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</si>
  <si>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</si>
  <si>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</si>
  <si>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</si>
  <si>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</si>
  <si>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</si>
  <si>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</si>
  <si>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</si>
  <si>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</si>
  <si>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</si>
  <si>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</si>
  <si>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</si>
  <si>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</si>
  <si>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</si>
  <si>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</si>
  <si>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</si>
  <si>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</si>
  <si>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</si>
  <si>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</si>
  <si>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</si>
  <si>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</si>
  <si>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</si>
  <si>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</si>
  <si>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</si>
  <si>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</si>
  <si>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</si>
  <si>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</si>
  <si>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</si>
  <si>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</si>
  <si>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</si>
  <si>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</si>
  <si>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</si>
  <si>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</si>
  <si>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</si>
  <si>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</si>
  <si>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</si>
  <si>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</si>
  <si>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</si>
  <si>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</si>
  <si>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</si>
  <si>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</si>
  <si>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</si>
  <si>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</si>
  <si>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</si>
  <si>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</si>
  <si>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</si>
  <si>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</si>
  <si>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</si>
  <si>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</si>
  <si>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</si>
  <si>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</si>
  <si>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</si>
  <si>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</si>
  <si>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</si>
  <si>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</si>
  <si>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</si>
  <si>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</si>
  <si>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</si>
  <si>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</si>
  <si>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</si>
  <si>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</si>
  <si>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</si>
  <si>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</si>
  <si>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</si>
  <si>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</si>
  <si>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</si>
  <si>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</si>
  <si>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</si>
  <si>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</si>
  <si>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</si>
  <si>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</si>
  <si>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</si>
  <si>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</si>
  <si>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</si>
  <si>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</si>
  <si>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</si>
  <si>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</si>
  <si>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</si>
  <si>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</si>
  <si>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</si>
  <si>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</si>
  <si>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</si>
  <si>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</si>
  <si>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</si>
  <si>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</si>
  <si>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</si>
  <si>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</si>
  <si>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</si>
  <si>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</si>
  <si>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</si>
  <si>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</si>
  <si>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</si>
  <si>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</si>
  <si>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</si>
  <si>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</si>
  <si>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</si>
  <si>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</si>
  <si>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610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</si>
  <si>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</si>
  <si>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</si>
  <si>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</si>
  <si>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</si>
  <si>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</si>
  <si>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</si>
  <si>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</si>
  <si>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</si>
  <si>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</si>
  <si>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</si>
  <si>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</si>
  <si>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</si>
  <si>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</si>
  <si>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</si>
  <si>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</si>
  <si>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</si>
  <si>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</si>
  <si>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</si>
  <si>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</si>
  <si>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</si>
  <si>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</si>
  <si>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</si>
  <si>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</si>
  <si>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</si>
  <si>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</si>
  <si>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</si>
  <si>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</si>
  <si>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</si>
  <si>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</si>
  <si>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</si>
  <si>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</si>
  <si>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</si>
  <si>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</si>
  <si>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</si>
  <si>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</si>
  <si>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</si>
  <si>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</si>
  <si>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</si>
  <si>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</si>
  <si>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</si>
  <si>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</si>
  <si>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</si>
  <si>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</si>
  <si>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</si>
  <si>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</si>
  <si>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</si>
  <si>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</si>
  <si>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</si>
  <si>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</si>
  <si>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</si>
  <si>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</si>
  <si>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</si>
  <si>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</si>
  <si>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</si>
  <si>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</si>
  <si>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</si>
  <si>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</si>
  <si>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</si>
  <si>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</si>
  <si>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</si>
  <si>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</si>
  <si>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</si>
  <si>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</si>
  <si>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</si>
  <si>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</si>
  <si>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</si>
  <si>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</si>
  <si>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</si>
  <si>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</si>
  <si>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</si>
  <si>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</si>
  <si>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</si>
  <si>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</si>
  <si>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</si>
  <si>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</si>
  <si>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</si>
  <si>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</si>
  <si>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</si>
  <si>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</si>
  <si>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</si>
  <si>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</si>
  <si>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</si>
  <si>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</si>
  <si>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</si>
  <si>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</si>
  <si>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</si>
  <si>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</si>
  <si>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</si>
  <si>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</si>
  <si>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</si>
  <si>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</si>
  <si>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0.37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</si>
  <si>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</si>
  <si>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</si>
  <si>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</si>
  <si>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</si>
  <si>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</si>
  <si>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</si>
  <si>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</si>
  <si>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</si>
  <si>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</si>
  <si>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</si>
  <si>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</si>
  <si>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</si>
  <si>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</si>
  <si>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</si>
  <si>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</si>
  <si>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</si>
  <si>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</si>
  <si>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</si>
  <si>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</si>
  <si>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</si>
  <si>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0.66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</si>
  <si>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</si>
  <si>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</si>
  <si>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</si>
  <si>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</si>
  <si>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</si>
  <si>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</si>
  <si>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</si>
  <si>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</si>
  <si>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</si>
  <si>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</si>
  <si>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</si>
  <si>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</si>
  <si>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</si>
  <si>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</si>
  <si>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</si>
  <si>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</si>
  <si>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</si>
  <si>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</si>
  <si>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</si>
  <si>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0.8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</si>
  <si>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</si>
  <si>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</si>
  <si>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</si>
  <si>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</si>
  <si>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</si>
  <si>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</si>
  <si>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</si>
  <si>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</si>
  <si>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</si>
  <si>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</si>
  <si>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</si>
  <si>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</si>
  <si>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</si>
  <si>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</si>
  <si>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</si>
  <si>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</si>
  <si>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</si>
  <si>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</si>
  <si>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</si>
  <si>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</si>
  <si>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</si>
  <si>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</si>
  <si>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</si>
  <si>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</si>
  <si>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</si>
  <si>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</si>
  <si>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</si>
  <si>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</si>
  <si>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</si>
  <si>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</si>
  <si>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</si>
  <si>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</si>
  <si>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</si>
  <si>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</si>
  <si>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</si>
  <si>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</si>
  <si>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</si>
  <si>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</si>
  <si>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</si>
  <si>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</si>
  <si>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</si>
  <si>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</si>
  <si>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</si>
  <si>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</si>
  <si>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</si>
  <si>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</si>
  <si>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</si>
  <si>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</si>
  <si>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</si>
  <si>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</si>
  <si>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</si>
  <si>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</si>
  <si>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</si>
  <si>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</si>
  <si>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</si>
  <si>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</si>
  <si>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</si>
  <si>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</si>
  <si>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</si>
  <si>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</si>
  <si>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</si>
  <si>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</si>
  <si>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</si>
  <si>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</si>
  <si>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</si>
  <si>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</si>
  <si>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</si>
  <si>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</si>
  <si>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</si>
  <si>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</si>
  <si>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</si>
  <si>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</si>
  <si>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</si>
  <si>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</si>
  <si>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</si>
  <si>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</si>
  <si>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</si>
  <si>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</si>
  <si>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</si>
  <si>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</si>
  <si>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</si>
  <si>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</si>
  <si>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</si>
  <si>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</si>
  <si>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</si>
  <si>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</si>
  <si>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</si>
  <si>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</si>
  <si>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</si>
  <si>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</si>
  <si>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</si>
  <si>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</si>
  <si>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</si>
  <si>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</si>
  <si>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</si>
  <si>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</si>
  <si>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</si>
  <si>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</si>
  <si>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</si>
  <si>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</si>
  <si>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</si>
  <si>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</si>
  <si>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</si>
  <si>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</si>
  <si>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</si>
  <si>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</si>
  <si>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</si>
  <si>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</si>
  <si>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</si>
  <si>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</si>
  <si>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</si>
  <si>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</si>
  <si>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</si>
  <si>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</si>
  <si>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</si>
  <si>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</si>
  <si>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</si>
  <si>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</si>
  <si>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</si>
  <si>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</si>
  <si>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</si>
  <si>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</si>
  <si>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</si>
  <si>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</si>
  <si>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</si>
  <si>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</si>
  <si>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</si>
  <si>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196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</si>
  <si>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</si>
  <si>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</si>
  <si>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</si>
  <si>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</si>
  <si>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</si>
  <si>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</si>
  <si>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</si>
  <si>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</si>
  <si>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</si>
  <si>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</si>
  <si>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</si>
  <si>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</si>
  <si>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</si>
  <si>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</si>
  <si>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</si>
  <si>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</si>
  <si>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</si>
  <si>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</si>
  <si>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</si>
  <si>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</si>
  <si>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</si>
  <si>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</si>
  <si>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</si>
  <si>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</si>
  <si>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</si>
  <si>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</si>
  <si>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</si>
  <si>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</si>
  <si>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</si>
  <si>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</si>
  <si>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</si>
  <si>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</si>
  <si>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</si>
  <si>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</si>
  <si>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</si>
  <si>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</si>
  <si>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</si>
  <si>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</si>
  <si>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</si>
  <si>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</si>
  <si>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</si>
  <si>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</si>
  <si>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</si>
  <si>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</si>
  <si>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</si>
  <si>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</si>
  <si>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</si>
  <si>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</si>
  <si>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</si>
  <si>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</si>
  <si>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</si>
  <si>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</si>
  <si>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</si>
  <si>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</si>
  <si>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</si>
  <si>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</si>
  <si>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</si>
  <si>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</si>
  <si>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</si>
  <si>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</si>
  <si>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</si>
  <si>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</si>
  <si>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</si>
  <si>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</si>
  <si>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</si>
  <si>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</si>
  <si>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</si>
  <si>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</si>
  <si>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</si>
  <si>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</si>
  <si>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</si>
  <si>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194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</si>
  <si>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</si>
  <si>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</si>
  <si>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</si>
  <si>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</si>
  <si>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</si>
  <si>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</si>
  <si>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</si>
  <si>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</si>
  <si>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</si>
  <si>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</si>
  <si>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</si>
  <si>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</si>
  <si>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</si>
  <si>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</si>
  <si>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</si>
  <si>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</si>
  <si>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</si>
  <si>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</si>
  <si>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</si>
  <si>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</si>
  <si>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</si>
  <si>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</si>
  <si>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</si>
  <si>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</si>
  <si>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</si>
  <si>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</si>
  <si>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</si>
  <si>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</si>
  <si>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</si>
  <si>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</si>
  <si>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</si>
  <si>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</si>
  <si>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</si>
  <si>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</si>
  <si>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</si>
  <si>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</si>
  <si>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</si>
  <si>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</si>
  <si>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</si>
  <si>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</si>
  <si>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</si>
  <si>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</si>
  <si>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</si>
  <si>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</si>
  <si>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</si>
  <si>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</si>
  <si>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</si>
  <si>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270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</si>
  <si>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</si>
  <si>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</si>
  <si>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</si>
  <si>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</si>
  <si>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</si>
  <si>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</si>
  <si>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</si>
  <si>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</si>
  <si>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</si>
  <si>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</si>
  <si>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</si>
  <si>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</si>
  <si>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</si>
  <si>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</si>
  <si>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</si>
  <si>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</si>
  <si>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</si>
  <si>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</si>
  <si>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</si>
  <si>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</si>
  <si>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</si>
  <si>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</si>
  <si>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</si>
  <si>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</si>
  <si>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</si>
  <si>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</si>
  <si>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</si>
  <si>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</si>
  <si>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</si>
  <si>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</si>
  <si>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</si>
  <si>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</si>
  <si>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</si>
  <si>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</si>
  <si>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</si>
  <si>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</si>
  <si>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</si>
  <si>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</si>
  <si>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</si>
  <si>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</si>
  <si>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</si>
  <si>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</si>
  <si>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</si>
  <si>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</si>
  <si>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</si>
  <si>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</si>
  <si>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</si>
  <si>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</si>
  <si>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</si>
  <si>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</si>
  <si>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</si>
  <si>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</si>
  <si>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</si>
  <si>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</si>
  <si>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</si>
  <si>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</si>
  <si>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</si>
  <si>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</si>
  <si>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</si>
  <si>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</si>
  <si>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</si>
  <si>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</si>
  <si>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</si>
  <si>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</si>
  <si>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</si>
  <si>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</si>
  <si>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</si>
  <si>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</si>
  <si>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</si>
  <si>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</si>
  <si>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</si>
  <si>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</si>
  <si>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</si>
  <si>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</si>
  <si>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</si>
  <si>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</si>
  <si>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</si>
  <si>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</si>
  <si>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</si>
  <si>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</si>
  <si>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</si>
  <si>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</si>
  <si>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</si>
  <si>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</si>
  <si>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</si>
  <si>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</si>
  <si>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</si>
  <si>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</si>
  <si>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</si>
  <si>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</si>
  <si>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</si>
  <si>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</si>
  <si>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</si>
  <si>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</si>
  <si>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</si>
  <si>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</si>
  <si>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</si>
  <si>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</si>
  <si>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</si>
  <si>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</si>
  <si>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</si>
  <si>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</si>
  <si>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</si>
  <si>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</si>
  <si>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</si>
  <si>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</si>
  <si>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</si>
  <si>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</si>
  <si>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</si>
  <si>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</si>
  <si>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</si>
  <si>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</si>
  <si>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</si>
  <si>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</si>
  <si>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</si>
  <si>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</si>
  <si>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</si>
  <si>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</si>
  <si>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</si>
  <si>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</si>
  <si>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</si>
  <si>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</si>
  <si>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</si>
  <si>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</si>
  <si>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</si>
  <si>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</si>
  <si>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</si>
  <si>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</si>
  <si>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</si>
  <si>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</si>
  <si>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</si>
  <si>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</si>
  <si>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</si>
  <si>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</si>
  <si>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</si>
  <si>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</si>
  <si>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</si>
  <si>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</si>
  <si>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</si>
  <si>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</si>
  <si>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</si>
  <si>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</si>
  <si>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</si>
  <si>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</si>
  <si>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</si>
  <si>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</si>
  <si>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</si>
  <si>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</si>
  <si>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</si>
  <si>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</si>
  <si>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</si>
  <si>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</si>
  <si>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</si>
  <si>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</si>
  <si>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</si>
  <si>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</si>
  <si>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</si>
  <si>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</si>
  <si>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</si>
  <si>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</si>
  <si>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</si>
  <si>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</si>
  <si>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</si>
  <si>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</si>
  <si>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</si>
  <si>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</si>
  <si>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</si>
  <si>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</si>
  <si>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</si>
  <si>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</si>
  <si>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</si>
  <si>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</si>
  <si>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</si>
  <si>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</si>
  <si>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</si>
  <si>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</si>
  <si>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</si>
  <si>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</si>
  <si>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</si>
  <si>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</si>
  <si>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</si>
  <si>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</si>
  <si>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</si>
  <si>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</si>
  <si>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</si>
  <si>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</si>
  <si>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</si>
  <si>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</si>
  <si>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</si>
  <si>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</si>
  <si>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</si>
  <si>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</si>
  <si>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</si>
  <si>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182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</si>
  <si>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</si>
  <si>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</si>
  <si>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</si>
  <si>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</si>
  <si>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</si>
  <si>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</si>
  <si>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</si>
  <si>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</si>
  <si>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</si>
  <si>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</si>
  <si>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</si>
  <si>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</si>
  <si>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202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</si>
  <si>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</si>
  <si>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</si>
  <si>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</si>
  <si>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</si>
  <si>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</si>
  <si>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</si>
  <si>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</si>
  <si>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</si>
  <si>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380</t>
  </si>
  <si>
    <t>0.96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</si>
  <si>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</si>
  <si>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</si>
  <si>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</si>
  <si>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</si>
  <si>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</si>
  <si>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</si>
  <si>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</si>
  <si>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</si>
  <si>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</si>
  <si>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</si>
  <si>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</si>
  <si>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</si>
  <si>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</si>
  <si>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</si>
  <si>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</si>
  <si>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</si>
  <si>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</si>
  <si>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</si>
  <si>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</si>
  <si>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</si>
  <si>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</si>
  <si>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</si>
  <si>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</si>
  <si>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</si>
  <si>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</si>
  <si>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</si>
  <si>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</si>
  <si>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</si>
  <si>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</si>
  <si>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</si>
  <si>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</si>
  <si>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</si>
  <si>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</si>
  <si>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</si>
  <si>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</si>
  <si>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</si>
  <si>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</si>
  <si>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</si>
  <si>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</si>
  <si>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</si>
  <si>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</si>
  <si>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</si>
  <si>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</si>
  <si>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</si>
  <si>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</si>
  <si>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</si>
  <si>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</si>
  <si>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</si>
  <si>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</si>
  <si>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</si>
  <si>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</si>
  <si>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</si>
  <si>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</si>
  <si>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</si>
  <si>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</si>
  <si>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</si>
  <si>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</si>
  <si>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</si>
  <si>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</si>
  <si>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</si>
  <si>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</si>
  <si>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</si>
  <si>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</si>
  <si>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</si>
  <si>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</si>
  <si>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</si>
  <si>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</si>
  <si>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</si>
  <si>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</si>
  <si>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</si>
  <si>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</si>
  <si>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</si>
  <si>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</si>
  <si>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</si>
  <si>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</si>
  <si>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</si>
  <si>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</si>
  <si>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</si>
  <si>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</si>
  <si>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</si>
  <si>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</si>
  <si>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</si>
  <si>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</si>
  <si>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</si>
  <si>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</si>
  <si>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</si>
  <si>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</si>
  <si>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</si>
  <si>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</si>
  <si>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</si>
  <si>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</si>
  <si>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</si>
  <si>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</si>
  <si>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</si>
  <si>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</si>
  <si>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</si>
  <si>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</si>
  <si>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</si>
  <si>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</si>
  <si>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</si>
  <si>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</si>
  <si>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</si>
  <si>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</si>
  <si>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</si>
  <si>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</si>
  <si>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</si>
  <si>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</si>
  <si>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</si>
  <si>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</si>
  <si>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</si>
  <si>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</si>
  <si>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</si>
  <si>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</si>
  <si>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</si>
  <si>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</si>
  <si>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</si>
  <si>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</si>
  <si>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</si>
  <si>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</si>
  <si>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</si>
  <si>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</si>
  <si>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</si>
  <si>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</si>
  <si>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</si>
  <si>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</si>
  <si>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</si>
  <si>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</si>
  <si>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</si>
  <si>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</si>
  <si>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</si>
  <si>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</si>
  <si>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</si>
  <si>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</si>
  <si>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</si>
  <si>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</si>
  <si>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</si>
  <si>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</si>
  <si>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</si>
  <si>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</si>
  <si>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</si>
  <si>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</si>
  <si>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</si>
  <si>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</si>
  <si>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</si>
  <si>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</si>
  <si>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</si>
  <si>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</si>
  <si>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</si>
  <si>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</si>
  <si>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</si>
  <si>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</si>
  <si>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</si>
  <si>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</si>
  <si>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</si>
  <si>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</si>
  <si>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</si>
  <si>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</si>
  <si>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</si>
  <si>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</si>
  <si>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</si>
  <si>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</si>
  <si>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</si>
  <si>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</si>
  <si>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</si>
  <si>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</si>
  <si>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</si>
  <si>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</si>
  <si>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</si>
  <si>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</si>
  <si>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</si>
  <si>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</si>
  <si>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</si>
  <si>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</si>
  <si>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</si>
  <si>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</si>
  <si>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</si>
  <si>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</si>
  <si>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</si>
  <si>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</si>
  <si>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</si>
  <si>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</si>
  <si>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</si>
  <si>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</si>
  <si>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</si>
  <si>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</si>
  <si>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</si>
  <si>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</si>
  <si>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</si>
  <si>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</si>
  <si>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</si>
  <si>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</si>
  <si>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</si>
  <si>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</si>
  <si>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</si>
  <si>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</si>
  <si>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</si>
  <si>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</si>
  <si>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</si>
  <si>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</si>
  <si>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</si>
  <si>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</si>
  <si>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</si>
  <si>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</si>
  <si>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</si>
  <si>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</si>
  <si>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</si>
  <si>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</si>
  <si>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</si>
  <si>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</si>
  <si>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</si>
  <si>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</si>
  <si>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</si>
  <si>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</si>
  <si>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</si>
  <si>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</si>
  <si>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</si>
  <si>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</si>
  <si>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</si>
  <si>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</si>
  <si>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</si>
  <si>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</si>
  <si>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184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</si>
  <si>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</si>
  <si>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</si>
  <si>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</si>
  <si>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</si>
  <si>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</si>
  <si>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</si>
  <si>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</si>
  <si>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</si>
  <si>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</si>
  <si>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</si>
  <si>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</si>
  <si>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</si>
  <si>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</si>
  <si>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</si>
  <si>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</si>
  <si>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</si>
  <si>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</si>
  <si>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</si>
  <si>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</si>
  <si>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</si>
  <si>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</si>
  <si>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</si>
  <si>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</si>
  <si>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</si>
  <si>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</si>
  <si>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</si>
  <si>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</si>
  <si>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</si>
  <si>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</si>
  <si>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</si>
  <si>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</si>
  <si>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</si>
  <si>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</si>
  <si>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</si>
  <si>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</si>
  <si>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</si>
  <si>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</si>
  <si>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</si>
  <si>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</si>
  <si>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</si>
  <si>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</si>
  <si>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</si>
  <si>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</si>
  <si>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</si>
  <si>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</si>
  <si>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</si>
  <si>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</si>
  <si>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</si>
  <si>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</si>
  <si>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</si>
  <si>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</si>
  <si>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230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</si>
  <si>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</si>
  <si>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</si>
  <si>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</si>
  <si>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</si>
  <si>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</si>
  <si>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</si>
  <si>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</si>
  <si>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</si>
  <si>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</si>
  <si>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</si>
  <si>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</si>
  <si>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</si>
  <si>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</si>
  <si>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</si>
  <si>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</si>
  <si>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</si>
  <si>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</si>
  <si>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</si>
  <si>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</si>
  <si>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</si>
  <si>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</si>
  <si>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</si>
  <si>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</si>
  <si>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</si>
  <si>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</si>
  <si>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</si>
  <si>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</si>
  <si>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</si>
  <si>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</si>
  <si>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</si>
  <si>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</si>
  <si>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</si>
  <si>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</si>
  <si>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</si>
  <si>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</si>
  <si>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</si>
  <si>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</si>
  <si>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</si>
  <si>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</si>
  <si>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</si>
  <si>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</si>
  <si>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</si>
  <si>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</si>
  <si>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</si>
  <si>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</si>
  <si>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</si>
  <si>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</si>
  <si>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</si>
  <si>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</si>
  <si>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</si>
  <si>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</si>
  <si>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</si>
  <si>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</si>
  <si>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</si>
  <si>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</si>
  <si>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</si>
  <si>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</si>
  <si>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</si>
  <si>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</si>
  <si>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290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</si>
  <si>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</si>
  <si>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</si>
  <si>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</si>
  <si>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</si>
  <si>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</si>
  <si>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</si>
  <si>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</si>
  <si>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</si>
  <si>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</si>
  <si>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</si>
  <si>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</si>
  <si>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</si>
  <si>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</si>
  <si>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</si>
  <si>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</si>
  <si>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</si>
  <si>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214</t>
  </si>
  <si>
    <t>074M  :931334:00:------:--</t>
  </si>
  <si>
    <t>21:0843:000896</t>
  </si>
  <si>
    <t>21:0231:000844</t>
  </si>
  <si>
    <t>21:0231:000844:0003:0001:00</t>
  </si>
  <si>
    <t>178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</si>
  <si>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</si>
  <si>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</si>
  <si>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</si>
  <si>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</si>
  <si>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</si>
  <si>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</si>
  <si>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</si>
  <si>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</si>
  <si>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</si>
  <si>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</si>
  <si>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</si>
  <si>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</si>
  <si>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204</t>
  </si>
  <si>
    <t>074M  :931338:00:------:--</t>
  </si>
  <si>
    <t>21:0843:000900</t>
  </si>
  <si>
    <t>21:0231:000848</t>
  </si>
  <si>
    <t>21:0231:000848:0003:0001:00</t>
  </si>
  <si>
    <t>198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</si>
  <si>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</si>
  <si>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</si>
  <si>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</si>
  <si>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</si>
  <si>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</si>
  <si>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</si>
  <si>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</si>
  <si>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</si>
  <si>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</si>
  <si>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</si>
  <si>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</si>
  <si>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</si>
  <si>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</si>
  <si>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</si>
  <si>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</si>
  <si>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</si>
  <si>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</si>
  <si>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</si>
  <si>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</si>
  <si>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</si>
  <si>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</si>
  <si>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</si>
  <si>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</si>
  <si>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</si>
  <si>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</si>
  <si>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</si>
  <si>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</si>
  <si>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</si>
  <si>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</si>
  <si>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</si>
  <si>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</si>
  <si>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</si>
  <si>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</si>
  <si>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</si>
  <si>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</si>
  <si>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</si>
  <si>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</si>
  <si>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</si>
  <si>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</si>
  <si>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</si>
  <si>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</si>
  <si>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</si>
  <si>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</si>
  <si>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</si>
  <si>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</si>
  <si>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</si>
  <si>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</si>
  <si>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</si>
  <si>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</si>
  <si>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</si>
  <si>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</si>
  <si>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</si>
  <si>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</si>
  <si>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</si>
  <si>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</si>
  <si>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</si>
  <si>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</si>
  <si>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</si>
  <si>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</si>
  <si>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</si>
  <si>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</si>
  <si>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</si>
  <si>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</si>
  <si>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</si>
  <si>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</si>
  <si>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</si>
  <si>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</si>
  <si>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</si>
  <si>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</si>
  <si>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</si>
  <si>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</si>
  <si>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</si>
  <si>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</si>
  <si>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</si>
  <si>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</si>
  <si>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</si>
  <si>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</si>
  <si>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</si>
  <si>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</si>
  <si>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</si>
  <si>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</si>
  <si>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</si>
  <si>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</si>
  <si>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</si>
  <si>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</si>
  <si>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</si>
  <si>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</si>
  <si>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</si>
  <si>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</si>
  <si>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</si>
  <si>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</si>
  <si>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</si>
  <si>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</si>
  <si>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</si>
  <si>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</si>
  <si>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</si>
  <si>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</si>
  <si>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</si>
  <si>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</si>
  <si>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</si>
  <si>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</si>
  <si>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</si>
  <si>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</si>
  <si>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</si>
  <si>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</si>
  <si>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</si>
  <si>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</si>
  <si>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</si>
  <si>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</si>
  <si>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</si>
  <si>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</si>
  <si>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</si>
  <si>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</si>
  <si>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</si>
  <si>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</si>
  <si>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</si>
  <si>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</si>
  <si>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</si>
  <si>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</si>
  <si>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</si>
  <si>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</si>
  <si>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</si>
  <si>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</si>
  <si>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</si>
  <si>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</si>
  <si>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</si>
  <si>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</si>
  <si>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</si>
  <si>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</si>
  <si>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</si>
  <si>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</si>
  <si>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</si>
  <si>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</si>
  <si>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</si>
  <si>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</si>
  <si>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</si>
  <si>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</si>
  <si>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</si>
  <si>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</si>
  <si>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</si>
  <si>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</si>
  <si>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</si>
  <si>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</si>
  <si>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</si>
  <si>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</si>
  <si>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</si>
  <si>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</si>
  <si>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</si>
  <si>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</si>
  <si>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</si>
  <si>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</si>
  <si>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</si>
  <si>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</si>
  <si>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</si>
  <si>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</si>
  <si>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</si>
  <si>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</si>
  <si>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</si>
  <si>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</si>
  <si>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</si>
  <si>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</si>
  <si>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</si>
  <si>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</si>
  <si>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</si>
  <si>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</si>
  <si>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</si>
  <si>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</si>
  <si>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</si>
  <si>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</si>
  <si>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</si>
  <si>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</si>
  <si>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</si>
  <si>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</si>
  <si>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</si>
  <si>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</si>
  <si>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</si>
  <si>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</si>
  <si>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</si>
  <si>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</si>
  <si>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</si>
  <si>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</si>
  <si>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</si>
  <si>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</si>
  <si>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</si>
  <si>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</si>
  <si>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</si>
  <si>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</si>
  <si>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</si>
  <si>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</si>
  <si>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</si>
  <si>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</si>
  <si>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</si>
  <si>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</si>
  <si>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</si>
  <si>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</si>
  <si>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</si>
  <si>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</si>
  <si>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</si>
  <si>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</si>
  <si>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</si>
  <si>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</si>
  <si>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</si>
  <si>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</si>
  <si>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</si>
  <si>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</si>
  <si>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</si>
  <si>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</si>
  <si>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</si>
  <si>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</si>
  <si>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</si>
  <si>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</si>
  <si>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</si>
  <si>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</si>
  <si>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</si>
  <si>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</si>
  <si>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</si>
  <si>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</si>
  <si>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</si>
  <si>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</si>
  <si>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</si>
  <si>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</si>
  <si>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</si>
  <si>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</si>
  <si>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</si>
  <si>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</si>
  <si>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</si>
  <si>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</si>
  <si>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</si>
  <si>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</si>
  <si>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</si>
  <si>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</si>
  <si>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</si>
  <si>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</si>
  <si>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</si>
  <si>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</si>
  <si>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</si>
  <si>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</si>
  <si>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</si>
  <si>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</si>
  <si>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</si>
  <si>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</si>
  <si>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</si>
  <si>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</si>
  <si>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</si>
  <si>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</si>
  <si>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</si>
  <si>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</si>
  <si>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</si>
  <si>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</si>
  <si>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</si>
  <si>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</si>
  <si>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</si>
  <si>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</si>
  <si>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</si>
  <si>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</si>
  <si>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</si>
  <si>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</si>
  <si>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</si>
  <si>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</si>
  <si>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</si>
  <si>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</si>
  <si>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</si>
  <si>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</si>
  <si>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</si>
  <si>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</si>
  <si>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</si>
  <si>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</si>
  <si>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</si>
  <si>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</si>
  <si>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</si>
  <si>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</si>
  <si>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</si>
  <si>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</si>
  <si>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</si>
  <si>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</si>
  <si>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</si>
  <si>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</si>
  <si>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</si>
  <si>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</si>
  <si>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</si>
  <si>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</si>
  <si>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</si>
  <si>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</si>
  <si>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</si>
  <si>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</si>
  <si>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</si>
  <si>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</si>
  <si>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</si>
  <si>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</si>
  <si>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</si>
  <si>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</si>
  <si>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</si>
  <si>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</si>
  <si>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</si>
  <si>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</si>
  <si>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</si>
  <si>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</si>
  <si>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</si>
  <si>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</si>
  <si>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0.35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</si>
  <si>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</si>
  <si>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</si>
  <si>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</si>
  <si>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</si>
  <si>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</si>
  <si>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</si>
  <si>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</si>
  <si>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</si>
  <si>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</si>
  <si>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</si>
  <si>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</si>
  <si>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</si>
  <si>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</si>
  <si>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</si>
  <si>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</si>
  <si>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</si>
  <si>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</si>
  <si>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</si>
  <si>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</si>
  <si>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</si>
  <si>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</si>
  <si>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</si>
  <si>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</si>
  <si>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</si>
  <si>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</si>
  <si>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</si>
  <si>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</si>
  <si>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</si>
  <si>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</si>
  <si>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</si>
  <si>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</si>
  <si>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</si>
  <si>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</si>
  <si>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</si>
  <si>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</si>
  <si>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</si>
  <si>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</si>
  <si>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</si>
  <si>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</si>
  <si>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</si>
  <si>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284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</si>
  <si>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</si>
  <si>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</si>
  <si>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</si>
  <si>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</si>
  <si>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</si>
  <si>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</si>
  <si>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</si>
  <si>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</si>
  <si>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</si>
  <si>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</si>
  <si>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</si>
  <si>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</si>
  <si>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</si>
  <si>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</si>
  <si>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</si>
  <si>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</si>
  <si>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</si>
  <si>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</si>
  <si>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</si>
  <si>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</si>
  <si>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</si>
  <si>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</si>
  <si>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</si>
  <si>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</si>
  <si>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</si>
  <si>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</si>
  <si>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</si>
  <si>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</si>
  <si>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</si>
  <si>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</si>
  <si>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</si>
  <si>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</si>
  <si>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</si>
  <si>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</si>
  <si>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</si>
  <si>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</si>
  <si>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</si>
  <si>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</si>
  <si>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</si>
  <si>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</si>
  <si>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</si>
  <si>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</si>
  <si>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</si>
  <si>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</si>
  <si>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</si>
  <si>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</si>
  <si>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</si>
  <si>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</si>
  <si>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</si>
  <si>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</si>
  <si>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</si>
  <si>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</si>
  <si>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</si>
  <si>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</si>
  <si>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</si>
  <si>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</si>
  <si>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</si>
  <si>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</si>
  <si>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</si>
  <si>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</si>
  <si>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</si>
  <si>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</si>
  <si>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</si>
  <si>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</si>
  <si>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</si>
  <si>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</si>
  <si>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</si>
  <si>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</si>
  <si>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</si>
  <si>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</si>
  <si>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</si>
  <si>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</si>
  <si>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</si>
  <si>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</si>
  <si>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</si>
  <si>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</si>
  <si>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</si>
  <si>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</si>
  <si>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</si>
  <si>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</si>
  <si>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</si>
  <si>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</si>
  <si>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</si>
  <si>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</si>
  <si>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</si>
  <si>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</si>
  <si>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</si>
  <si>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0.52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</si>
  <si>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</si>
  <si>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</si>
  <si>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</si>
  <si>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</si>
  <si>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</si>
  <si>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</si>
  <si>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</si>
  <si>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</si>
  <si>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186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</si>
  <si>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</si>
  <si>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</si>
  <si>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</si>
  <si>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</si>
  <si>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</si>
  <si>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</si>
  <si>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</si>
  <si>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</si>
  <si>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</si>
  <si>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</si>
  <si>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</si>
  <si>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</si>
  <si>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</si>
  <si>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</si>
  <si>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</si>
  <si>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</si>
  <si>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</si>
  <si>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</si>
  <si>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</si>
  <si>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</si>
  <si>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</si>
  <si>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</si>
  <si>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</si>
  <si>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</si>
  <si>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</si>
  <si>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</si>
  <si>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</si>
  <si>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</si>
  <si>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</si>
  <si>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</si>
  <si>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</si>
  <si>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</si>
  <si>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</si>
  <si>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</si>
  <si>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</si>
  <si>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</si>
  <si>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</si>
  <si>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</si>
  <si>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</si>
  <si>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</si>
  <si>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</si>
  <si>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</si>
  <si>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</si>
  <si>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</si>
  <si>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</si>
  <si>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</si>
  <si>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</si>
  <si>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</si>
  <si>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</si>
  <si>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</si>
  <si>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</si>
  <si>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</si>
  <si>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</si>
  <si>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</si>
  <si>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</si>
  <si>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</si>
  <si>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</si>
  <si>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</si>
  <si>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</si>
  <si>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</si>
  <si>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</si>
  <si>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</si>
  <si>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</si>
  <si>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</si>
  <si>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</si>
  <si>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</si>
  <si>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</si>
  <si>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</si>
  <si>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</si>
  <si>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</si>
  <si>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</si>
  <si>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</si>
  <si>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</si>
  <si>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</si>
  <si>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</si>
  <si>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</si>
  <si>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</si>
  <si>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</si>
  <si>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</si>
  <si>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</si>
  <si>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</si>
  <si>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</si>
  <si>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</si>
  <si>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0.75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</si>
  <si>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</si>
  <si>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</si>
  <si>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</si>
  <si>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</si>
  <si>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</si>
  <si>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</si>
  <si>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</si>
  <si>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</si>
  <si>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</si>
  <si>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</si>
  <si>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</si>
  <si>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</si>
  <si>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</si>
  <si>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</si>
  <si>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</si>
  <si>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</si>
  <si>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</si>
  <si>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</si>
  <si>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</si>
  <si>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</si>
  <si>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</si>
  <si>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</si>
  <si>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</si>
  <si>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</si>
  <si>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</si>
  <si>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</si>
  <si>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</si>
  <si>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</si>
  <si>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</si>
  <si>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</si>
  <si>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</si>
  <si>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</si>
  <si>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</si>
  <si>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</si>
  <si>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</si>
  <si>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</si>
  <si>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</si>
  <si>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</si>
  <si>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</si>
  <si>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</si>
  <si>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</si>
  <si>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</si>
  <si>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</si>
  <si>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</si>
  <si>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</si>
  <si>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</si>
  <si>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</si>
  <si>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</si>
  <si>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</si>
  <si>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</si>
  <si>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</si>
  <si>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</si>
  <si>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</si>
  <si>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</si>
  <si>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</si>
  <si>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</si>
  <si>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</si>
  <si>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</si>
  <si>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</si>
  <si>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</si>
  <si>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</si>
  <si>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</si>
  <si>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</si>
  <si>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</si>
  <si>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</si>
  <si>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</si>
  <si>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</si>
  <si>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</si>
  <si>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</si>
  <si>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</si>
  <si>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</si>
  <si>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</si>
  <si>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</si>
  <si>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</si>
  <si>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</si>
  <si>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</si>
  <si>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</si>
  <si>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</si>
  <si>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</si>
  <si>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</si>
  <si>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</si>
  <si>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</si>
  <si>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</si>
  <si>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</si>
  <si>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</si>
  <si>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</si>
  <si>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</si>
  <si>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</si>
  <si>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</si>
  <si>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</si>
  <si>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</si>
  <si>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</si>
  <si>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</si>
  <si>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</si>
  <si>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</si>
  <si>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</si>
  <si>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</si>
  <si>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</si>
  <si>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</si>
  <si>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</si>
  <si>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</si>
  <si>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</si>
  <si>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</si>
  <si>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</si>
  <si>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</si>
  <si>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</si>
  <si>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</si>
  <si>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</si>
  <si>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</si>
  <si>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</si>
  <si>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</si>
  <si>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</si>
  <si>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</si>
  <si>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</si>
  <si>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</si>
  <si>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</si>
  <si>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</si>
  <si>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</si>
  <si>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</si>
  <si>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</si>
  <si>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</si>
  <si>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</si>
  <si>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</si>
  <si>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</si>
  <si>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</si>
  <si>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</si>
  <si>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</si>
  <si>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</si>
  <si>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</si>
  <si>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</si>
  <si>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</si>
  <si>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</si>
  <si>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</si>
  <si>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</si>
  <si>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</si>
  <si>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</si>
  <si>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</si>
  <si>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</si>
  <si>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</si>
  <si>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</si>
  <si>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</si>
  <si>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</si>
  <si>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</si>
  <si>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</si>
  <si>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</si>
  <si>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</si>
  <si>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</si>
  <si>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</si>
  <si>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</si>
  <si>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</si>
  <si>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</si>
  <si>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</si>
  <si>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</si>
  <si>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</si>
  <si>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</si>
  <si>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</si>
  <si>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</si>
  <si>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</si>
  <si>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</si>
  <si>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</si>
  <si>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</si>
  <si>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</si>
  <si>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</si>
  <si>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</si>
  <si>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</si>
  <si>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</si>
  <si>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</si>
  <si>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</si>
  <si>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</si>
  <si>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</si>
  <si>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</si>
  <si>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</si>
  <si>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</si>
  <si>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</si>
  <si>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</si>
  <si>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</si>
  <si>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</si>
  <si>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</si>
  <si>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</si>
  <si>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</si>
  <si>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</si>
  <si>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</si>
  <si>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</si>
  <si>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</si>
  <si>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</si>
  <si>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</si>
  <si>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</si>
  <si>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</si>
  <si>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</si>
  <si>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</si>
  <si>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</si>
  <si>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</si>
  <si>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</si>
  <si>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0.95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</si>
  <si>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</si>
  <si>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</si>
  <si>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</si>
  <si>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</si>
  <si>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</si>
  <si>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</si>
  <si>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</si>
  <si>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</si>
  <si>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</si>
  <si>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</si>
  <si>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</si>
  <si>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</si>
  <si>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</si>
  <si>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</si>
  <si>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</si>
  <si>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</si>
  <si>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</si>
  <si>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</si>
  <si>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</si>
  <si>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</si>
  <si>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</si>
  <si>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</si>
  <si>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</si>
  <si>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</si>
  <si>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</si>
  <si>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</si>
  <si>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</si>
  <si>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</si>
  <si>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</si>
  <si>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</si>
  <si>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</si>
  <si>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</si>
  <si>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</si>
  <si>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</si>
  <si>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</si>
  <si>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</si>
  <si>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</si>
  <si>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</si>
  <si>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</si>
  <si>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</si>
  <si>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</si>
  <si>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</si>
  <si>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</si>
  <si>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</si>
  <si>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</si>
  <si>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</si>
  <si>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</si>
  <si>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</si>
  <si>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</si>
  <si>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</si>
  <si>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</si>
  <si>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</si>
  <si>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</si>
  <si>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</si>
  <si>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</si>
  <si>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</si>
  <si>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</si>
  <si>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</si>
  <si>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</si>
  <si>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</si>
  <si>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</si>
  <si>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</si>
  <si>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</si>
  <si>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</si>
  <si>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</si>
  <si>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</si>
  <si>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</si>
  <si>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</si>
  <si>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</si>
  <si>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</si>
  <si>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</si>
  <si>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</si>
  <si>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</si>
  <si>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</si>
  <si>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</si>
  <si>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</si>
  <si>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</si>
  <si>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</si>
  <si>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</si>
  <si>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</si>
  <si>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</si>
  <si>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</si>
  <si>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</si>
  <si>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</si>
  <si>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</si>
  <si>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</si>
  <si>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</si>
  <si>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</si>
  <si>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</si>
  <si>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</si>
  <si>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</si>
  <si>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</si>
  <si>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</si>
  <si>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</si>
  <si>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</si>
  <si>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</si>
  <si>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</si>
  <si>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</si>
  <si>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</si>
  <si>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</si>
  <si>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</si>
  <si>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</si>
  <si>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</si>
  <si>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</si>
  <si>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</si>
  <si>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</si>
  <si>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</si>
  <si>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</si>
  <si>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</si>
  <si>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</si>
  <si>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</si>
  <si>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</si>
  <si>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</si>
  <si>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</si>
  <si>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</si>
  <si>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</si>
  <si>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</si>
  <si>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</si>
  <si>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</si>
  <si>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</si>
  <si>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</si>
  <si>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</si>
  <si>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</si>
  <si>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</si>
  <si>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</si>
  <si>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</si>
  <si>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</si>
  <si>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</si>
  <si>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</si>
  <si>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</si>
  <si>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</si>
  <si>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</si>
  <si>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</si>
  <si>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</si>
  <si>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238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</si>
  <si>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</si>
  <si>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</si>
  <si>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</si>
  <si>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</si>
  <si>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</si>
  <si>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</si>
  <si>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</si>
  <si>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</si>
  <si>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</si>
  <si>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</si>
  <si>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</si>
  <si>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</si>
  <si>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</si>
  <si>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</si>
  <si>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</si>
  <si>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</si>
  <si>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</si>
  <si>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</si>
  <si>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</si>
  <si>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</si>
  <si>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</si>
  <si>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</si>
  <si>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</si>
  <si>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</si>
  <si>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</si>
  <si>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</si>
  <si>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</si>
  <si>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</si>
  <si>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</si>
  <si>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</si>
  <si>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</si>
  <si>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</si>
  <si>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</si>
  <si>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</si>
  <si>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</si>
  <si>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</si>
  <si>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</si>
  <si>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</si>
  <si>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</si>
  <si>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</si>
  <si>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</si>
  <si>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</si>
  <si>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</si>
  <si>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</si>
  <si>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</si>
  <si>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</si>
  <si>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</si>
  <si>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</si>
  <si>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</si>
  <si>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</si>
  <si>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</si>
  <si>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</si>
  <si>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</si>
  <si>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</si>
  <si>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</si>
  <si>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</si>
  <si>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</si>
  <si>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</si>
  <si>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</si>
  <si>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</si>
  <si>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</si>
  <si>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</si>
  <si>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</si>
  <si>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</si>
  <si>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</si>
  <si>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</si>
  <si>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</si>
  <si>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</si>
  <si>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</si>
  <si>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</si>
  <si>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</si>
  <si>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</si>
  <si>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</si>
  <si>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</si>
  <si>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</si>
  <si>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</si>
  <si>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</si>
  <si>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</si>
  <si>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</si>
  <si>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</si>
  <si>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</si>
  <si>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</si>
  <si>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</si>
  <si>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</si>
  <si>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</si>
  <si>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</si>
  <si>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</si>
  <si>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</si>
  <si>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</si>
  <si>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</si>
  <si>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</si>
  <si>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</si>
  <si>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</si>
  <si>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</si>
  <si>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</si>
  <si>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</si>
  <si>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</si>
  <si>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</si>
  <si>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</si>
  <si>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</si>
  <si>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</si>
  <si>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</si>
  <si>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</si>
  <si>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</si>
  <si>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</si>
  <si>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</si>
  <si>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</si>
  <si>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</si>
  <si>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</si>
  <si>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</si>
  <si>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</si>
  <si>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</si>
  <si>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</si>
  <si>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</si>
  <si>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</si>
  <si>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</si>
  <si>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</si>
  <si>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</si>
  <si>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</si>
  <si>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</si>
  <si>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</si>
  <si>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</si>
  <si>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</si>
  <si>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</si>
  <si>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</si>
  <si>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</si>
  <si>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</si>
  <si>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</si>
  <si>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</si>
  <si>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</si>
  <si>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</si>
  <si>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</si>
  <si>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</si>
  <si>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</si>
  <si>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</si>
  <si>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</si>
  <si>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</si>
  <si>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</si>
  <si>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</si>
  <si>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</si>
  <si>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</si>
  <si>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</si>
  <si>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</si>
  <si>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</si>
  <si>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</si>
  <si>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</si>
  <si>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</si>
  <si>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</si>
  <si>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</si>
  <si>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</si>
  <si>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</si>
  <si>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</si>
  <si>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</si>
  <si>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</si>
  <si>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</si>
  <si>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</si>
  <si>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</si>
  <si>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</si>
  <si>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</si>
  <si>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</si>
  <si>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</si>
  <si>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</si>
  <si>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</si>
  <si>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</si>
  <si>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</si>
  <si>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</si>
  <si>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</si>
  <si>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</si>
  <si>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</si>
  <si>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</si>
  <si>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</si>
  <si>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</si>
  <si>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</si>
  <si>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</si>
  <si>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</si>
  <si>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</si>
  <si>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</si>
  <si>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</si>
  <si>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</si>
  <si>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</si>
  <si>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</si>
  <si>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</si>
  <si>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</si>
  <si>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</si>
  <si>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</si>
  <si>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</si>
  <si>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</si>
  <si>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</si>
  <si>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</si>
  <si>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</si>
  <si>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</si>
  <si>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</si>
  <si>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</si>
  <si>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</si>
  <si>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</si>
  <si>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</si>
  <si>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</si>
  <si>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860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</si>
  <si>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</si>
  <si>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</si>
  <si>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</si>
  <si>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</si>
  <si>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</si>
  <si>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</si>
  <si>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</si>
  <si>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</si>
  <si>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</si>
  <si>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</si>
  <si>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</si>
  <si>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</si>
  <si>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</si>
  <si>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</si>
  <si>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</si>
  <si>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</si>
  <si>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</si>
  <si>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</si>
  <si>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</si>
  <si>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</si>
  <si>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</si>
  <si>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</si>
  <si>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</si>
  <si>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</si>
  <si>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</si>
  <si>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</si>
  <si>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</si>
  <si>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</si>
  <si>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</si>
  <si>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</si>
  <si>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</si>
  <si>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</si>
  <si>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</si>
  <si>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</si>
  <si>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</si>
  <si>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</si>
  <si>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</si>
  <si>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</si>
  <si>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</si>
  <si>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</si>
  <si>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</si>
  <si>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</si>
  <si>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</si>
  <si>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</si>
  <si>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</si>
  <si>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</si>
  <si>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</si>
  <si>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</si>
  <si>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</si>
  <si>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</si>
  <si>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</si>
  <si>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</si>
  <si>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</si>
  <si>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</si>
  <si>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</si>
  <si>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</si>
  <si>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</si>
  <si>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</si>
  <si>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</si>
  <si>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</si>
  <si>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</si>
  <si>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</si>
  <si>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</si>
  <si>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</si>
  <si>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</si>
  <si>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</si>
  <si>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</si>
  <si>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</si>
  <si>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</si>
  <si>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</si>
  <si>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</si>
  <si>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</si>
  <si>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</si>
  <si>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</si>
  <si>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</si>
  <si>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</si>
  <si>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</si>
  <si>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</si>
  <si>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</si>
  <si>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</si>
  <si>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</si>
  <si>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</si>
  <si>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</si>
  <si>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</si>
  <si>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</si>
  <si>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</si>
  <si>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</si>
  <si>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188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</si>
  <si>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</si>
  <si>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</si>
  <si>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</si>
  <si>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</si>
  <si>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</si>
  <si>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</si>
  <si>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</si>
  <si>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</si>
  <si>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</si>
  <si>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</si>
  <si>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</si>
  <si>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</si>
  <si>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</si>
  <si>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</si>
  <si>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</si>
  <si>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</si>
  <si>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</si>
  <si>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</si>
  <si>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</si>
  <si>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</si>
  <si>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</si>
  <si>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</si>
  <si>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</si>
  <si>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</si>
  <si>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</si>
  <si>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</si>
  <si>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</si>
  <si>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</si>
  <si>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</si>
  <si>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</si>
  <si>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</si>
  <si>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</si>
  <si>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</si>
  <si>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</si>
  <si>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</si>
  <si>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</si>
  <si>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</si>
  <si>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</si>
  <si>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</si>
  <si>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</si>
  <si>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</si>
  <si>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</si>
  <si>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</si>
  <si>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</si>
  <si>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</si>
  <si>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</si>
  <si>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</si>
  <si>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</si>
  <si>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</si>
  <si>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</si>
  <si>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</si>
  <si>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</si>
  <si>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</si>
  <si>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</si>
  <si>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</si>
  <si>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</si>
  <si>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</si>
  <si>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</si>
  <si>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</si>
  <si>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</si>
  <si>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</si>
  <si>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</si>
  <si>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</si>
  <si>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</si>
  <si>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</si>
  <si>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</si>
  <si>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</si>
  <si>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</si>
  <si>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</si>
  <si>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</si>
  <si>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</si>
  <si>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</si>
  <si>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</si>
  <si>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</si>
  <si>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</si>
  <si>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</si>
  <si>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</si>
  <si>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</si>
  <si>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</si>
  <si>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</si>
  <si>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</si>
  <si>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</si>
  <si>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</si>
  <si>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</si>
  <si>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</si>
  <si>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</si>
  <si>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</si>
  <si>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</si>
  <si>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</si>
  <si>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</si>
  <si>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</si>
  <si>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</si>
  <si>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</si>
  <si>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</si>
  <si>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</si>
  <si>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</si>
  <si>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</si>
  <si>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</si>
  <si>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</si>
  <si>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</si>
  <si>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</si>
  <si>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</si>
  <si>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</si>
  <si>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</si>
  <si>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</si>
  <si>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</si>
  <si>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</si>
  <si>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</si>
  <si>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</si>
  <si>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</si>
  <si>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</si>
  <si>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</si>
  <si>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</si>
  <si>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</si>
  <si>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</si>
  <si>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</si>
  <si>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</si>
  <si>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</si>
  <si>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</si>
  <si>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</si>
  <si>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</si>
  <si>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</si>
  <si>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</si>
  <si>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</si>
  <si>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</si>
  <si>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</si>
  <si>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</si>
  <si>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</si>
  <si>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</si>
  <si>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</si>
  <si>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</si>
  <si>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</si>
  <si>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</si>
  <si>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</si>
  <si>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</si>
  <si>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</si>
  <si>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</si>
  <si>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</si>
  <si>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</si>
  <si>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</si>
  <si>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</si>
  <si>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</si>
  <si>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</si>
  <si>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</si>
  <si>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</si>
  <si>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</si>
  <si>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</si>
  <si>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</si>
  <si>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</si>
  <si>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</si>
  <si>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</si>
  <si>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</si>
  <si>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</si>
  <si>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</si>
  <si>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</si>
  <si>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</si>
  <si>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</si>
  <si>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</si>
  <si>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</si>
  <si>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</si>
  <si>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</si>
  <si>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</si>
  <si>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</si>
  <si>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</si>
  <si>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</si>
  <si>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</si>
  <si>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</si>
  <si>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</si>
  <si>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</si>
  <si>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</si>
  <si>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</si>
  <si>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</si>
  <si>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</si>
  <si>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</si>
  <si>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</si>
  <si>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</si>
  <si>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</si>
  <si>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</si>
  <si>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</si>
  <si>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</si>
  <si>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</si>
  <si>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</si>
  <si>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</si>
  <si>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</si>
  <si>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</si>
  <si>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</si>
  <si>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</si>
  <si>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</si>
  <si>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</si>
  <si>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</si>
  <si>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</si>
  <si>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</si>
  <si>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</si>
  <si>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</si>
  <si>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</si>
  <si>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</si>
  <si>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224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</si>
  <si>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</si>
  <si>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</si>
  <si>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</si>
  <si>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</si>
  <si>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</si>
  <si>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</si>
  <si>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</si>
  <si>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</si>
  <si>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</si>
  <si>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</si>
  <si>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</si>
  <si>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</si>
  <si>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</si>
  <si>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</si>
  <si>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</si>
  <si>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</si>
  <si>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</si>
  <si>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</si>
  <si>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</si>
  <si>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</si>
  <si>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</si>
  <si>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</si>
  <si>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</si>
  <si>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</si>
  <si>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</si>
  <si>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</si>
  <si>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</si>
  <si>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</si>
  <si>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</si>
  <si>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</si>
  <si>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</si>
  <si>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</si>
  <si>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</si>
  <si>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</si>
  <si>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</si>
  <si>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</si>
  <si>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</si>
  <si>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</si>
  <si>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</si>
  <si>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</si>
  <si>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</si>
  <si>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</si>
  <si>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</si>
  <si>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</si>
  <si>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</si>
  <si>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</si>
  <si>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</si>
  <si>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</si>
  <si>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</si>
  <si>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</si>
  <si>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</si>
  <si>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</si>
  <si>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</si>
  <si>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</si>
  <si>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</si>
  <si>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</si>
  <si>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</si>
  <si>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</si>
  <si>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</si>
  <si>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</si>
  <si>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</si>
  <si>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</si>
  <si>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</si>
  <si>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</si>
  <si>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</si>
  <si>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</si>
  <si>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</si>
  <si>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</si>
  <si>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</si>
  <si>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</si>
  <si>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</si>
  <si>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</si>
  <si>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</si>
  <si>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</si>
  <si>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</si>
  <si>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</si>
  <si>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</si>
  <si>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</si>
  <si>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</si>
  <si>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</si>
  <si>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</si>
  <si>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</si>
  <si>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</si>
  <si>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</si>
  <si>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</si>
  <si>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</si>
  <si>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</si>
  <si>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</si>
  <si>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</si>
  <si>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</si>
  <si>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</si>
  <si>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</si>
  <si>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</si>
  <si>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</si>
  <si>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</si>
  <si>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</si>
  <si>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</si>
  <si>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</si>
  <si>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</si>
  <si>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</si>
  <si>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</si>
  <si>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</si>
  <si>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</si>
  <si>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</si>
  <si>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</si>
  <si>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</si>
  <si>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</si>
  <si>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</si>
  <si>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</si>
  <si>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</si>
  <si>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</si>
  <si>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</si>
  <si>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</si>
  <si>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</si>
  <si>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</si>
  <si>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</si>
  <si>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</si>
  <si>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</si>
  <si>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</si>
  <si>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</si>
  <si>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</si>
  <si>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</si>
  <si>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</si>
  <si>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</si>
  <si>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</si>
  <si>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</si>
  <si>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</si>
  <si>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</si>
  <si>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</si>
  <si>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</si>
  <si>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</si>
  <si>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</si>
  <si>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</si>
  <si>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</si>
  <si>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</si>
  <si>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</si>
  <si>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</si>
  <si>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</si>
  <si>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</si>
  <si>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</si>
  <si>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</si>
  <si>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</si>
  <si>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</si>
  <si>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</si>
  <si>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</si>
  <si>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</si>
  <si>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</si>
  <si>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</si>
  <si>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</si>
  <si>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</si>
  <si>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</si>
  <si>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</si>
  <si>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</si>
  <si>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</si>
  <si>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</si>
  <si>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</si>
  <si>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</si>
  <si>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</si>
  <si>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</si>
  <si>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</si>
  <si>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</si>
  <si>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</si>
  <si>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</si>
  <si>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</si>
  <si>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</si>
  <si>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</si>
  <si>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</si>
  <si>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</si>
  <si>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</si>
  <si>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</si>
  <si>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</si>
  <si>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</si>
  <si>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</si>
  <si>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</si>
  <si>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</si>
  <si>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</si>
  <si>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</si>
  <si>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</si>
  <si>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</si>
  <si>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</si>
  <si>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</si>
  <si>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</si>
  <si>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</si>
  <si>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</si>
  <si>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</si>
  <si>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</si>
  <si>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</si>
  <si>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</si>
  <si>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</si>
  <si>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</si>
  <si>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</si>
  <si>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</si>
  <si>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</si>
  <si>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</si>
  <si>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</si>
  <si>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</si>
  <si>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</si>
  <si>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</si>
  <si>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</si>
  <si>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</si>
  <si>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</si>
  <si>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</si>
  <si>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</si>
  <si>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</si>
  <si>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</si>
  <si>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</si>
  <si>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</si>
  <si>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</si>
  <si>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</si>
  <si>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</si>
  <si>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</si>
  <si>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</si>
  <si>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</si>
  <si>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</si>
  <si>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</si>
  <si>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</si>
  <si>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</si>
  <si>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</si>
  <si>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</si>
  <si>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</si>
  <si>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</si>
  <si>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</si>
  <si>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</si>
  <si>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</si>
  <si>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</si>
  <si>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</si>
  <si>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</si>
  <si>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</si>
  <si>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</si>
  <si>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</si>
  <si>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</si>
  <si>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</si>
  <si>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</si>
  <si>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</si>
  <si>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</si>
  <si>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</si>
  <si>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</si>
  <si>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</si>
  <si>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</si>
  <si>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</si>
  <si>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</si>
  <si>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</si>
  <si>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</si>
  <si>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</si>
  <si>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</si>
  <si>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</si>
  <si>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</si>
  <si>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</si>
  <si>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</si>
  <si>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</si>
  <si>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</si>
  <si>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</si>
  <si>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</si>
  <si>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</si>
  <si>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</si>
  <si>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</si>
  <si>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</si>
  <si>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</si>
  <si>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</si>
  <si>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</si>
  <si>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</si>
  <si>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</si>
  <si>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</si>
  <si>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</si>
  <si>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</si>
  <si>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</si>
  <si>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</si>
  <si>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</si>
  <si>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</si>
  <si>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</si>
  <si>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</si>
  <si>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</si>
  <si>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</si>
  <si>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</si>
  <si>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</si>
  <si>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</si>
  <si>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</si>
  <si>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</si>
  <si>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</si>
  <si>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</si>
  <si>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</si>
  <si>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</si>
  <si>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</si>
  <si>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</si>
  <si>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</si>
  <si>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</si>
  <si>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</si>
  <si>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</si>
  <si>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</si>
  <si>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</si>
  <si>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</si>
  <si>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</si>
  <si>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</si>
  <si>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</si>
  <si>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</si>
  <si>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</si>
  <si>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</si>
  <si>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</si>
  <si>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</si>
  <si>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</si>
  <si>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</si>
  <si>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</si>
  <si>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</si>
  <si>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</si>
  <si>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</si>
  <si>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</si>
  <si>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</si>
  <si>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</si>
  <si>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</si>
  <si>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</si>
  <si>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</si>
  <si>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</si>
  <si>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</si>
  <si>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</si>
  <si>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</si>
  <si>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</si>
  <si>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</si>
  <si>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</si>
  <si>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</si>
  <si>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</si>
  <si>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</si>
  <si>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</si>
  <si>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</si>
  <si>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</si>
  <si>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</si>
  <si>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</si>
  <si>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</si>
  <si>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</si>
  <si>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</si>
  <si>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</si>
  <si>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</si>
  <si>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</si>
  <si>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</si>
  <si>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</si>
  <si>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</si>
  <si>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</si>
  <si>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</si>
  <si>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</si>
  <si>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</si>
  <si>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</si>
  <si>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</si>
  <si>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</si>
  <si>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</si>
  <si>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</si>
  <si>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</si>
  <si>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</si>
  <si>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</si>
  <si>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</si>
  <si>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</si>
  <si>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</si>
  <si>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</si>
  <si>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</si>
  <si>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</si>
  <si>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</si>
  <si>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</si>
  <si>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</si>
  <si>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</si>
  <si>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</si>
  <si>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</si>
  <si>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</si>
  <si>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</si>
  <si>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</si>
  <si>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</si>
  <si>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</si>
  <si>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</si>
  <si>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</si>
  <si>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</si>
  <si>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</si>
  <si>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</si>
  <si>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</si>
  <si>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</si>
  <si>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</si>
  <si>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</si>
  <si>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</si>
  <si>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</si>
  <si>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</si>
  <si>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</si>
  <si>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</si>
  <si>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</si>
  <si>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</si>
  <si>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</si>
  <si>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</si>
  <si>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</si>
  <si>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</si>
  <si>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</si>
  <si>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</si>
  <si>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</si>
  <si>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</si>
  <si>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</si>
  <si>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</si>
  <si>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</si>
  <si>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</si>
  <si>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</si>
  <si>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</si>
  <si>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</si>
  <si>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</si>
  <si>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</si>
  <si>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</si>
  <si>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</si>
  <si>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</si>
  <si>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</si>
  <si>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</si>
  <si>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</si>
  <si>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</si>
  <si>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</si>
  <si>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</si>
  <si>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</si>
  <si>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</si>
  <si>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</si>
  <si>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</si>
  <si>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</si>
  <si>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</si>
  <si>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</si>
  <si>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</si>
  <si>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</si>
  <si>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</si>
  <si>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</si>
  <si>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</si>
  <si>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</si>
  <si>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</si>
  <si>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</si>
  <si>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</si>
  <si>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</si>
  <si>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</si>
  <si>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</si>
  <si>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</si>
  <si>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</si>
  <si>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</si>
  <si>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</si>
  <si>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</si>
  <si>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</si>
  <si>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</si>
  <si>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</si>
  <si>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</si>
  <si>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</si>
  <si>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</si>
  <si>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</si>
  <si>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</si>
  <si>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</si>
  <si>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</si>
  <si>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</si>
  <si>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</si>
  <si>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</si>
  <si>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</si>
  <si>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</si>
  <si>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</si>
  <si>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</si>
  <si>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</si>
  <si>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</si>
  <si>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</si>
  <si>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</si>
  <si>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</si>
  <si>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</si>
  <si>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</si>
  <si>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</si>
  <si>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</si>
  <si>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</si>
  <si>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</si>
  <si>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</si>
  <si>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</si>
  <si>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</si>
  <si>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</si>
  <si>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</si>
  <si>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</si>
  <si>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</si>
  <si>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</si>
  <si>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</si>
  <si>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</si>
  <si>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</si>
  <si>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</si>
  <si>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</si>
  <si>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</si>
  <si>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</si>
  <si>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</si>
  <si>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</si>
  <si>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</si>
  <si>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</si>
  <si>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</si>
  <si>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</si>
  <si>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</si>
  <si>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</si>
  <si>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</si>
  <si>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</si>
  <si>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</si>
  <si>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</si>
  <si>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</si>
  <si>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</si>
  <si>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</si>
  <si>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</si>
  <si>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</si>
  <si>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</si>
  <si>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</si>
  <si>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</si>
  <si>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</si>
  <si>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</si>
  <si>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</si>
  <si>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</si>
  <si>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</si>
  <si>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</si>
  <si>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</si>
  <si>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</si>
  <si>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</si>
  <si>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</si>
  <si>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</si>
  <si>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</si>
  <si>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</si>
  <si>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</si>
  <si>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</si>
  <si>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</si>
  <si>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</si>
  <si>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</si>
  <si>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</si>
  <si>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</si>
  <si>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</si>
  <si>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</si>
  <si>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</si>
  <si>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</si>
  <si>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</si>
  <si>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</si>
  <si>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</si>
  <si>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</si>
  <si>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</si>
  <si>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</si>
  <si>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</si>
  <si>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</si>
  <si>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</si>
  <si>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</si>
  <si>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</si>
  <si>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</si>
  <si>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</si>
  <si>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</si>
  <si>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</si>
  <si>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</si>
  <si>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</si>
  <si>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</si>
  <si>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</si>
  <si>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</si>
  <si>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</si>
  <si>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</si>
  <si>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</si>
  <si>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</si>
  <si>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</si>
  <si>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</si>
  <si>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</si>
  <si>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</si>
  <si>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</si>
  <si>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</si>
  <si>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</si>
  <si>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</si>
  <si>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</si>
  <si>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</si>
  <si>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</si>
  <si>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</si>
  <si>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</si>
  <si>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</si>
  <si>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</si>
  <si>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</si>
  <si>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</si>
  <si>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</si>
  <si>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</si>
  <si>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</si>
  <si>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</si>
  <si>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</si>
  <si>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</si>
  <si>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</si>
  <si>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</si>
  <si>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</si>
  <si>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</si>
  <si>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216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</si>
  <si>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</si>
  <si>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</si>
  <si>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</si>
  <si>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</si>
  <si>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</si>
  <si>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</si>
  <si>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</si>
  <si>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</si>
  <si>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</si>
  <si>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</si>
  <si>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</si>
  <si>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</si>
  <si>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</si>
  <si>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</si>
  <si>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</si>
  <si>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</si>
  <si>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</si>
  <si>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</si>
  <si>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</si>
  <si>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</si>
  <si>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</si>
  <si>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</si>
  <si>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</si>
  <si>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</si>
  <si>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</si>
  <si>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</si>
  <si>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</si>
  <si>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</si>
  <si>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</si>
  <si>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</si>
  <si>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</si>
  <si>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</si>
  <si>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</si>
  <si>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</si>
  <si>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</si>
  <si>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</si>
  <si>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</si>
  <si>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</si>
  <si>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</si>
  <si>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</si>
  <si>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</si>
  <si>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</si>
  <si>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</si>
  <si>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</si>
  <si>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</si>
  <si>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</si>
  <si>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</si>
  <si>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</si>
  <si>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</si>
  <si>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</si>
  <si>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</si>
  <si>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</si>
  <si>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</si>
  <si>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</si>
  <si>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</si>
  <si>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</si>
  <si>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</si>
  <si>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</si>
  <si>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</si>
  <si>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</si>
  <si>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</si>
  <si>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</si>
  <si>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</si>
  <si>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</si>
  <si>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</si>
  <si>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</si>
  <si>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</si>
  <si>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</si>
  <si>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</si>
  <si>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</si>
  <si>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</si>
  <si>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</si>
  <si>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</si>
  <si>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</si>
  <si>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</si>
  <si>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</si>
  <si>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</si>
  <si>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</si>
  <si>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</si>
  <si>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</si>
  <si>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</si>
  <si>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</si>
  <si>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</si>
  <si>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</si>
  <si>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</si>
  <si>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</si>
  <si>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</si>
  <si>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</si>
  <si>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</si>
  <si>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</si>
  <si>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</si>
  <si>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</si>
  <si>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</si>
  <si>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</si>
  <si>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</si>
  <si>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</si>
  <si>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</si>
  <si>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</si>
  <si>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</si>
  <si>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</si>
  <si>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</si>
  <si>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</si>
  <si>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</si>
  <si>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</si>
  <si>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</si>
  <si>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</si>
  <si>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</si>
  <si>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</si>
  <si>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</si>
  <si>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</si>
  <si>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</si>
  <si>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</si>
  <si>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</si>
  <si>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</si>
  <si>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</si>
  <si>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</si>
  <si>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</si>
  <si>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</si>
  <si>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</si>
  <si>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</si>
  <si>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</si>
  <si>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</si>
  <si>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</si>
  <si>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</si>
  <si>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</si>
  <si>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</si>
  <si>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</si>
  <si>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</si>
  <si>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</si>
  <si>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</si>
  <si>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</si>
  <si>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</si>
  <si>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</si>
  <si>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</si>
  <si>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</si>
  <si>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</si>
  <si>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</si>
  <si>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</si>
  <si>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</si>
  <si>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</si>
  <si>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</si>
  <si>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</si>
  <si>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</si>
  <si>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</si>
  <si>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</si>
  <si>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</si>
  <si>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</si>
  <si>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</si>
  <si>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</si>
  <si>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</si>
  <si>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</si>
  <si>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</si>
  <si>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</si>
  <si>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</si>
  <si>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</si>
  <si>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</si>
  <si>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</si>
  <si>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</si>
  <si>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</si>
  <si>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</si>
  <si>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</si>
  <si>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</si>
  <si>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</si>
  <si>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</si>
  <si>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</si>
  <si>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</si>
  <si>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</si>
  <si>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</si>
  <si>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</si>
  <si>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</si>
  <si>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</si>
  <si>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</si>
  <si>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</si>
  <si>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</si>
  <si>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</si>
  <si>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</si>
  <si>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</si>
  <si>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</si>
  <si>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</si>
  <si>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</si>
  <si>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</si>
  <si>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</si>
  <si>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</si>
  <si>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</si>
  <si>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</si>
  <si>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</si>
  <si>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</si>
  <si>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</si>
  <si>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</si>
  <si>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</si>
  <si>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</si>
  <si>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</si>
  <si>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</si>
  <si>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</si>
  <si>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</si>
  <si>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</si>
  <si>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</si>
  <si>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</si>
  <si>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</si>
  <si>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</si>
  <si>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</si>
  <si>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</si>
  <si>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</si>
  <si>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</si>
  <si>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</si>
  <si>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</si>
  <si>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</si>
  <si>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</si>
  <si>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</si>
  <si>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</si>
  <si>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</si>
  <si>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</si>
  <si>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</si>
  <si>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</si>
  <si>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</si>
  <si>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</si>
  <si>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</si>
  <si>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</si>
  <si>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</si>
  <si>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</si>
  <si>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</si>
  <si>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</si>
  <si>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</si>
  <si>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</si>
  <si>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</si>
  <si>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</si>
  <si>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</si>
  <si>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</si>
  <si>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</si>
  <si>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</si>
  <si>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</si>
  <si>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</si>
  <si>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</si>
  <si>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</si>
  <si>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</si>
  <si>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</si>
  <si>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</si>
  <si>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</si>
  <si>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</si>
  <si>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</si>
  <si>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</si>
  <si>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</si>
  <si>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</si>
  <si>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</si>
  <si>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</si>
  <si>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</si>
  <si>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</si>
  <si>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</si>
  <si>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</si>
  <si>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</si>
  <si>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</si>
  <si>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</si>
  <si>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</si>
  <si>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</si>
  <si>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</si>
  <si>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</si>
  <si>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</si>
  <si>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</si>
  <si>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</si>
  <si>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</si>
  <si>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</si>
  <si>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</si>
  <si>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</si>
  <si>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</si>
  <si>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</si>
  <si>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</si>
  <si>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</si>
  <si>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</si>
  <si>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</si>
  <si>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</si>
  <si>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</si>
  <si>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</si>
  <si>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</si>
  <si>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</si>
  <si>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</si>
  <si>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</si>
  <si>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</si>
  <si>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</si>
  <si>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</si>
  <si>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</si>
  <si>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</si>
  <si>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</si>
  <si>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</si>
  <si>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</si>
  <si>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</si>
  <si>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</si>
  <si>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</si>
  <si>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</si>
  <si>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</si>
  <si>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</si>
  <si>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</si>
  <si>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</si>
  <si>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</si>
  <si>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</si>
  <si>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</si>
  <si>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</si>
  <si>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</si>
  <si>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</si>
  <si>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</si>
  <si>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</si>
  <si>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</si>
  <si>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</si>
  <si>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</si>
  <si>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</si>
  <si>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</si>
  <si>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</si>
  <si>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</si>
  <si>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</si>
  <si>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</si>
  <si>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</si>
  <si>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</si>
  <si>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</si>
  <si>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</si>
  <si>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</si>
  <si>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</si>
  <si>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</si>
  <si>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</si>
  <si>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</si>
  <si>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</si>
  <si>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</si>
  <si>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</si>
  <si>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</si>
  <si>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</si>
  <si>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</si>
  <si>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</si>
  <si>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</si>
  <si>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</si>
  <si>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</si>
  <si>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</si>
  <si>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</si>
  <si>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</si>
  <si>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</si>
  <si>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</si>
  <si>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</si>
  <si>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</si>
  <si>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</si>
  <si>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</si>
  <si>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</si>
  <si>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</si>
  <si>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</si>
  <si>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</si>
  <si>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</si>
  <si>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</si>
  <si>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</si>
  <si>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</si>
  <si>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</si>
  <si>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</si>
  <si>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</si>
  <si>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</si>
  <si>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</si>
  <si>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</si>
  <si>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</si>
  <si>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</si>
  <si>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</si>
  <si>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</si>
  <si>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</si>
  <si>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</si>
  <si>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</si>
  <si>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</si>
  <si>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</si>
  <si>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</si>
  <si>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</si>
  <si>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</si>
  <si>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</si>
  <si>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</si>
  <si>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</si>
  <si>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</si>
  <si>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</si>
  <si>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</si>
  <si>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</si>
  <si>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</si>
  <si>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</si>
  <si>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</si>
  <si>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</si>
  <si>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</si>
  <si>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</si>
  <si>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</si>
  <si>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</si>
  <si>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</si>
  <si>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</si>
  <si>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</si>
  <si>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</si>
  <si>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</si>
  <si>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</si>
  <si>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</si>
  <si>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</si>
  <si>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</si>
  <si>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</si>
  <si>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</si>
  <si>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</si>
  <si>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</si>
  <si>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</si>
  <si>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</si>
  <si>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</si>
  <si>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</si>
  <si>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</si>
  <si>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</si>
  <si>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</si>
  <si>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</si>
  <si>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</si>
  <si>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</si>
  <si>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</si>
  <si>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</si>
  <si>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</si>
  <si>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</si>
  <si>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</si>
  <si>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</si>
  <si>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</si>
  <si>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</si>
  <si>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</si>
  <si>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</si>
  <si>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</si>
  <si>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</si>
  <si>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</si>
  <si>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</si>
  <si>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</si>
  <si>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</si>
  <si>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</si>
  <si>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</si>
  <si>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</si>
  <si>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</si>
  <si>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</si>
  <si>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</si>
  <si>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</si>
  <si>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</si>
  <si>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</si>
  <si>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</si>
  <si>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</si>
  <si>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</si>
  <si>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</si>
  <si>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</si>
  <si>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</si>
  <si>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</si>
  <si>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</si>
  <si>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</si>
  <si>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</si>
  <si>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</si>
  <si>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</si>
  <si>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</si>
  <si>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</si>
  <si>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</si>
  <si>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</si>
  <si>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</si>
  <si>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</si>
  <si>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</si>
  <si>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</si>
  <si>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</si>
  <si>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</si>
  <si>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</si>
  <si>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</si>
  <si>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</si>
  <si>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</si>
  <si>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</si>
  <si>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</si>
  <si>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</si>
  <si>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</si>
  <si>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</si>
  <si>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</si>
  <si>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</si>
  <si>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</si>
  <si>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</si>
  <si>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</si>
  <si>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</si>
  <si>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</si>
  <si>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</si>
  <si>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</si>
  <si>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</si>
  <si>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</si>
  <si>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</si>
  <si>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</si>
  <si>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</si>
  <si>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</si>
  <si>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</si>
  <si>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</si>
  <si>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</si>
  <si>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</si>
  <si>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</si>
  <si>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</si>
  <si>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</si>
  <si>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</si>
  <si>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</si>
  <si>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</si>
  <si>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</si>
  <si>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</si>
  <si>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</si>
  <si>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</si>
  <si>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</si>
  <si>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</si>
  <si>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</si>
  <si>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</si>
  <si>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</si>
  <si>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</si>
  <si>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</si>
  <si>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</si>
  <si>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</si>
  <si>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</si>
  <si>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</si>
  <si>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</si>
  <si>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</si>
  <si>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</si>
  <si>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</si>
  <si>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</si>
  <si>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</si>
  <si>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</si>
  <si>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</si>
  <si>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</si>
  <si>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</si>
  <si>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</si>
  <si>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</si>
  <si>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</si>
  <si>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</si>
  <si>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</si>
  <si>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</si>
  <si>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</si>
  <si>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</si>
  <si>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</si>
  <si>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</si>
  <si>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</si>
  <si>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</si>
  <si>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</si>
  <si>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</si>
  <si>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</si>
  <si>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</si>
  <si>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</si>
  <si>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</si>
  <si>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</si>
  <si>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</si>
  <si>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</si>
  <si>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</si>
  <si>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</si>
  <si>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</si>
  <si>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</si>
  <si>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</si>
  <si>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</si>
  <si>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</si>
  <si>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</si>
  <si>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</si>
  <si>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</si>
  <si>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</si>
  <si>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</si>
  <si>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</si>
  <si>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</si>
  <si>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</si>
  <si>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</si>
  <si>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</si>
  <si>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</si>
  <si>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</si>
  <si>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</si>
  <si>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</si>
  <si>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</si>
  <si>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</si>
  <si>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</si>
  <si>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</si>
  <si>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</si>
  <si>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</si>
  <si>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</si>
  <si>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</si>
  <si>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</si>
  <si>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</si>
  <si>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</si>
  <si>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</si>
  <si>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</si>
  <si>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</si>
  <si>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</si>
  <si>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</si>
  <si>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</si>
  <si>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</si>
  <si>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</si>
  <si>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</si>
  <si>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</si>
  <si>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</si>
  <si>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</si>
  <si>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</si>
  <si>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</si>
  <si>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</si>
  <si>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</si>
  <si>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</si>
  <si>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</si>
  <si>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</si>
  <si>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</si>
  <si>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</si>
  <si>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</si>
  <si>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</si>
  <si>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</si>
  <si>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</si>
  <si>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</si>
  <si>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</si>
  <si>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</si>
  <si>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</si>
  <si>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</si>
  <si>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</si>
  <si>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</si>
  <si>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</si>
  <si>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</si>
  <si>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</si>
  <si>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</si>
  <si>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</si>
  <si>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</si>
  <si>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</si>
  <si>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</si>
  <si>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</si>
  <si>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</si>
  <si>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</si>
  <si>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</si>
  <si>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</si>
  <si>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</si>
  <si>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</si>
  <si>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</si>
  <si>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</si>
  <si>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</si>
  <si>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</si>
  <si>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</si>
  <si>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</si>
  <si>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</si>
  <si>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</si>
  <si>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</si>
  <si>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</si>
  <si>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</si>
  <si>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</si>
  <si>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</si>
  <si>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</si>
  <si>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</si>
  <si>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</si>
  <si>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</si>
  <si>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</si>
  <si>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</si>
  <si>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</si>
  <si>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</si>
  <si>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</si>
  <si>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</si>
  <si>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</si>
  <si>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</si>
  <si>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</si>
  <si>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</si>
  <si>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</si>
  <si>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</si>
  <si>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</si>
  <si>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</si>
  <si>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</si>
  <si>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</si>
  <si>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</si>
  <si>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</si>
  <si>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</si>
  <si>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</si>
  <si>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</si>
  <si>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</si>
  <si>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</si>
  <si>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</si>
  <si>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</si>
  <si>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</si>
  <si>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</si>
  <si>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</si>
  <si>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</si>
  <si>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</si>
  <si>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</si>
  <si>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</si>
  <si>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</si>
  <si>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</si>
  <si>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</si>
  <si>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</si>
  <si>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</si>
  <si>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</si>
  <si>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</si>
  <si>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</si>
  <si>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</si>
  <si>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</si>
  <si>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</si>
  <si>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</si>
  <si>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</si>
  <si>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</si>
  <si>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</si>
  <si>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</si>
  <si>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</si>
  <si>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</si>
  <si>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</si>
  <si>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</si>
  <si>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</si>
  <si>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</si>
  <si>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</si>
  <si>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</si>
  <si>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</si>
  <si>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</si>
  <si>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</si>
  <si>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</si>
  <si>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</si>
  <si>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</si>
  <si>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</si>
  <si>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</si>
  <si>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</si>
  <si>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</si>
  <si>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</si>
  <si>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</si>
  <si>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</si>
  <si>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</si>
  <si>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</si>
  <si>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</si>
  <si>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</si>
  <si>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</si>
  <si>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</si>
  <si>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</si>
  <si>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</si>
  <si>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</si>
  <si>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</si>
  <si>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</si>
  <si>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</si>
  <si>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</si>
  <si>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</si>
  <si>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</si>
  <si>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</si>
  <si>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</si>
  <si>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</si>
  <si>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</si>
  <si>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</si>
  <si>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</si>
  <si>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</si>
  <si>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</si>
  <si>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</si>
  <si>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</si>
  <si>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</si>
  <si>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</si>
  <si>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</si>
  <si>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</si>
  <si>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</si>
  <si>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</si>
  <si>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</si>
  <si>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</si>
  <si>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</si>
  <si>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</si>
  <si>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</si>
  <si>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</si>
  <si>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</si>
  <si>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</si>
  <si>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</si>
  <si>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</si>
  <si>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</si>
  <si>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</si>
  <si>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</si>
  <si>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</si>
  <si>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</si>
  <si>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</si>
  <si>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</si>
  <si>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</si>
  <si>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</si>
  <si>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</si>
  <si>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</si>
  <si>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</si>
  <si>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</si>
  <si>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</si>
  <si>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</si>
  <si>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</si>
  <si>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</si>
  <si>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</si>
  <si>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</si>
  <si>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</si>
  <si>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</si>
  <si>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</si>
  <si>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</si>
  <si>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</si>
  <si>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</si>
  <si>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</si>
  <si>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</si>
  <si>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</si>
  <si>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</si>
  <si>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</si>
  <si>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</si>
  <si>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</si>
  <si>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</si>
  <si>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</si>
  <si>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</si>
  <si>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</si>
  <si>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</si>
  <si>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</si>
  <si>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</si>
  <si>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</si>
  <si>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</si>
  <si>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</si>
  <si>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</si>
  <si>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</si>
  <si>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</si>
  <si>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</si>
  <si>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</si>
  <si>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</si>
  <si>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</si>
  <si>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</si>
  <si>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</si>
  <si>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</si>
  <si>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</si>
  <si>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</si>
  <si>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</si>
  <si>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</si>
  <si>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</si>
  <si>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</si>
  <si>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</si>
  <si>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</si>
  <si>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</si>
  <si>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</si>
  <si>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</si>
  <si>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</si>
  <si>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</si>
  <si>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</si>
  <si>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</si>
  <si>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</si>
  <si>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</si>
  <si>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</si>
  <si>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</si>
  <si>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</si>
  <si>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</si>
  <si>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</si>
  <si>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</si>
  <si>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</si>
  <si>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</si>
  <si>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</si>
  <si>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</si>
  <si>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</si>
  <si>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</si>
  <si>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</si>
  <si>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</si>
  <si>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</si>
  <si>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</si>
  <si>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</si>
  <si>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</si>
  <si>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</si>
  <si>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</si>
  <si>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</si>
  <si>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</si>
  <si>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</si>
  <si>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</si>
  <si>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</si>
  <si>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</si>
  <si>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</si>
  <si>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</si>
  <si>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</si>
  <si>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</si>
  <si>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</si>
  <si>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</si>
  <si>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</si>
  <si>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</si>
  <si>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</si>
  <si>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</si>
  <si>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</si>
  <si>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</si>
  <si>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</si>
  <si>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</si>
  <si>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</si>
  <si>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</si>
  <si>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</si>
  <si>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</si>
  <si>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</si>
  <si>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</si>
  <si>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</si>
  <si>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</si>
  <si>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</si>
  <si>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</si>
  <si>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</si>
  <si>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</si>
  <si>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</si>
  <si>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</si>
  <si>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</si>
  <si>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</si>
  <si>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</si>
  <si>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</si>
  <si>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</si>
  <si>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</si>
  <si>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</si>
  <si>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</si>
  <si>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</si>
  <si>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</si>
  <si>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</si>
  <si>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</si>
  <si>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</si>
  <si>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</si>
  <si>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</si>
  <si>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</si>
  <si>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</si>
  <si>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</si>
  <si>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</si>
  <si>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</si>
  <si>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</si>
  <si>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</si>
  <si>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</si>
  <si>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</si>
  <si>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</si>
  <si>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</si>
  <si>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</si>
  <si>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</si>
  <si>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</si>
  <si>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</si>
  <si>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</si>
  <si>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</si>
  <si>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</si>
  <si>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</si>
  <si>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</si>
  <si>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</si>
  <si>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</si>
  <si>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</si>
  <si>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</si>
  <si>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</si>
  <si>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</si>
  <si>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</si>
  <si>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</si>
  <si>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</si>
  <si>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</si>
  <si>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</si>
  <si>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</si>
  <si>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</si>
  <si>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</si>
  <si>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</si>
  <si>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</si>
  <si>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</si>
  <si>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</si>
  <si>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</si>
  <si>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</si>
  <si>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</si>
  <si>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</si>
  <si>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</si>
  <si>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</si>
  <si>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</si>
  <si>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</si>
  <si>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</si>
  <si>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</si>
  <si>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</si>
  <si>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</si>
  <si>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</si>
  <si>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</si>
  <si>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</si>
  <si>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</si>
  <si>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</si>
  <si>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</si>
  <si>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</si>
  <si>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</si>
  <si>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</si>
  <si>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</si>
  <si>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</si>
  <si>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</si>
  <si>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</si>
  <si>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</si>
  <si>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</si>
  <si>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</si>
  <si>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</si>
  <si>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</si>
  <si>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</si>
  <si>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</si>
  <si>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</si>
  <si>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</si>
  <si>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</si>
  <si>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</si>
  <si>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</si>
  <si>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</si>
  <si>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</si>
  <si>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</si>
  <si>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</si>
  <si>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</si>
  <si>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</si>
  <si>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</si>
  <si>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0.46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</si>
  <si>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</si>
  <si>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</si>
  <si>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</si>
  <si>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</si>
  <si>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</si>
  <si>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</si>
  <si>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</si>
  <si>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</si>
  <si>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</si>
  <si>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</si>
  <si>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</si>
  <si>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</si>
  <si>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</si>
  <si>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</si>
  <si>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</si>
  <si>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</si>
  <si>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</si>
  <si>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</si>
  <si>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</si>
  <si>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</si>
  <si>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</si>
  <si>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</si>
  <si>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</si>
  <si>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</si>
  <si>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</si>
  <si>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</si>
  <si>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</si>
  <si>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</si>
  <si>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</si>
  <si>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</si>
  <si>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</si>
  <si>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</si>
  <si>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</si>
  <si>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</si>
  <si>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</si>
  <si>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</si>
  <si>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</si>
  <si>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</si>
  <si>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</si>
  <si>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</si>
  <si>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</si>
  <si>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</si>
  <si>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</si>
  <si>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</si>
  <si>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</si>
  <si>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</si>
  <si>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</si>
  <si>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</si>
  <si>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</si>
  <si>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</si>
  <si>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</si>
  <si>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</si>
  <si>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</si>
  <si>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</si>
  <si>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</si>
  <si>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</si>
  <si>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</si>
  <si>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</si>
  <si>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</si>
  <si>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</si>
  <si>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</si>
  <si>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</si>
  <si>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</si>
  <si>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</si>
  <si>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</si>
  <si>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</si>
  <si>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</si>
  <si>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</si>
  <si>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</si>
  <si>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</si>
  <si>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</si>
  <si>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</si>
  <si>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</si>
  <si>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</si>
  <si>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</si>
  <si>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</si>
  <si>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</si>
  <si>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</si>
  <si>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</si>
  <si>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</si>
  <si>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</si>
  <si>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</si>
  <si>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</si>
  <si>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</si>
  <si>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</si>
  <si>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</si>
  <si>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</si>
  <si>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</si>
  <si>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</si>
  <si>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</si>
  <si>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</si>
  <si>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</si>
  <si>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</si>
  <si>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</si>
  <si>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</si>
  <si>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</si>
  <si>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</si>
  <si>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</si>
  <si>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</si>
  <si>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</si>
  <si>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</si>
  <si>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</si>
  <si>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</si>
  <si>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</si>
  <si>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</si>
  <si>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</si>
  <si>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</si>
  <si>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</si>
  <si>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</si>
  <si>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</si>
  <si>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</si>
  <si>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</si>
  <si>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</si>
  <si>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</si>
  <si>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</si>
  <si>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</si>
  <si>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</si>
  <si>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</si>
  <si>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</si>
  <si>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</si>
  <si>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</si>
  <si>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</si>
  <si>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</si>
  <si>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</si>
  <si>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</si>
  <si>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</si>
  <si>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</si>
  <si>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</si>
  <si>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</si>
  <si>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</si>
  <si>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</si>
  <si>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</si>
  <si>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</si>
  <si>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</si>
  <si>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</si>
  <si>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</si>
  <si>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</si>
  <si>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</si>
  <si>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</si>
  <si>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</si>
  <si>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</si>
  <si>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</si>
  <si>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</si>
  <si>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</si>
  <si>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</si>
  <si>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</si>
  <si>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</si>
  <si>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</si>
  <si>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</si>
  <si>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</si>
  <si>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</si>
  <si>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</si>
  <si>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</si>
  <si>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</si>
  <si>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</si>
  <si>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</si>
  <si>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</si>
  <si>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</si>
  <si>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</si>
  <si>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</si>
  <si>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</si>
  <si>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</si>
  <si>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</si>
  <si>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</si>
  <si>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</si>
  <si>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</si>
  <si>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</si>
  <si>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</si>
  <si>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</si>
  <si>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</si>
  <si>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</si>
  <si>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</si>
  <si>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</si>
  <si>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</si>
  <si>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</si>
  <si>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</si>
  <si>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</si>
  <si>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</si>
  <si>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</si>
  <si>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</si>
  <si>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</si>
  <si>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</si>
  <si>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</si>
  <si>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</si>
  <si>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</si>
  <si>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</si>
  <si>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</si>
  <si>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</si>
  <si>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</si>
  <si>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</si>
  <si>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</si>
  <si>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</si>
  <si>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</si>
  <si>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</si>
  <si>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</si>
  <si>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</si>
  <si>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</si>
  <si>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</si>
  <si>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</si>
  <si>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</si>
  <si>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</si>
  <si>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</si>
  <si>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</si>
  <si>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</si>
  <si>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</si>
  <si>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</si>
  <si>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</si>
  <si>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</si>
  <si>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</si>
  <si>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</si>
  <si>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</si>
  <si>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</si>
  <si>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</si>
  <si>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</si>
  <si>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</si>
  <si>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</si>
  <si>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</si>
  <si>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</si>
  <si>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</si>
  <si>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</si>
  <si>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</si>
  <si>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</si>
  <si>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</si>
  <si>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</si>
  <si>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</si>
  <si>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</si>
  <si>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</si>
  <si>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</si>
  <si>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</si>
  <si>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</si>
  <si>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</si>
  <si>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</si>
  <si>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</si>
  <si>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</si>
  <si>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</si>
  <si>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</si>
  <si>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</si>
  <si>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</si>
  <si>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</si>
  <si>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</si>
  <si>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</si>
  <si>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</si>
  <si>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</si>
  <si>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</si>
  <si>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</si>
  <si>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</si>
  <si>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</si>
  <si>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</si>
  <si>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</si>
  <si>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</si>
  <si>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</si>
  <si>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</si>
  <si>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</si>
  <si>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</si>
  <si>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</si>
  <si>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</si>
  <si>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</si>
  <si>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</si>
  <si>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</si>
  <si>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</si>
  <si>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</si>
  <si>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</si>
  <si>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</si>
  <si>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</si>
  <si>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</si>
  <si>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</si>
  <si>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</si>
  <si>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</si>
  <si>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</si>
  <si>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</si>
  <si>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</si>
  <si>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</si>
  <si>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</si>
  <si>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</si>
  <si>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</si>
  <si>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</si>
  <si>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</si>
  <si>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</si>
  <si>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</si>
  <si>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</si>
  <si>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</si>
  <si>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</si>
  <si>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</si>
  <si>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</si>
  <si>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</si>
  <si>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</si>
  <si>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</si>
  <si>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</si>
  <si>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</si>
  <si>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</si>
  <si>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</si>
  <si>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</si>
  <si>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</si>
  <si>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</si>
  <si>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</si>
  <si>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</si>
  <si>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</si>
  <si>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</si>
  <si>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</si>
  <si>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</si>
  <si>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</si>
  <si>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</si>
  <si>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</si>
  <si>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</si>
  <si>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</si>
  <si>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</si>
  <si>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</si>
  <si>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</si>
  <si>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</si>
  <si>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</si>
  <si>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</si>
  <si>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</si>
  <si>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</si>
  <si>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</si>
  <si>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</si>
  <si>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</si>
  <si>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</si>
  <si>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</si>
  <si>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</si>
  <si>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</si>
  <si>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</si>
  <si>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</si>
  <si>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</si>
  <si>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</si>
  <si>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</si>
  <si>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</si>
  <si>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</si>
  <si>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</si>
  <si>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</si>
  <si>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</si>
  <si>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</si>
  <si>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</si>
  <si>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</si>
  <si>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</si>
  <si>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</si>
  <si>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</si>
  <si>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</si>
  <si>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</si>
  <si>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</si>
  <si>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</si>
  <si>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</si>
  <si>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</si>
  <si>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</si>
  <si>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</si>
  <si>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</si>
  <si>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</si>
  <si>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</si>
  <si>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</si>
  <si>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</si>
  <si>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</si>
  <si>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</si>
  <si>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</si>
  <si>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</si>
  <si>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</si>
  <si>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</si>
  <si>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</si>
  <si>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</si>
  <si>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</si>
  <si>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</si>
  <si>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</si>
  <si>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</si>
  <si>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</si>
  <si>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</si>
  <si>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</si>
  <si>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</si>
  <si>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</si>
  <si>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</si>
  <si>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</si>
  <si>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</si>
  <si>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</si>
  <si>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</si>
  <si>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</si>
  <si>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</si>
  <si>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</si>
  <si>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</si>
  <si>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</si>
  <si>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</si>
  <si>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</si>
  <si>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</si>
  <si>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</si>
  <si>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</si>
  <si>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</si>
  <si>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</si>
  <si>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</si>
  <si>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</si>
  <si>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</si>
  <si>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</si>
  <si>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</si>
  <si>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</si>
  <si>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</si>
  <si>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</si>
  <si>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</si>
  <si>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</si>
  <si>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</si>
  <si>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</si>
  <si>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</si>
  <si>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</si>
  <si>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</si>
  <si>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</si>
  <si>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</si>
  <si>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</si>
  <si>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</si>
  <si>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</si>
  <si>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</si>
  <si>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</si>
  <si>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</si>
  <si>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</si>
  <si>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</si>
  <si>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</si>
  <si>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</si>
  <si>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</si>
  <si>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</si>
  <si>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</si>
  <si>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</si>
  <si>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</si>
  <si>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</si>
  <si>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</si>
  <si>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</si>
  <si>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</si>
  <si>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</si>
  <si>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</si>
  <si>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</si>
  <si>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</si>
  <si>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</si>
  <si>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</si>
  <si>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</si>
  <si>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</si>
  <si>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</si>
  <si>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</si>
  <si>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</si>
  <si>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</si>
  <si>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</si>
  <si>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</si>
  <si>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</si>
  <si>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</si>
  <si>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</si>
  <si>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</si>
  <si>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</si>
  <si>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</si>
  <si>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</si>
  <si>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</si>
  <si>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</si>
  <si>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</si>
  <si>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</si>
  <si>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</si>
  <si>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</si>
  <si>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</si>
  <si>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</si>
  <si>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</si>
  <si>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</si>
  <si>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</si>
  <si>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</si>
  <si>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</si>
  <si>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</si>
  <si>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</si>
  <si>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</si>
  <si>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</si>
  <si>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</si>
  <si>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</si>
  <si>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</si>
  <si>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</si>
  <si>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</si>
  <si>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</si>
  <si>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</si>
  <si>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</si>
  <si>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</si>
  <si>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</si>
  <si>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</si>
  <si>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</si>
  <si>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</si>
  <si>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</si>
  <si>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</si>
  <si>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</si>
  <si>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</si>
  <si>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</si>
  <si>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</si>
  <si>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</si>
  <si>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</si>
  <si>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</si>
  <si>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</si>
  <si>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</si>
  <si>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</si>
  <si>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</si>
  <si>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</si>
  <si>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</si>
  <si>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</si>
  <si>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</si>
  <si>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</si>
  <si>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</si>
  <si>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</si>
  <si>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</si>
  <si>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</si>
  <si>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</si>
  <si>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</si>
  <si>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</si>
  <si>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</si>
  <si>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</si>
  <si>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</si>
  <si>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</si>
  <si>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</si>
  <si>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</si>
  <si>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</si>
  <si>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</si>
  <si>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</si>
  <si>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</si>
  <si>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</si>
  <si>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</si>
  <si>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</si>
  <si>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</si>
  <si>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</si>
  <si>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</si>
  <si>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</si>
  <si>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</si>
  <si>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</si>
  <si>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</si>
  <si>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</si>
  <si>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</si>
  <si>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</si>
  <si>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</si>
  <si>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</si>
  <si>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</si>
  <si>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</si>
  <si>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</si>
  <si>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</si>
  <si>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</si>
  <si>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</si>
  <si>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</si>
  <si>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</si>
  <si>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</si>
  <si>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</si>
  <si>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</si>
  <si>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</si>
  <si>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</si>
  <si>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</si>
  <si>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</si>
  <si>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</si>
  <si>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</si>
  <si>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</si>
  <si>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</si>
  <si>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</si>
  <si>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</si>
  <si>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</si>
  <si>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</si>
  <si>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</si>
  <si>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</si>
  <si>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</si>
  <si>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</si>
  <si>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</si>
  <si>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</si>
  <si>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</si>
  <si>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</si>
  <si>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</si>
  <si>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</si>
  <si>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</si>
  <si>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</si>
  <si>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</si>
  <si>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</si>
  <si>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</si>
  <si>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</si>
  <si>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</si>
  <si>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</si>
  <si>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</si>
  <si>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</si>
  <si>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</si>
  <si>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</si>
  <si>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</si>
  <si>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</si>
  <si>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</si>
  <si>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</si>
  <si>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</si>
  <si>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</si>
  <si>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</si>
  <si>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</si>
  <si>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</si>
  <si>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</si>
  <si>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</si>
  <si>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</si>
  <si>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</si>
  <si>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</si>
  <si>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</si>
  <si>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</si>
  <si>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</si>
  <si>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</si>
  <si>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</si>
  <si>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</si>
  <si>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</si>
  <si>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</si>
  <si>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</si>
  <si>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</si>
  <si>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</si>
  <si>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</si>
  <si>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</si>
  <si>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</si>
  <si>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</si>
  <si>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</si>
  <si>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</si>
  <si>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</si>
  <si>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</si>
  <si>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</si>
  <si>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</si>
  <si>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</si>
  <si>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</si>
  <si>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</si>
  <si>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</si>
  <si>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</si>
  <si>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</si>
  <si>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</si>
  <si>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</si>
  <si>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</si>
  <si>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</si>
  <si>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</si>
  <si>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</si>
  <si>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</si>
  <si>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</si>
  <si>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</si>
  <si>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</si>
  <si>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</si>
  <si>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</si>
  <si>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</si>
  <si>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</si>
  <si>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</si>
  <si>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</si>
  <si>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</si>
  <si>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</si>
  <si>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</si>
  <si>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</si>
  <si>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</si>
  <si>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</si>
  <si>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</si>
  <si>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</si>
  <si>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</si>
  <si>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</si>
  <si>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</si>
  <si>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</si>
  <si>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</si>
  <si>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</si>
  <si>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</si>
  <si>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</si>
  <si>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</si>
  <si>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</si>
  <si>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</si>
  <si>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</si>
  <si>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</si>
  <si>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</si>
  <si>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</si>
  <si>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</si>
  <si>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</si>
  <si>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</si>
  <si>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</si>
  <si>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</si>
  <si>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</si>
  <si>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</si>
  <si>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</si>
  <si>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</si>
  <si>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</si>
  <si>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</si>
  <si>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</si>
  <si>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</si>
  <si>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</si>
  <si>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</si>
  <si>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</si>
  <si>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</si>
  <si>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</si>
  <si>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</si>
  <si>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</si>
  <si>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</si>
  <si>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</si>
  <si>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</si>
  <si>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</si>
  <si>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</si>
  <si>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</si>
  <si>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</si>
  <si>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</si>
  <si>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</si>
  <si>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</si>
  <si>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</si>
  <si>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</si>
  <si>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</si>
  <si>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</si>
  <si>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</si>
  <si>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</si>
  <si>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</si>
  <si>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</si>
  <si>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</si>
  <si>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</si>
  <si>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</si>
  <si>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</si>
  <si>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</si>
  <si>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</si>
  <si>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</si>
  <si>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</si>
  <si>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</si>
  <si>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</si>
  <si>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</si>
  <si>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</si>
  <si>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</si>
  <si>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</si>
  <si>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</si>
  <si>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</si>
  <si>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</si>
  <si>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</si>
  <si>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</si>
  <si>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</si>
  <si>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</si>
  <si>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</si>
  <si>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</si>
  <si>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</si>
  <si>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</si>
  <si>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</si>
  <si>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</si>
  <si>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</si>
  <si>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</si>
  <si>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</si>
  <si>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</si>
  <si>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</si>
  <si>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</si>
  <si>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</si>
  <si>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</si>
  <si>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</si>
  <si>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</si>
  <si>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</si>
  <si>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</si>
  <si>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</si>
  <si>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</si>
  <si>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</si>
  <si>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</si>
  <si>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</si>
  <si>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</si>
  <si>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</si>
  <si>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</si>
  <si>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</si>
  <si>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</si>
  <si>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</si>
  <si>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</si>
  <si>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</si>
  <si>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</si>
  <si>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</si>
  <si>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</si>
  <si>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</si>
  <si>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</si>
  <si>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</si>
  <si>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</si>
  <si>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</si>
  <si>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</si>
  <si>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</si>
  <si>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</si>
  <si>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</si>
  <si>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</si>
  <si>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</si>
  <si>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</si>
  <si>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</si>
  <si>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</si>
  <si>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</si>
  <si>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</si>
  <si>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</si>
  <si>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</si>
  <si>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</si>
  <si>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</si>
  <si>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</si>
  <si>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</si>
  <si>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</si>
  <si>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</si>
  <si>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</si>
  <si>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</si>
  <si>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</si>
  <si>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</si>
  <si>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</si>
  <si>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</si>
  <si>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</si>
  <si>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</si>
  <si>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</si>
  <si>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</si>
  <si>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</si>
  <si>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</si>
  <si>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</si>
  <si>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</si>
  <si>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</si>
  <si>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</si>
  <si>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</si>
  <si>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</si>
  <si>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</si>
  <si>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</si>
  <si>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</si>
  <si>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</si>
  <si>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</si>
  <si>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</si>
  <si>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</si>
  <si>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</si>
  <si>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</si>
  <si>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</si>
  <si>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</si>
  <si>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</si>
  <si>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</si>
  <si>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</si>
  <si>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</si>
  <si>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</si>
  <si>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</si>
  <si>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</si>
  <si>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</si>
  <si>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</si>
  <si>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</si>
  <si>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</si>
  <si>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</si>
  <si>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</si>
  <si>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</si>
  <si>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</si>
  <si>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</si>
  <si>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</si>
  <si>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</si>
  <si>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</si>
  <si>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</si>
  <si>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</si>
  <si>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</si>
  <si>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</si>
  <si>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</si>
  <si>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</si>
  <si>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</si>
  <si>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</si>
  <si>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</si>
  <si>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</si>
  <si>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</si>
  <si>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</si>
  <si>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</si>
  <si>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</si>
  <si>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</si>
  <si>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</si>
  <si>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</si>
  <si>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</si>
  <si>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</si>
  <si>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</si>
  <si>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</si>
  <si>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</si>
  <si>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</si>
  <si>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</si>
  <si>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</si>
  <si>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</si>
  <si>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</si>
  <si>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</si>
  <si>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</si>
  <si>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</si>
  <si>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</si>
  <si>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</si>
  <si>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</si>
  <si>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</si>
  <si>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</si>
  <si>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</si>
  <si>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</si>
  <si>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</si>
  <si>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</si>
  <si>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</si>
  <si>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</si>
  <si>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</si>
  <si>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</si>
  <si>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</si>
  <si>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</si>
  <si>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</si>
  <si>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</si>
  <si>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</si>
  <si>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</si>
  <si>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</si>
  <si>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</si>
  <si>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</si>
  <si>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</si>
  <si>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</si>
  <si>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</si>
  <si>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</si>
  <si>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</si>
  <si>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</si>
  <si>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</si>
  <si>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</si>
  <si>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</si>
  <si>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</si>
  <si>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</si>
  <si>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</si>
  <si>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</si>
  <si>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</si>
  <si>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</si>
  <si>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</si>
  <si>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</si>
  <si>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</si>
  <si>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</si>
  <si>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</si>
  <si>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</si>
  <si>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</si>
  <si>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</si>
  <si>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</si>
  <si>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</si>
  <si>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</si>
  <si>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</si>
  <si>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</si>
  <si>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</si>
  <si>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</si>
  <si>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</si>
  <si>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</si>
  <si>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</si>
  <si>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</si>
  <si>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</si>
  <si>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</si>
  <si>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</si>
  <si>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</si>
  <si>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</si>
  <si>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</si>
  <si>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</si>
  <si>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</si>
  <si>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</si>
  <si>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</si>
  <si>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</si>
  <si>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</si>
  <si>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</si>
  <si>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</si>
  <si>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</si>
  <si>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</si>
  <si>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</si>
  <si>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</si>
  <si>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</si>
  <si>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</si>
  <si>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</si>
  <si>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</si>
  <si>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</si>
  <si>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</si>
  <si>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</si>
  <si>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</si>
  <si>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</si>
  <si>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</si>
  <si>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</si>
  <si>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</si>
  <si>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</si>
  <si>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</si>
  <si>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</si>
  <si>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</si>
  <si>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</si>
  <si>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</si>
  <si>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</si>
  <si>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</si>
  <si>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</si>
  <si>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</si>
  <si>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</si>
  <si>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</si>
  <si>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</si>
  <si>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</si>
  <si>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</si>
  <si>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</si>
  <si>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</si>
  <si>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</si>
  <si>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</si>
  <si>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</si>
  <si>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</si>
  <si>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</si>
  <si>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</si>
  <si>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</si>
  <si>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</si>
  <si>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</si>
  <si>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</si>
  <si>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</si>
  <si>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</si>
  <si>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</si>
  <si>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</si>
  <si>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</si>
  <si>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</si>
  <si>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</si>
  <si>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</si>
  <si>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</si>
  <si>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</si>
  <si>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</si>
  <si>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</si>
  <si>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</si>
  <si>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</si>
  <si>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</si>
  <si>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</si>
  <si>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</si>
  <si>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</si>
  <si>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</si>
  <si>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</si>
  <si>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</si>
  <si>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</si>
  <si>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</si>
  <si>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</si>
  <si>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</si>
  <si>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</si>
  <si>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</si>
  <si>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</si>
  <si>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</si>
  <si>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</si>
  <si>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</si>
  <si>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</si>
  <si>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</si>
  <si>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</si>
  <si>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</si>
  <si>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</si>
  <si>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</si>
  <si>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</si>
  <si>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</si>
  <si>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</si>
  <si>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</si>
  <si>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</si>
  <si>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</si>
  <si>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</si>
  <si>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</si>
  <si>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</si>
  <si>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</si>
  <si>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</si>
  <si>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</si>
  <si>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</si>
  <si>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</si>
  <si>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</si>
  <si>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</si>
  <si>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</si>
  <si>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</si>
  <si>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</si>
  <si>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</si>
  <si>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</si>
  <si>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</si>
  <si>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</si>
  <si>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</si>
  <si>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</si>
  <si>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</si>
  <si>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</si>
  <si>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</si>
  <si>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</si>
  <si>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</si>
  <si>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</si>
  <si>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</si>
  <si>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</si>
  <si>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</si>
  <si>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</si>
  <si>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</si>
  <si>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</si>
  <si>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</si>
  <si>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</si>
  <si>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</si>
  <si>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</si>
  <si>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</si>
  <si>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</si>
  <si>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</si>
  <si>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</si>
  <si>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</si>
  <si>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</si>
  <si>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</si>
  <si>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</si>
  <si>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</si>
  <si>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</si>
  <si>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</si>
  <si>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</si>
  <si>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</si>
  <si>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</si>
  <si>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</si>
  <si>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</si>
  <si>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</si>
  <si>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</si>
  <si>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</si>
  <si>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</si>
  <si>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</si>
  <si>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</si>
  <si>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</si>
  <si>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</si>
  <si>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</si>
  <si>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</si>
  <si>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</si>
  <si>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</si>
  <si>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</si>
  <si>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</si>
  <si>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</si>
  <si>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</si>
  <si>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</si>
  <si>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</si>
  <si>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</si>
  <si>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</si>
  <si>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</si>
  <si>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</si>
  <si>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</si>
  <si>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</si>
  <si>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</si>
  <si>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</si>
  <si>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</si>
  <si>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</si>
  <si>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</si>
  <si>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</si>
  <si>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</si>
  <si>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</si>
  <si>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</si>
  <si>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</si>
  <si>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</si>
  <si>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</si>
  <si>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</si>
  <si>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</si>
  <si>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</si>
  <si>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</si>
  <si>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</si>
  <si>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</si>
  <si>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</si>
  <si>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</si>
  <si>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</si>
  <si>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</si>
  <si>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</si>
  <si>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</si>
  <si>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</si>
  <si>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</si>
  <si>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</si>
  <si>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</si>
  <si>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</si>
  <si>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</si>
  <si>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</si>
  <si>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</si>
  <si>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</si>
  <si>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</si>
  <si>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</si>
  <si>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</si>
  <si>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</si>
  <si>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</si>
  <si>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</si>
  <si>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</si>
  <si>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</si>
  <si>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</si>
  <si>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</si>
  <si>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</si>
  <si>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</si>
  <si>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0.48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</si>
  <si>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</si>
  <si>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</si>
  <si>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</si>
  <si>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</si>
  <si>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</si>
  <si>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</si>
  <si>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</si>
  <si>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</si>
  <si>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</si>
  <si>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</si>
  <si>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</si>
  <si>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</si>
  <si>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</si>
  <si>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</si>
  <si>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</si>
  <si>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</si>
  <si>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</si>
  <si>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</si>
  <si>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</si>
  <si>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</si>
  <si>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</si>
  <si>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</si>
  <si>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</si>
  <si>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</si>
  <si>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</si>
  <si>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</si>
  <si>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</si>
  <si>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</si>
  <si>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</si>
  <si>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</si>
  <si>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</si>
  <si>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</si>
  <si>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</si>
  <si>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</si>
  <si>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</si>
  <si>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</si>
  <si>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</si>
  <si>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</si>
  <si>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</si>
  <si>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</si>
  <si>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</si>
  <si>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</si>
  <si>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</si>
  <si>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</si>
  <si>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</si>
  <si>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</si>
  <si>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</si>
  <si>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</si>
  <si>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</si>
  <si>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</si>
  <si>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</si>
  <si>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</si>
  <si>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</si>
  <si>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</si>
  <si>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</si>
  <si>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</si>
  <si>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</si>
  <si>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</si>
  <si>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</si>
  <si>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</si>
  <si>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</si>
  <si>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</si>
  <si>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</si>
  <si>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</si>
  <si>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</si>
  <si>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</si>
  <si>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</si>
  <si>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</si>
  <si>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</si>
  <si>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</si>
  <si>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</si>
  <si>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</si>
  <si>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</si>
  <si>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</si>
  <si>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</si>
  <si>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</si>
  <si>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</si>
  <si>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</si>
  <si>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</si>
  <si>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</si>
  <si>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</si>
  <si>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</si>
  <si>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</si>
  <si>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</si>
  <si>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</si>
  <si>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</si>
  <si>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</si>
  <si>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</si>
  <si>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</si>
  <si>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</si>
  <si>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</si>
  <si>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</si>
  <si>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</si>
  <si>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</si>
  <si>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</si>
  <si>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</si>
  <si>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</si>
  <si>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</si>
  <si>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</si>
  <si>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</si>
  <si>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</si>
  <si>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</si>
  <si>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</si>
  <si>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</si>
  <si>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</si>
  <si>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</si>
  <si>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</si>
  <si>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</si>
  <si>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</si>
  <si>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</si>
  <si>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</si>
  <si>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</si>
  <si>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</si>
  <si>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</si>
  <si>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</si>
  <si>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</si>
  <si>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</si>
  <si>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</si>
  <si>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</si>
  <si>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</si>
  <si>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</si>
  <si>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</si>
  <si>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</si>
  <si>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</si>
  <si>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</si>
  <si>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</si>
  <si>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</si>
  <si>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</si>
  <si>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</si>
  <si>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</si>
  <si>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</si>
  <si>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</si>
  <si>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</si>
  <si>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</si>
  <si>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</si>
  <si>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</si>
  <si>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</si>
  <si>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</si>
  <si>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</si>
  <si>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</si>
  <si>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</si>
  <si>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</si>
  <si>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</si>
  <si>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</si>
  <si>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</si>
  <si>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</si>
  <si>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</si>
  <si>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</si>
  <si>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</si>
  <si>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</si>
  <si>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</si>
  <si>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</si>
  <si>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</si>
  <si>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</si>
  <si>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</si>
  <si>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</si>
  <si>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</si>
  <si>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</si>
  <si>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</si>
  <si>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</si>
  <si>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</si>
  <si>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</si>
  <si>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</si>
  <si>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</si>
  <si>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</si>
  <si>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</si>
  <si>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</si>
  <si>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</si>
  <si>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</si>
  <si>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</si>
  <si>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</si>
  <si>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</si>
  <si>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</si>
  <si>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</si>
  <si>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</si>
  <si>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</si>
  <si>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</si>
  <si>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</si>
  <si>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</si>
  <si>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</si>
  <si>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</si>
  <si>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</si>
  <si>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</si>
  <si>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</si>
  <si>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</si>
  <si>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</si>
  <si>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</si>
  <si>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</si>
  <si>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</si>
  <si>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</si>
  <si>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</si>
  <si>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</si>
  <si>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</si>
  <si>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</si>
  <si>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</si>
  <si>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</si>
  <si>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</si>
  <si>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</si>
  <si>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</si>
  <si>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</si>
  <si>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</si>
  <si>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</si>
  <si>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</si>
  <si>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</si>
  <si>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</si>
  <si>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</si>
  <si>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</si>
  <si>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</si>
  <si>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</si>
  <si>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</si>
  <si>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</si>
  <si>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</si>
  <si>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</si>
  <si>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</si>
  <si>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</si>
  <si>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</si>
  <si>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</si>
  <si>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</si>
  <si>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</si>
  <si>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</si>
  <si>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</si>
  <si>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</si>
  <si>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</si>
  <si>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</si>
  <si>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</si>
  <si>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</si>
  <si>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</si>
  <si>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</si>
  <si>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</si>
  <si>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</si>
  <si>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</si>
  <si>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</si>
  <si>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</si>
  <si>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</si>
  <si>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</si>
  <si>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</si>
  <si>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</si>
  <si>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</si>
  <si>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</si>
  <si>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</si>
  <si>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</si>
  <si>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</si>
  <si>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</si>
  <si>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</si>
  <si>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</si>
  <si>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</si>
  <si>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</si>
  <si>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</si>
  <si>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</si>
  <si>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</si>
  <si>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</si>
  <si>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</si>
  <si>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</si>
  <si>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</si>
  <si>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</si>
  <si>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</si>
  <si>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</si>
  <si>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</si>
  <si>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</si>
  <si>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</si>
  <si>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</si>
  <si>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</si>
  <si>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</si>
  <si>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</si>
  <si>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</si>
  <si>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</si>
  <si>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</si>
  <si>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</si>
  <si>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</si>
  <si>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</si>
  <si>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</si>
  <si>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</si>
  <si>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</si>
  <si>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</si>
  <si>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</si>
  <si>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</si>
  <si>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</si>
  <si>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</si>
  <si>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</si>
  <si>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</si>
  <si>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</si>
  <si>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</si>
  <si>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</si>
  <si>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</si>
  <si>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</si>
  <si>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</si>
  <si>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</si>
  <si>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</si>
  <si>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</si>
  <si>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</si>
  <si>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</si>
  <si>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</si>
  <si>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</si>
  <si>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</si>
  <si>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</si>
  <si>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</si>
  <si>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</si>
  <si>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</si>
  <si>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</si>
  <si>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</si>
  <si>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</si>
  <si>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</si>
  <si>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</si>
  <si>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</si>
  <si>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</si>
  <si>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</si>
  <si>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</si>
  <si>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</si>
  <si>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</si>
  <si>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</si>
  <si>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</si>
  <si>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</si>
  <si>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</si>
  <si>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</si>
  <si>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</si>
  <si>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</si>
  <si>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</si>
  <si>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</si>
  <si>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</si>
  <si>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</si>
  <si>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</si>
  <si>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</si>
  <si>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</si>
  <si>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</si>
  <si>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</si>
  <si>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</si>
  <si>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</si>
  <si>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</si>
  <si>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</si>
  <si>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</si>
  <si>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</si>
  <si>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</si>
  <si>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</si>
  <si>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</si>
  <si>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</si>
  <si>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</si>
  <si>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</si>
  <si>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</si>
  <si>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</si>
  <si>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</si>
  <si>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</si>
  <si>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</si>
  <si>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</si>
  <si>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</si>
  <si>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</si>
  <si>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</si>
  <si>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</si>
  <si>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</si>
  <si>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</si>
  <si>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</si>
  <si>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</si>
  <si>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</si>
  <si>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</si>
  <si>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</si>
  <si>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</si>
  <si>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</si>
  <si>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</si>
  <si>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</si>
  <si>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</si>
  <si>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</si>
  <si>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</si>
  <si>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</si>
  <si>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</si>
  <si>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</si>
  <si>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</si>
  <si>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</si>
  <si>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</si>
  <si>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</si>
  <si>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</si>
  <si>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</si>
  <si>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</si>
  <si>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</si>
  <si>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</si>
  <si>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</si>
  <si>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</si>
  <si>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</si>
  <si>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</si>
  <si>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</si>
  <si>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</si>
  <si>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</si>
  <si>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</si>
  <si>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</si>
  <si>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</si>
  <si>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</si>
  <si>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</si>
  <si>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</si>
  <si>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</si>
  <si>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</si>
  <si>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</si>
  <si>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</si>
  <si>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</si>
  <si>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</si>
  <si>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</si>
  <si>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</si>
  <si>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</si>
  <si>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</si>
  <si>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</si>
  <si>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</si>
  <si>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</si>
  <si>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</si>
  <si>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</si>
  <si>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</si>
  <si>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</si>
  <si>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</si>
  <si>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</si>
  <si>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</si>
  <si>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</si>
  <si>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</si>
  <si>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</si>
  <si>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</si>
  <si>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</si>
  <si>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</si>
  <si>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</si>
  <si>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</si>
  <si>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</si>
  <si>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</si>
  <si>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</si>
  <si>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</si>
  <si>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</si>
  <si>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</si>
  <si>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</si>
  <si>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</si>
  <si>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</si>
  <si>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</si>
  <si>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</si>
  <si>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</si>
  <si>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</si>
  <si>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</si>
  <si>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</si>
  <si>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</si>
  <si>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</si>
  <si>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</si>
  <si>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</si>
  <si>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</si>
  <si>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</si>
  <si>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</si>
  <si>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</si>
  <si>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</si>
  <si>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</si>
  <si>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</si>
  <si>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</si>
  <si>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</si>
  <si>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</si>
  <si>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</si>
  <si>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</si>
  <si>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</si>
  <si>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</si>
  <si>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</si>
  <si>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</si>
  <si>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</si>
  <si>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</si>
  <si>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</si>
  <si>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</si>
  <si>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</si>
  <si>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</si>
  <si>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</si>
  <si>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</si>
  <si>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</si>
  <si>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</si>
  <si>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</si>
  <si>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</si>
  <si>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</si>
  <si>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</si>
  <si>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</si>
  <si>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</si>
  <si>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</si>
  <si>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</si>
  <si>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</si>
  <si>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</si>
  <si>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</si>
  <si>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</si>
  <si>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</si>
  <si>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</si>
  <si>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</si>
  <si>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</si>
  <si>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</si>
  <si>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</si>
  <si>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</si>
  <si>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</si>
  <si>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</si>
  <si>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</si>
  <si>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</si>
  <si>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</si>
  <si>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</si>
  <si>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</si>
  <si>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</si>
  <si>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</si>
  <si>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</si>
  <si>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</si>
  <si>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</si>
  <si>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</si>
  <si>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</si>
  <si>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</si>
  <si>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</si>
  <si>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</si>
  <si>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</si>
  <si>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</si>
  <si>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</si>
  <si>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</si>
  <si>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</si>
  <si>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</si>
  <si>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</si>
  <si>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</si>
  <si>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</si>
  <si>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</si>
  <si>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</si>
  <si>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</si>
  <si>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</si>
  <si>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</si>
  <si>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</si>
  <si>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</si>
  <si>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</si>
  <si>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</si>
  <si>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</si>
  <si>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</si>
  <si>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</si>
  <si>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</si>
  <si>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</si>
  <si>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</si>
  <si>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</si>
  <si>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</si>
  <si>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</si>
  <si>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</si>
  <si>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</si>
  <si>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</si>
  <si>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</si>
  <si>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</si>
  <si>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</si>
  <si>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</si>
  <si>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</si>
  <si>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</si>
  <si>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</si>
  <si>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</si>
  <si>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</si>
  <si>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</si>
  <si>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</si>
  <si>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</si>
  <si>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</si>
  <si>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</si>
  <si>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</si>
  <si>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</si>
  <si>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</si>
  <si>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</si>
  <si>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</si>
  <si>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</si>
  <si>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</si>
  <si>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</si>
  <si>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</si>
  <si>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</si>
  <si>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</si>
  <si>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</si>
  <si>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</si>
  <si>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</si>
  <si>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</si>
  <si>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</si>
  <si>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</si>
  <si>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</si>
  <si>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</si>
  <si>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</si>
  <si>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</si>
  <si>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</si>
  <si>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</si>
  <si>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</si>
  <si>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</si>
  <si>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</si>
  <si>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</si>
  <si>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</si>
  <si>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</si>
  <si>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</si>
  <si>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</si>
  <si>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</si>
  <si>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</si>
  <si>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</si>
  <si>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</si>
  <si>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</si>
  <si>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</si>
  <si>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447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</si>
  <si>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</si>
  <si>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</si>
  <si>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</si>
  <si>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</si>
  <si>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</si>
  <si>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</si>
  <si>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</si>
  <si>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</si>
  <si>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</si>
  <si>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</si>
  <si>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</si>
  <si>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</si>
  <si>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</si>
  <si>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</si>
  <si>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</si>
  <si>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</si>
  <si>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</si>
  <si>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</si>
  <si>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</si>
  <si>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</si>
  <si>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</si>
  <si>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</si>
  <si>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</si>
  <si>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</si>
  <si>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</si>
  <si>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</si>
  <si>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</si>
  <si>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</si>
  <si>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</si>
  <si>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</si>
  <si>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</si>
  <si>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</si>
  <si>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</si>
  <si>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</si>
  <si>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</si>
  <si>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</si>
  <si>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</si>
  <si>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</si>
  <si>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</si>
  <si>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</si>
  <si>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</si>
  <si>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</si>
  <si>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</si>
  <si>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</si>
  <si>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</si>
  <si>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</si>
  <si>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</si>
  <si>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</si>
  <si>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</si>
  <si>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</si>
  <si>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</si>
  <si>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</si>
  <si>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</si>
  <si>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</si>
  <si>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</si>
  <si>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</si>
  <si>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</si>
  <si>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</si>
  <si>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</si>
  <si>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</si>
  <si>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</si>
  <si>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</si>
  <si>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</si>
  <si>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</si>
  <si>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</si>
  <si>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</si>
  <si>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</si>
  <si>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</si>
  <si>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</si>
  <si>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</si>
  <si>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</si>
  <si>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</si>
  <si>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</si>
  <si>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</si>
  <si>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</si>
  <si>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</si>
  <si>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</si>
  <si>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</si>
  <si>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</si>
  <si>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</si>
  <si>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</si>
  <si>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</si>
  <si>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</si>
  <si>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</si>
  <si>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</si>
  <si>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</si>
  <si>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</si>
  <si>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</si>
  <si>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</si>
  <si>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</si>
  <si>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</si>
  <si>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</si>
  <si>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</si>
  <si>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</si>
  <si>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</si>
  <si>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</si>
  <si>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</si>
  <si>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</si>
  <si>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</si>
  <si>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</si>
  <si>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</si>
  <si>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</si>
  <si>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</si>
  <si>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</si>
  <si>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</si>
  <si>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</si>
  <si>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</si>
  <si>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</si>
  <si>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</si>
  <si>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</si>
  <si>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</si>
  <si>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</si>
  <si>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</si>
  <si>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</si>
  <si>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</si>
  <si>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</si>
  <si>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</si>
  <si>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</si>
  <si>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</si>
  <si>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</si>
  <si>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</si>
  <si>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</si>
  <si>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</si>
  <si>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</si>
  <si>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</si>
  <si>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</si>
  <si>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</si>
  <si>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</si>
  <si>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</si>
  <si>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</si>
  <si>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</si>
  <si>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</si>
  <si>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</si>
  <si>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</si>
  <si>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</si>
  <si>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</si>
  <si>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</si>
  <si>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</si>
  <si>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</si>
  <si>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</si>
  <si>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</si>
  <si>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</si>
  <si>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</si>
  <si>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</si>
  <si>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</si>
  <si>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</si>
  <si>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</si>
  <si>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</si>
  <si>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</si>
  <si>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</si>
  <si>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</si>
  <si>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</si>
  <si>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</si>
  <si>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</si>
  <si>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</si>
  <si>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</si>
  <si>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</si>
  <si>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</si>
  <si>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</si>
  <si>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</si>
  <si>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</si>
  <si>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</si>
  <si>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</si>
  <si>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</si>
  <si>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</si>
  <si>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</si>
  <si>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</si>
  <si>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</si>
  <si>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</si>
  <si>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</si>
  <si>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</si>
  <si>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</si>
  <si>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</si>
  <si>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</si>
  <si>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</si>
  <si>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</si>
  <si>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</si>
  <si>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</si>
  <si>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</si>
  <si>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</si>
  <si>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</si>
  <si>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</si>
  <si>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</si>
  <si>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</si>
  <si>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</si>
  <si>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</si>
  <si>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</si>
  <si>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</si>
  <si>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</si>
  <si>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</si>
  <si>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</si>
  <si>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</si>
  <si>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</si>
  <si>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</si>
  <si>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</si>
  <si>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</si>
  <si>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</si>
  <si>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</si>
  <si>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</si>
  <si>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</si>
  <si>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</si>
  <si>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</si>
  <si>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</si>
  <si>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</si>
  <si>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</si>
  <si>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</si>
  <si>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</si>
  <si>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</si>
  <si>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</si>
  <si>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</si>
  <si>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</si>
  <si>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</si>
  <si>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</si>
  <si>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</si>
  <si>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</si>
  <si>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</si>
  <si>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</si>
  <si>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</si>
  <si>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</si>
  <si>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</si>
  <si>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</si>
  <si>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</si>
  <si>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</si>
  <si>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</si>
  <si>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</si>
  <si>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</si>
  <si>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</si>
  <si>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</si>
  <si>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</si>
  <si>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</si>
  <si>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</si>
  <si>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</si>
  <si>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</si>
  <si>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</si>
  <si>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</si>
  <si>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</si>
  <si>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</si>
  <si>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</si>
  <si>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</si>
  <si>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</si>
  <si>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</si>
  <si>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</si>
  <si>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</si>
  <si>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</si>
  <si>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</si>
  <si>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</si>
  <si>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</si>
  <si>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</si>
  <si>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</si>
  <si>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</si>
  <si>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</si>
  <si>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</si>
  <si>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</si>
  <si>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</si>
  <si>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</si>
  <si>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</si>
  <si>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</si>
  <si>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</si>
  <si>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</si>
  <si>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</si>
  <si>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</si>
  <si>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</si>
  <si>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</si>
  <si>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</si>
  <si>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</si>
  <si>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</si>
  <si>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</si>
  <si>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</si>
  <si>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</si>
  <si>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</si>
  <si>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</si>
  <si>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</si>
  <si>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</si>
  <si>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</si>
  <si>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</si>
  <si>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</si>
  <si>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</si>
  <si>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</si>
  <si>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</si>
  <si>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</si>
  <si>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</si>
  <si>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</si>
  <si>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</si>
  <si>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</si>
  <si>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</si>
  <si>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</si>
  <si>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</si>
  <si>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</si>
  <si>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</si>
  <si>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</si>
  <si>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</si>
  <si>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</si>
  <si>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</si>
  <si>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</si>
  <si>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</si>
  <si>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</si>
  <si>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</si>
  <si>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</si>
  <si>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</si>
  <si>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</si>
  <si>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</si>
  <si>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</si>
  <si>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</si>
  <si>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</si>
  <si>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</si>
  <si>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</si>
  <si>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</si>
  <si>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</si>
  <si>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</si>
  <si>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</si>
  <si>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</si>
  <si>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</si>
  <si>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</si>
  <si>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</si>
  <si>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</si>
  <si>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</si>
  <si>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</si>
  <si>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</si>
  <si>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</si>
  <si>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</si>
  <si>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</si>
  <si>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</si>
  <si>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</si>
  <si>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</si>
  <si>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</si>
  <si>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</si>
  <si>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</si>
  <si>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</si>
  <si>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</si>
  <si>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</si>
  <si>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</si>
  <si>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</si>
  <si>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</si>
  <si>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</si>
  <si>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</si>
  <si>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</si>
  <si>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</si>
  <si>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</si>
  <si>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</si>
  <si>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</si>
  <si>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</si>
  <si>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</si>
  <si>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</si>
  <si>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</si>
  <si>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</si>
  <si>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</si>
  <si>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</si>
  <si>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</si>
  <si>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</si>
  <si>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</si>
  <si>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</si>
  <si>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</si>
  <si>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</si>
  <si>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</si>
  <si>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</si>
  <si>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</si>
  <si>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</si>
  <si>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</si>
  <si>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</si>
  <si>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</si>
  <si>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</si>
  <si>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</si>
  <si>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</si>
  <si>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</si>
  <si>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</si>
  <si>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</si>
  <si>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</si>
  <si>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</si>
  <si>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</si>
  <si>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</si>
  <si>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</si>
  <si>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</si>
  <si>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</si>
  <si>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</si>
  <si>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</si>
  <si>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</si>
  <si>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</si>
  <si>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</si>
  <si>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</si>
  <si>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</si>
  <si>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</si>
  <si>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</si>
  <si>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</si>
  <si>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</si>
  <si>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</si>
  <si>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</si>
  <si>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</si>
  <si>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</si>
  <si>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</si>
  <si>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</si>
  <si>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</si>
  <si>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</si>
  <si>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</si>
  <si>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</si>
  <si>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</si>
  <si>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</si>
  <si>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</si>
  <si>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</si>
  <si>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</si>
  <si>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</si>
  <si>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</si>
  <si>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</si>
  <si>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</si>
  <si>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</si>
  <si>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</si>
  <si>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</si>
  <si>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</si>
  <si>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</si>
  <si>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</si>
  <si>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</si>
  <si>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</si>
  <si>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</si>
  <si>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</si>
  <si>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</si>
  <si>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</si>
  <si>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</si>
  <si>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</si>
  <si>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</si>
  <si>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</si>
  <si>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</si>
  <si>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</si>
  <si>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</si>
  <si>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</si>
  <si>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</si>
  <si>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</si>
  <si>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</si>
  <si>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</si>
  <si>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</si>
  <si>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</si>
  <si>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</si>
  <si>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</si>
  <si>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</si>
  <si>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</si>
  <si>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</si>
  <si>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</si>
  <si>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</si>
  <si>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</si>
  <si>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</si>
  <si>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</si>
  <si>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</si>
  <si>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</si>
  <si>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</si>
  <si>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</si>
  <si>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</si>
  <si>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</si>
  <si>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</si>
  <si>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</si>
  <si>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</si>
  <si>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</si>
  <si>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</si>
  <si>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</si>
  <si>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</si>
  <si>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</si>
  <si>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</si>
  <si>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</si>
  <si>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</si>
  <si>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</si>
  <si>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</si>
  <si>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</si>
  <si>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</si>
  <si>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</si>
  <si>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</si>
  <si>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</si>
  <si>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</si>
  <si>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</si>
  <si>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</si>
  <si>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</si>
  <si>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</si>
  <si>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</si>
  <si>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</si>
  <si>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</si>
  <si>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</si>
  <si>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</si>
  <si>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</si>
  <si>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</si>
  <si>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</si>
  <si>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</si>
  <si>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</si>
  <si>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</si>
  <si>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</si>
  <si>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</si>
  <si>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</si>
  <si>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</si>
  <si>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</si>
  <si>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</si>
  <si>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</si>
  <si>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</si>
  <si>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</si>
  <si>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</si>
  <si>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</si>
  <si>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</si>
  <si>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</si>
  <si>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</si>
  <si>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</si>
  <si>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</si>
  <si>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</si>
  <si>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</si>
  <si>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</si>
  <si>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</si>
  <si>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</si>
  <si>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</si>
  <si>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</si>
  <si>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</si>
  <si>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</si>
  <si>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</si>
  <si>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</si>
  <si>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</si>
  <si>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</si>
  <si>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</si>
  <si>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</si>
  <si>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</si>
  <si>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</si>
  <si>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</si>
  <si>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</si>
  <si>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</si>
  <si>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</si>
  <si>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</si>
  <si>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</si>
  <si>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</si>
  <si>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</si>
  <si>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</si>
  <si>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</si>
  <si>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</si>
  <si>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</si>
  <si>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</si>
  <si>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</si>
  <si>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</si>
  <si>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</si>
  <si>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</si>
  <si>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</si>
  <si>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</si>
  <si>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</si>
  <si>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</si>
  <si>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</si>
  <si>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</si>
  <si>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</si>
  <si>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</si>
  <si>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</si>
  <si>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</si>
  <si>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</si>
  <si>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</si>
  <si>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</si>
  <si>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</si>
  <si>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</si>
  <si>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</si>
  <si>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</si>
  <si>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</si>
  <si>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</si>
  <si>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</si>
  <si>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</si>
  <si>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</si>
  <si>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</si>
  <si>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</si>
  <si>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</si>
  <si>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</si>
  <si>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</si>
  <si>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</si>
  <si>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</si>
  <si>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</si>
  <si>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</si>
  <si>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</si>
  <si>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</si>
  <si>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</si>
  <si>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</si>
  <si>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</si>
  <si>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</si>
  <si>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</si>
  <si>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</si>
  <si>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</si>
  <si>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</si>
  <si>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</si>
  <si>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</si>
  <si>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</si>
  <si>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</si>
  <si>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</si>
  <si>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</si>
  <si>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</si>
  <si>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</si>
  <si>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</si>
  <si>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</si>
  <si>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</si>
  <si>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</si>
  <si>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</si>
  <si>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</si>
  <si>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</si>
  <si>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</si>
  <si>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</si>
  <si>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</si>
  <si>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</si>
  <si>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</si>
  <si>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</si>
  <si>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</si>
  <si>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</si>
  <si>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</si>
  <si>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</si>
  <si>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</si>
  <si>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</si>
  <si>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</si>
  <si>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</si>
  <si>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</si>
  <si>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</si>
  <si>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</si>
  <si>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</si>
  <si>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</si>
  <si>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</si>
  <si>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</si>
  <si>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</si>
  <si>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</si>
  <si>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</si>
  <si>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</si>
  <si>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</si>
  <si>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</si>
  <si>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</si>
  <si>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</si>
  <si>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</si>
  <si>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</si>
  <si>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</si>
  <si>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</si>
  <si>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</si>
  <si>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</si>
  <si>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</si>
  <si>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</si>
  <si>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</si>
  <si>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</si>
  <si>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</si>
  <si>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</si>
  <si>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</si>
  <si>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</si>
  <si>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</si>
  <si>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</si>
  <si>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</si>
  <si>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</si>
  <si>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</si>
  <si>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</si>
  <si>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</si>
  <si>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</si>
  <si>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</si>
  <si>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</si>
  <si>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</si>
  <si>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</si>
  <si>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</si>
  <si>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</si>
  <si>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</si>
  <si>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</si>
  <si>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</si>
  <si>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</si>
  <si>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</si>
  <si>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</si>
  <si>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</si>
  <si>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</si>
  <si>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</si>
  <si>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</si>
  <si>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</si>
  <si>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</si>
  <si>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</si>
  <si>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</si>
  <si>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</si>
  <si>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</si>
  <si>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</si>
  <si>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</si>
  <si>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</si>
  <si>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</si>
  <si>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</si>
  <si>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</si>
  <si>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</si>
  <si>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</si>
  <si>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</si>
  <si>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</si>
  <si>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</si>
  <si>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</si>
  <si>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</si>
  <si>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</si>
  <si>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</si>
  <si>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</si>
  <si>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</si>
  <si>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</si>
  <si>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</si>
  <si>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</si>
  <si>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</si>
  <si>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</si>
  <si>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</si>
  <si>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</si>
  <si>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</si>
  <si>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</si>
  <si>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</si>
  <si>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</si>
  <si>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</si>
  <si>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</si>
  <si>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</si>
  <si>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</si>
  <si>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</si>
  <si>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</si>
  <si>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</si>
  <si>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</si>
  <si>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</si>
  <si>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</si>
  <si>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</si>
  <si>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</si>
  <si>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</si>
  <si>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</si>
  <si>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</si>
  <si>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</si>
  <si>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</si>
  <si>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</si>
  <si>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</si>
  <si>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</si>
  <si>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</si>
  <si>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</si>
  <si>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</si>
  <si>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</si>
  <si>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</si>
  <si>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</si>
  <si>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</si>
  <si>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</si>
  <si>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</si>
  <si>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</si>
  <si>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</si>
  <si>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</si>
  <si>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</si>
  <si>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</si>
  <si>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</si>
  <si>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</si>
  <si>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</si>
  <si>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</si>
  <si>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</si>
  <si>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</si>
  <si>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</si>
  <si>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</si>
  <si>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</si>
  <si>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</si>
  <si>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</si>
  <si>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</si>
  <si>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</si>
  <si>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</si>
  <si>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</si>
  <si>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</si>
  <si>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</si>
  <si>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</si>
  <si>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</si>
  <si>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</si>
  <si>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</si>
  <si>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</si>
  <si>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</si>
  <si>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</si>
  <si>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</si>
  <si>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</si>
  <si>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</si>
  <si>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</si>
  <si>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</si>
  <si>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</si>
  <si>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</si>
  <si>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</si>
  <si>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</si>
  <si>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</si>
  <si>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</si>
  <si>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</si>
  <si>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</si>
  <si>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</si>
  <si>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</si>
  <si>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</si>
  <si>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</si>
  <si>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</si>
  <si>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</si>
  <si>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</si>
  <si>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</si>
  <si>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</si>
  <si>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</si>
  <si>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</si>
  <si>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</si>
  <si>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</si>
  <si>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</si>
  <si>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</si>
  <si>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</si>
  <si>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</si>
  <si>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</si>
  <si>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</si>
  <si>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</si>
  <si>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</si>
  <si>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</si>
  <si>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</si>
  <si>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</si>
  <si>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</si>
  <si>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</si>
  <si>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</si>
  <si>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</si>
  <si>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</si>
  <si>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</si>
  <si>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</si>
  <si>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</si>
  <si>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</si>
  <si>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</si>
  <si>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</si>
  <si>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</si>
  <si>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</si>
  <si>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</si>
  <si>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</si>
  <si>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</si>
  <si>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</si>
  <si>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</si>
  <si>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</si>
  <si>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</si>
  <si>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</si>
  <si>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</si>
  <si>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</si>
  <si>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</si>
  <si>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</si>
  <si>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</si>
  <si>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</si>
  <si>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</si>
  <si>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</si>
  <si>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</si>
  <si>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</si>
  <si>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</si>
  <si>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</si>
  <si>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</si>
  <si>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</si>
  <si>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</si>
  <si>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</si>
  <si>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</si>
  <si>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</si>
  <si>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</si>
  <si>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</si>
  <si>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</si>
  <si>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</si>
  <si>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</si>
  <si>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</si>
  <si>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</si>
  <si>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</si>
  <si>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</si>
  <si>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</si>
  <si>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</si>
  <si>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</si>
  <si>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</si>
  <si>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</si>
  <si>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</si>
  <si>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</si>
  <si>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</si>
  <si>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</si>
  <si>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</si>
  <si>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</si>
  <si>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</si>
  <si>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</si>
  <si>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</si>
  <si>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</si>
  <si>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</si>
  <si>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</si>
  <si>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</si>
  <si>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</si>
  <si>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</si>
  <si>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</si>
  <si>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</si>
  <si>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</si>
  <si>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</si>
  <si>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</si>
  <si>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</si>
  <si>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</si>
  <si>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</si>
  <si>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</si>
  <si>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</si>
  <si>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</si>
  <si>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</si>
  <si>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</si>
  <si>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</si>
  <si>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</si>
  <si>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</si>
  <si>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</si>
  <si>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</si>
  <si>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</si>
  <si>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</si>
  <si>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</si>
  <si>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</si>
  <si>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</si>
  <si>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</si>
  <si>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</si>
  <si>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</si>
  <si>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</si>
  <si>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</si>
  <si>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</si>
  <si>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</si>
  <si>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</si>
  <si>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</si>
  <si>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</si>
  <si>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</si>
  <si>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</si>
  <si>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</si>
  <si>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</si>
  <si>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</si>
  <si>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</si>
  <si>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</si>
  <si>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</si>
  <si>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</si>
  <si>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</si>
  <si>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</si>
  <si>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</si>
  <si>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</si>
  <si>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</si>
  <si>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</si>
  <si>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</si>
  <si>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</si>
  <si>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</si>
  <si>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</si>
  <si>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</si>
  <si>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</si>
  <si>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</si>
  <si>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</si>
  <si>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</si>
  <si>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</si>
  <si>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</si>
  <si>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</si>
  <si>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</si>
  <si>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</si>
  <si>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</si>
  <si>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</si>
  <si>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</si>
  <si>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</si>
  <si>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</si>
  <si>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</si>
  <si>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</si>
  <si>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</si>
  <si>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</si>
  <si>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</si>
  <si>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</si>
  <si>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</si>
  <si>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</si>
  <si>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</si>
  <si>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</si>
  <si>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</si>
  <si>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</si>
  <si>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</si>
  <si>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</si>
  <si>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</si>
  <si>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</si>
  <si>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</si>
  <si>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</si>
  <si>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</si>
  <si>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</si>
  <si>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</si>
  <si>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</si>
  <si>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</si>
  <si>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</si>
  <si>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</si>
  <si>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</si>
  <si>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</si>
  <si>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</si>
  <si>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</si>
  <si>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</si>
  <si>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</si>
  <si>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</si>
  <si>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</si>
  <si>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</si>
  <si>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</si>
  <si>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</si>
  <si>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</si>
  <si>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</si>
  <si>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</si>
  <si>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</si>
  <si>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</si>
  <si>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</si>
  <si>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</si>
  <si>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</si>
  <si>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</si>
  <si>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</si>
  <si>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</si>
  <si>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</si>
  <si>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</si>
  <si>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</si>
  <si>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</si>
  <si>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</si>
  <si>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</si>
  <si>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</si>
  <si>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</si>
  <si>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</si>
  <si>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</si>
  <si>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</si>
  <si>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</si>
  <si>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</si>
  <si>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</si>
  <si>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</si>
  <si>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</si>
  <si>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</si>
  <si>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</si>
  <si>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</si>
  <si>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</si>
  <si>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</si>
  <si>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</si>
  <si>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</si>
  <si>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</si>
  <si>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</si>
  <si>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</si>
  <si>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</si>
  <si>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</si>
  <si>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</si>
  <si>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</si>
  <si>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</si>
  <si>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</si>
  <si>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</si>
  <si>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</si>
  <si>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</si>
  <si>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</si>
  <si>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</si>
  <si>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</si>
  <si>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</si>
  <si>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</si>
  <si>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</si>
  <si>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</si>
  <si>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</si>
  <si>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</si>
  <si>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</si>
  <si>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</si>
  <si>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</si>
  <si>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</si>
  <si>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</si>
  <si>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</si>
  <si>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</si>
  <si>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</si>
  <si>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</si>
  <si>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</si>
  <si>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</si>
  <si>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</si>
  <si>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</si>
  <si>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</si>
  <si>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</si>
  <si>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</si>
  <si>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</si>
  <si>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</si>
  <si>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</si>
  <si>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</si>
  <si>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</si>
  <si>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</si>
  <si>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</si>
  <si>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</si>
  <si>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</si>
  <si>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</si>
  <si>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</si>
  <si>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</si>
  <si>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</si>
  <si>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</si>
  <si>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</si>
  <si>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</si>
  <si>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</si>
  <si>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</si>
  <si>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</si>
  <si>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</si>
  <si>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</si>
  <si>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</si>
  <si>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</si>
  <si>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</si>
  <si>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</si>
  <si>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</si>
  <si>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</si>
  <si>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</si>
  <si>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</si>
  <si>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</si>
  <si>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</si>
  <si>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</si>
  <si>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</si>
  <si>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</si>
  <si>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</si>
  <si>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</si>
  <si>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</si>
  <si>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</si>
  <si>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</si>
  <si>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</si>
  <si>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</si>
  <si>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</si>
  <si>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</si>
  <si>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</si>
  <si>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</si>
  <si>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</si>
  <si>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</si>
  <si>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</si>
  <si>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</si>
  <si>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</si>
  <si>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</si>
  <si>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</si>
  <si>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</si>
  <si>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</si>
  <si>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</si>
  <si>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</si>
  <si>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</si>
  <si>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</si>
  <si>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</si>
  <si>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</si>
  <si>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</si>
  <si>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</si>
  <si>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</si>
  <si>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</si>
  <si>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</si>
  <si>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</si>
  <si>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</si>
  <si>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</si>
  <si>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</si>
  <si>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</si>
  <si>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</si>
  <si>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</si>
  <si>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</si>
  <si>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</si>
  <si>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</si>
  <si>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</si>
  <si>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</si>
  <si>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</si>
  <si>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</si>
  <si>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</si>
  <si>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</si>
  <si>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</si>
  <si>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</si>
  <si>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</si>
  <si>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</si>
  <si>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</si>
  <si>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</si>
  <si>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</si>
  <si>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</si>
  <si>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</si>
  <si>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</si>
  <si>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</si>
  <si>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</si>
  <si>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</si>
  <si>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</si>
  <si>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</si>
  <si>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</si>
  <si>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</si>
  <si>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</si>
  <si>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</si>
  <si>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</si>
  <si>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</si>
  <si>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</si>
  <si>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</si>
  <si>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</si>
  <si>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</si>
  <si>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</si>
  <si>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</si>
  <si>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</si>
  <si>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</si>
  <si>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</si>
  <si>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</si>
  <si>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</si>
  <si>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</si>
  <si>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</si>
  <si>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</si>
  <si>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</si>
  <si>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</si>
  <si>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</si>
  <si>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</si>
  <si>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</si>
  <si>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</si>
  <si>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</si>
  <si>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</si>
  <si>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</si>
  <si>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</si>
  <si>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</si>
  <si>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</si>
  <si>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</si>
  <si>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</si>
  <si>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</si>
  <si>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</si>
  <si>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</si>
  <si>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</si>
  <si>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</si>
  <si>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</si>
  <si>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</si>
  <si>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</si>
  <si>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</si>
  <si>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</si>
  <si>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</si>
  <si>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</si>
  <si>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</si>
  <si>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</si>
  <si>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</si>
  <si>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</si>
  <si>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</si>
  <si>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</si>
  <si>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</si>
  <si>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</si>
  <si>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</si>
  <si>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</si>
  <si>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</si>
  <si>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</si>
  <si>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</si>
  <si>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</si>
  <si>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</si>
  <si>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</si>
  <si>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</si>
  <si>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</si>
  <si>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</si>
  <si>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</si>
  <si>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</si>
  <si>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</si>
  <si>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</si>
  <si>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</si>
  <si>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</si>
  <si>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</si>
  <si>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</si>
  <si>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</si>
  <si>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</si>
  <si>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</si>
  <si>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</si>
  <si>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</si>
  <si>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</si>
  <si>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</si>
  <si>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</si>
  <si>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</si>
  <si>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</si>
  <si>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</si>
  <si>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</si>
  <si>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</si>
  <si>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</si>
  <si>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</si>
  <si>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</si>
  <si>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</si>
  <si>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</si>
  <si>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</si>
  <si>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</si>
  <si>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</si>
  <si>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</si>
  <si>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</si>
  <si>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</si>
  <si>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</si>
  <si>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</si>
  <si>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</si>
  <si>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</si>
  <si>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</si>
  <si>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</si>
  <si>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</si>
  <si>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</si>
  <si>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</si>
  <si>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</si>
  <si>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</si>
  <si>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</si>
  <si>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</si>
  <si>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</si>
  <si>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</si>
  <si>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</si>
  <si>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</si>
  <si>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</si>
  <si>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</si>
  <si>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</si>
  <si>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</si>
  <si>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</si>
  <si>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</si>
  <si>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</si>
  <si>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</si>
  <si>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</si>
  <si>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</si>
  <si>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</si>
  <si>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</si>
  <si>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</si>
  <si>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</si>
  <si>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</si>
  <si>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</si>
  <si>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</si>
  <si>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</si>
  <si>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</si>
  <si>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</si>
  <si>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</si>
  <si>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</si>
  <si>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</si>
  <si>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</si>
  <si>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</si>
  <si>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</si>
  <si>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</si>
  <si>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</si>
  <si>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</si>
  <si>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</si>
  <si>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</si>
  <si>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</si>
  <si>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</si>
  <si>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</si>
  <si>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</si>
  <si>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</si>
  <si>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</si>
  <si>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</si>
  <si>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</si>
  <si>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</si>
  <si>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</si>
  <si>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</si>
  <si>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</si>
  <si>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</si>
  <si>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</si>
  <si>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</si>
  <si>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</si>
  <si>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</si>
  <si>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</si>
  <si>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</si>
  <si>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</si>
  <si>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</si>
  <si>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</si>
  <si>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</si>
  <si>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</si>
  <si>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</si>
  <si>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</si>
  <si>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</si>
  <si>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</si>
  <si>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</si>
  <si>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</si>
  <si>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</si>
  <si>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</si>
  <si>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</si>
  <si>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</si>
  <si>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</si>
  <si>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</si>
  <si>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</si>
  <si>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</si>
  <si>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</si>
  <si>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</si>
  <si>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</si>
  <si>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</si>
  <si>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</si>
  <si>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</si>
  <si>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</si>
  <si>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</si>
  <si>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</si>
  <si>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</si>
  <si>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</si>
  <si>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</si>
  <si>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</si>
  <si>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</si>
  <si>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</si>
  <si>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</si>
  <si>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</si>
  <si>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</si>
  <si>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</si>
  <si>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</si>
  <si>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</si>
  <si>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</si>
  <si>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</si>
  <si>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</si>
  <si>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</si>
  <si>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</si>
  <si>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</si>
  <si>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</si>
  <si>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</si>
  <si>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</si>
  <si>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</si>
  <si>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</si>
  <si>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</si>
  <si>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</si>
  <si>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</si>
  <si>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</si>
  <si>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</si>
  <si>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</si>
  <si>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</si>
  <si>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</si>
  <si>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</si>
  <si>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</si>
  <si>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</si>
  <si>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</si>
  <si>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</si>
  <si>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</si>
  <si>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</si>
  <si>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</si>
  <si>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</si>
  <si>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</si>
  <si>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</si>
  <si>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</si>
  <si>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</si>
  <si>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</si>
  <si>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</si>
  <si>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</si>
  <si>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</si>
  <si>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</si>
  <si>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</si>
  <si>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</si>
  <si>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</si>
  <si>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</si>
  <si>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</si>
  <si>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</si>
  <si>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</si>
  <si>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</si>
  <si>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</si>
  <si>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</si>
  <si>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</si>
  <si>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</si>
  <si>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</si>
  <si>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</si>
  <si>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</si>
  <si>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</si>
  <si>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</si>
  <si>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</si>
  <si>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</si>
  <si>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</si>
  <si>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</si>
  <si>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</si>
  <si>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</si>
  <si>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</si>
  <si>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</si>
  <si>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</si>
  <si>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</si>
  <si>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</si>
  <si>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</si>
  <si>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</si>
  <si>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</si>
  <si>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</si>
  <si>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</si>
  <si>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</si>
  <si>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</si>
  <si>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</si>
  <si>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</si>
  <si>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</si>
  <si>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</si>
  <si>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</si>
  <si>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</si>
  <si>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</si>
  <si>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</si>
  <si>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</si>
  <si>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</si>
  <si>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</si>
  <si>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</si>
  <si>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</si>
  <si>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</si>
  <si>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</si>
  <si>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</si>
  <si>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</si>
  <si>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</si>
  <si>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</si>
  <si>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</si>
  <si>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</si>
  <si>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</si>
  <si>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</si>
  <si>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</si>
  <si>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</si>
  <si>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</si>
  <si>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</si>
  <si>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</si>
  <si>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</si>
  <si>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</si>
  <si>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</si>
  <si>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</si>
  <si>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</si>
  <si>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</si>
  <si>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</si>
  <si>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</si>
  <si>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</si>
  <si>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</si>
  <si>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</si>
  <si>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</si>
  <si>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</si>
  <si>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</si>
  <si>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</si>
  <si>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</si>
  <si>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</si>
  <si>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</si>
  <si>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</si>
  <si>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</si>
  <si>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</si>
  <si>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</si>
  <si>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</si>
  <si>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</si>
  <si>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</si>
  <si>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</si>
  <si>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</si>
  <si>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</si>
  <si>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</si>
  <si>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</si>
  <si>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</si>
  <si>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</si>
  <si>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</si>
  <si>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</si>
  <si>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</si>
  <si>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</si>
  <si>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</si>
  <si>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</si>
  <si>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</si>
  <si>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</si>
  <si>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</si>
  <si>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</si>
  <si>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</si>
  <si>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</si>
  <si>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</si>
  <si>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</si>
  <si>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</si>
  <si>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</si>
  <si>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</si>
  <si>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</si>
  <si>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</si>
  <si>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</si>
  <si>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</si>
  <si>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</si>
  <si>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</si>
  <si>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</si>
  <si>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</si>
  <si>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</si>
  <si>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</si>
  <si>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</si>
  <si>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</si>
  <si>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</si>
  <si>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</si>
  <si>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</si>
  <si>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</si>
  <si>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</si>
  <si>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</si>
  <si>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</si>
  <si>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</si>
  <si>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</si>
  <si>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</si>
  <si>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</si>
  <si>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</si>
  <si>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</si>
  <si>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</si>
  <si>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</si>
  <si>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</si>
  <si>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</si>
  <si>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</si>
  <si>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</si>
  <si>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</si>
  <si>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</si>
  <si>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</si>
  <si>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</si>
  <si>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</si>
  <si>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</si>
  <si>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</si>
  <si>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</si>
  <si>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</si>
  <si>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</si>
  <si>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</si>
  <si>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460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</si>
  <si>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</si>
  <si>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</si>
  <si>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</si>
  <si>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</si>
  <si>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</si>
  <si>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</si>
  <si>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</si>
  <si>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</si>
  <si>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</si>
  <si>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</si>
  <si>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</si>
  <si>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</si>
  <si>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</si>
  <si>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</si>
  <si>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</si>
  <si>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</si>
  <si>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</si>
  <si>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</si>
  <si>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</si>
  <si>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</si>
  <si>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</si>
  <si>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</si>
  <si>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</si>
  <si>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</si>
  <si>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</si>
  <si>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</si>
  <si>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</si>
  <si>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</si>
  <si>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</si>
  <si>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</si>
  <si>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</si>
  <si>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</si>
  <si>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</si>
  <si>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</si>
  <si>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</si>
  <si>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</si>
  <si>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</si>
  <si>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</si>
  <si>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</si>
  <si>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</si>
  <si>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</si>
  <si>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</si>
  <si>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</si>
  <si>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</si>
  <si>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</si>
  <si>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</si>
  <si>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</si>
  <si>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</si>
  <si>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</si>
  <si>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</si>
  <si>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</si>
  <si>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</si>
  <si>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</si>
  <si>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</si>
  <si>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</si>
  <si>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</si>
  <si>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</si>
  <si>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</si>
  <si>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</si>
  <si>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</si>
  <si>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</si>
  <si>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</si>
  <si>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</si>
  <si>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</si>
  <si>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</si>
  <si>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</si>
  <si>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</si>
  <si>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</si>
  <si>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</si>
  <si>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</si>
  <si>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</si>
  <si>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</si>
  <si>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</si>
  <si>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</si>
  <si>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</si>
  <si>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</si>
  <si>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</si>
  <si>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</si>
  <si>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</si>
  <si>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</si>
  <si>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</si>
  <si>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</si>
  <si>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</si>
  <si>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</si>
  <si>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</si>
  <si>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</si>
  <si>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</si>
  <si>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384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</si>
  <si>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</si>
  <si>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</si>
  <si>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</si>
  <si>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</si>
  <si>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</si>
  <si>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</si>
  <si>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</si>
  <si>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</si>
  <si>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</si>
  <si>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</si>
  <si>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</si>
  <si>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</si>
  <si>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</si>
  <si>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</si>
  <si>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</si>
  <si>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</si>
  <si>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</si>
  <si>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</si>
  <si>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</si>
  <si>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</si>
  <si>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</si>
  <si>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</si>
  <si>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</si>
  <si>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</si>
  <si>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</si>
  <si>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</si>
  <si>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</si>
  <si>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</si>
  <si>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</si>
  <si>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</si>
  <si>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</si>
  <si>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</si>
  <si>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</si>
  <si>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</si>
  <si>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</si>
  <si>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</si>
  <si>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</si>
  <si>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</si>
  <si>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</si>
  <si>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470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</si>
  <si>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</si>
  <si>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</si>
  <si>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</si>
  <si>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</si>
  <si>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</si>
  <si>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</si>
  <si>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</si>
  <si>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</si>
  <si>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</si>
  <si>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</si>
  <si>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</si>
  <si>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</si>
  <si>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</si>
  <si>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</si>
  <si>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</si>
  <si>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</si>
  <si>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</si>
  <si>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</si>
  <si>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</si>
  <si>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</si>
  <si>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</si>
  <si>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</si>
  <si>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</si>
  <si>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</si>
  <si>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</si>
  <si>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</si>
  <si>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</si>
  <si>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</si>
  <si>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</si>
  <si>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</si>
  <si>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</si>
  <si>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</si>
  <si>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</si>
  <si>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</si>
  <si>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</si>
  <si>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</si>
  <si>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</si>
  <si>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</si>
  <si>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</si>
  <si>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</si>
  <si>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</si>
  <si>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</si>
  <si>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</si>
  <si>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</si>
  <si>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</si>
  <si>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</si>
  <si>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</si>
  <si>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</si>
  <si>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</si>
  <si>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</si>
  <si>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</si>
  <si>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</si>
  <si>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</si>
  <si>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</si>
  <si>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</si>
  <si>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</si>
  <si>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</si>
  <si>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</si>
  <si>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</si>
  <si>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</si>
  <si>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</si>
  <si>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</si>
  <si>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</si>
  <si>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</si>
  <si>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</si>
  <si>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</si>
  <si>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</si>
  <si>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</si>
  <si>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</si>
  <si>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</si>
  <si>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</si>
  <si>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</si>
  <si>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</si>
  <si>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</si>
  <si>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</si>
  <si>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</si>
  <si>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</si>
  <si>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</si>
  <si>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</si>
  <si>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</si>
  <si>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</si>
  <si>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</si>
  <si>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</si>
  <si>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</si>
  <si>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</si>
  <si>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</si>
  <si>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</si>
  <si>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</si>
  <si>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</si>
  <si>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</si>
  <si>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</si>
  <si>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</si>
  <si>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</si>
  <si>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</si>
  <si>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</si>
  <si>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</si>
  <si>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</si>
  <si>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</si>
  <si>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</si>
  <si>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</si>
  <si>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</si>
  <si>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</si>
  <si>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</si>
  <si>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</si>
  <si>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</si>
  <si>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</si>
  <si>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</si>
  <si>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</si>
  <si>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</si>
  <si>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</si>
  <si>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</si>
  <si>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</si>
  <si>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</si>
  <si>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</si>
  <si>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</si>
  <si>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</si>
  <si>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</si>
  <si>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</si>
  <si>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</si>
  <si>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</si>
  <si>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</si>
  <si>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</si>
  <si>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</si>
  <si>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</si>
  <si>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</si>
  <si>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</si>
  <si>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</si>
  <si>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</si>
  <si>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</si>
  <si>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</si>
  <si>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</si>
  <si>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</si>
  <si>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</si>
  <si>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</si>
  <si>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</si>
  <si>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</si>
  <si>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</si>
  <si>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</si>
  <si>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</si>
  <si>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</si>
  <si>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</si>
  <si>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</si>
  <si>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</si>
  <si>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</si>
  <si>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</si>
  <si>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</si>
  <si>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</si>
  <si>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</si>
  <si>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</si>
  <si>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</si>
  <si>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</si>
  <si>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</si>
  <si>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</si>
  <si>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</si>
  <si>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</si>
  <si>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</si>
  <si>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</si>
  <si>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</si>
  <si>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</si>
  <si>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</si>
  <si>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</si>
  <si>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</si>
  <si>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</si>
  <si>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</si>
  <si>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</si>
  <si>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</si>
  <si>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</si>
  <si>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</si>
  <si>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</si>
  <si>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</si>
  <si>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</si>
  <si>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</si>
  <si>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</si>
  <si>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</si>
  <si>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</si>
  <si>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</si>
  <si>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</si>
  <si>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</si>
  <si>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</si>
  <si>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</si>
  <si>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</si>
  <si>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</si>
  <si>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</si>
  <si>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</si>
  <si>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</si>
  <si>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</si>
  <si>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</si>
  <si>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</si>
  <si>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</si>
  <si>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</si>
  <si>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</si>
  <si>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</si>
  <si>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</si>
  <si>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</si>
  <si>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</si>
  <si>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</si>
  <si>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</si>
  <si>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</si>
  <si>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</si>
  <si>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</si>
  <si>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</si>
  <si>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</si>
  <si>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</si>
  <si>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</si>
  <si>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</si>
  <si>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</si>
  <si>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</si>
  <si>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</si>
  <si>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</si>
  <si>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</si>
  <si>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</si>
  <si>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</si>
  <si>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</si>
  <si>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</si>
  <si>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</si>
  <si>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</si>
  <si>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</si>
  <si>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</si>
  <si>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</si>
  <si>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</si>
  <si>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</si>
  <si>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</si>
  <si>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</si>
  <si>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</si>
  <si>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</si>
  <si>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</si>
  <si>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</si>
  <si>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</si>
  <si>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</si>
  <si>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</si>
  <si>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</si>
  <si>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</si>
  <si>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</si>
  <si>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</si>
  <si>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</si>
  <si>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</si>
  <si>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</si>
  <si>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</si>
  <si>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</si>
  <si>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</si>
  <si>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</si>
  <si>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</si>
  <si>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</si>
  <si>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</si>
  <si>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</si>
  <si>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</si>
  <si>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</si>
  <si>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</si>
  <si>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</si>
  <si>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</si>
  <si>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</si>
  <si>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</si>
  <si>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</si>
  <si>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</si>
  <si>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</si>
  <si>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</si>
  <si>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</si>
  <si>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</si>
  <si>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</si>
  <si>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</si>
  <si>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</si>
  <si>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</si>
  <si>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</si>
  <si>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</si>
  <si>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</si>
  <si>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</si>
  <si>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</si>
  <si>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</si>
  <si>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</si>
  <si>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</si>
  <si>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</si>
  <si>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</si>
  <si>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</si>
  <si>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</si>
  <si>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</si>
  <si>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</si>
  <si>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</si>
  <si>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</si>
  <si>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</si>
  <si>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</si>
  <si>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</si>
  <si>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</si>
  <si>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</si>
  <si>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</si>
  <si>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</si>
  <si>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</si>
  <si>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</si>
  <si>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</si>
  <si>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</si>
  <si>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</si>
  <si>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</si>
  <si>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</si>
  <si>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</si>
  <si>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</si>
  <si>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</si>
  <si>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</si>
  <si>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</si>
  <si>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</si>
  <si>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</si>
  <si>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</si>
  <si>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</si>
  <si>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</si>
  <si>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</si>
  <si>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</si>
  <si>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</si>
  <si>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</si>
  <si>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</si>
  <si>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</si>
  <si>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</si>
  <si>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</si>
  <si>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</si>
  <si>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</si>
  <si>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</si>
  <si>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</si>
  <si>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</si>
  <si>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</si>
  <si>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</si>
  <si>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</si>
  <si>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</si>
  <si>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</si>
  <si>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</si>
  <si>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</si>
  <si>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</si>
  <si>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</si>
  <si>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</si>
  <si>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</si>
  <si>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</si>
  <si>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</si>
  <si>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</si>
  <si>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</si>
  <si>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</si>
  <si>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</si>
  <si>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</si>
  <si>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</si>
  <si>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</si>
  <si>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</si>
  <si>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</si>
  <si>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</si>
  <si>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</si>
  <si>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</si>
  <si>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</si>
  <si>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</si>
  <si>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</si>
  <si>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</si>
  <si>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</si>
  <si>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</si>
  <si>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</si>
  <si>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</si>
  <si>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</si>
  <si>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</si>
  <si>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</si>
  <si>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</si>
  <si>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</si>
  <si>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</si>
  <si>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</si>
  <si>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</si>
  <si>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</si>
  <si>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</si>
  <si>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</si>
  <si>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</si>
  <si>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</si>
  <si>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</si>
  <si>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</si>
  <si>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</si>
  <si>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</si>
  <si>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</si>
  <si>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</si>
  <si>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</si>
  <si>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</si>
  <si>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</si>
  <si>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</si>
  <si>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</si>
  <si>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</si>
  <si>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</si>
  <si>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</si>
  <si>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</si>
  <si>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</si>
  <si>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</si>
  <si>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</si>
  <si>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</si>
  <si>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</si>
  <si>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</si>
  <si>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</si>
  <si>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</si>
  <si>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</si>
  <si>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</si>
  <si>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</si>
  <si>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</si>
  <si>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</si>
  <si>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</si>
  <si>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</si>
  <si>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</si>
  <si>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</si>
  <si>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</si>
  <si>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</si>
  <si>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</si>
  <si>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</si>
  <si>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</si>
  <si>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</si>
  <si>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</si>
  <si>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</si>
  <si>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</si>
  <si>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</si>
  <si>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</si>
  <si>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</si>
  <si>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</si>
  <si>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</si>
  <si>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</si>
  <si>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</si>
  <si>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</si>
  <si>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</si>
  <si>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</si>
  <si>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</si>
  <si>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</si>
  <si>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</si>
  <si>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</si>
  <si>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</si>
  <si>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</si>
  <si>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</si>
  <si>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</si>
  <si>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</si>
  <si>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</si>
  <si>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</si>
  <si>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</si>
  <si>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</si>
  <si>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</si>
  <si>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0.92</t>
  </si>
  <si>
    <t>074P  :931488:00:------:--</t>
  </si>
  <si>
    <t>21:0846:001346</t>
  </si>
  <si>
    <t>21:0232:001269</t>
  </si>
  <si>
    <t>21:0232:001269:0003:0001:00</t>
  </si>
  <si>
    <t>0.57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</si>
  <si>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</si>
  <si>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</si>
  <si>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</si>
  <si>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</si>
  <si>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</si>
  <si>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</si>
  <si>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</si>
  <si>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</si>
  <si>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</si>
  <si>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</si>
  <si>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</si>
  <si>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</si>
  <si>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</si>
  <si>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</si>
  <si>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</si>
  <si>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</si>
  <si>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</si>
  <si>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</si>
  <si>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</si>
  <si>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</si>
  <si>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</si>
  <si>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</si>
  <si>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</si>
  <si>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</si>
  <si>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</si>
  <si>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</si>
  <si>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</si>
  <si>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</si>
  <si>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</si>
  <si>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</si>
  <si>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</si>
  <si>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</si>
  <si>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</si>
  <si>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</si>
  <si>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</si>
  <si>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</si>
  <si>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</si>
  <si>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</si>
  <si>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</si>
  <si>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</si>
  <si>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</si>
  <si>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</si>
  <si>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</si>
  <si>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</si>
  <si>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</si>
  <si>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</si>
  <si>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</si>
  <si>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</si>
  <si>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</si>
  <si>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</si>
  <si>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</si>
  <si>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</si>
  <si>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</si>
  <si>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</si>
  <si>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</si>
  <si>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</si>
  <si>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</si>
  <si>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</si>
  <si>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</si>
  <si>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</si>
  <si>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</si>
  <si>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</si>
  <si>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</si>
  <si>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</si>
  <si>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</si>
  <si>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</si>
  <si>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</si>
  <si>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</si>
  <si>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</si>
  <si>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</si>
  <si>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</si>
  <si>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</si>
  <si>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</si>
  <si>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</si>
  <si>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</si>
  <si>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</si>
  <si>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</si>
  <si>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</si>
  <si>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</si>
  <si>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</si>
  <si>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</si>
  <si>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</si>
  <si>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</si>
  <si>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</si>
  <si>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</si>
  <si>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</si>
  <si>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</si>
  <si>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</si>
  <si>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</si>
  <si>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</si>
  <si>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</si>
  <si>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</si>
  <si>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</si>
  <si>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</si>
  <si>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</si>
  <si>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</si>
  <si>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</si>
  <si>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</si>
  <si>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</si>
  <si>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</si>
  <si>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</si>
  <si>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</si>
  <si>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</si>
  <si>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</si>
  <si>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</si>
  <si>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</si>
  <si>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</si>
  <si>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</si>
  <si>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</si>
  <si>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</si>
  <si>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</si>
  <si>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</si>
  <si>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</si>
  <si>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</si>
  <si>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</si>
  <si>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</si>
  <si>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</si>
  <si>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</si>
  <si>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</si>
  <si>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</si>
  <si>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</si>
  <si>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</si>
  <si>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</si>
  <si>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</si>
  <si>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</si>
  <si>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</si>
  <si>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</si>
  <si>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</si>
  <si>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</si>
  <si>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</si>
  <si>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</si>
  <si>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</si>
  <si>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</si>
  <si>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</si>
  <si>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</si>
  <si>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</si>
  <si>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</si>
  <si>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</si>
  <si>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</si>
  <si>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</si>
  <si>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</si>
  <si>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</si>
  <si>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</si>
  <si>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</si>
  <si>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</si>
  <si>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</si>
  <si>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</si>
  <si>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</si>
  <si>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</si>
  <si>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</si>
  <si>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</si>
  <si>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</si>
  <si>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</si>
  <si>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</si>
  <si>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</si>
  <si>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</si>
  <si>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</si>
  <si>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</si>
  <si>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</si>
  <si>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</si>
  <si>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</si>
  <si>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</si>
  <si>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</si>
  <si>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</si>
  <si>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</si>
  <si>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</si>
  <si>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</si>
  <si>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</si>
  <si>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</si>
  <si>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</si>
  <si>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</si>
  <si>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</si>
  <si>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</si>
  <si>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</si>
  <si>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</si>
  <si>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</si>
  <si>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</si>
  <si>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</si>
  <si>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</si>
  <si>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</si>
  <si>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</si>
  <si>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</si>
  <si>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</si>
  <si>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</si>
  <si>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</si>
  <si>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</si>
  <si>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</si>
  <si>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</si>
  <si>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</si>
  <si>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</si>
  <si>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</si>
  <si>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</si>
  <si>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</si>
  <si>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</si>
  <si>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</si>
  <si>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</si>
  <si>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</si>
  <si>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</si>
  <si>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</si>
  <si>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</si>
  <si>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</si>
  <si>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</si>
  <si>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</si>
  <si>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</si>
  <si>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</si>
  <si>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</si>
  <si>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</si>
  <si>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</si>
  <si>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</si>
  <si>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</si>
  <si>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</si>
  <si>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</si>
  <si>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</si>
  <si>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</si>
  <si>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</si>
  <si>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</si>
  <si>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</si>
  <si>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</si>
  <si>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</si>
  <si>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</si>
  <si>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</si>
  <si>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</si>
  <si>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</si>
  <si>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</si>
  <si>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</si>
  <si>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</si>
  <si>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</si>
  <si>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</si>
  <si>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</si>
  <si>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</si>
  <si>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</si>
  <si>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</si>
  <si>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</si>
  <si>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</si>
  <si>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</si>
  <si>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</si>
  <si>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</si>
  <si>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</si>
  <si>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</si>
  <si>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</si>
  <si>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</si>
  <si>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</si>
  <si>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</si>
  <si>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</si>
  <si>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</si>
  <si>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</si>
  <si>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</si>
  <si>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</si>
  <si>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</si>
  <si>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</si>
  <si>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</si>
  <si>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</si>
  <si>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</si>
  <si>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</si>
  <si>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</si>
  <si>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</si>
  <si>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</si>
  <si>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</si>
  <si>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</si>
  <si>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</si>
  <si>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</si>
  <si>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</si>
  <si>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</si>
  <si>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</si>
  <si>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</si>
  <si>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</si>
  <si>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</si>
  <si>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</si>
  <si>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</si>
  <si>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</si>
  <si>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</si>
  <si>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</si>
  <si>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</si>
  <si>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</si>
  <si>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</si>
  <si>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</si>
  <si>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</si>
  <si>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</si>
  <si>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</si>
  <si>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</si>
  <si>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</si>
  <si>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</si>
  <si>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</si>
  <si>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</si>
  <si>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</si>
  <si>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</si>
  <si>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</si>
  <si>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</si>
  <si>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</si>
  <si>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</si>
  <si>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</si>
  <si>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</si>
  <si>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</si>
  <si>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</si>
  <si>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</si>
  <si>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</si>
  <si>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</si>
  <si>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</si>
  <si>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</si>
  <si>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</si>
  <si>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</si>
  <si>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</si>
  <si>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</si>
  <si>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</si>
  <si>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</si>
  <si>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</si>
  <si>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</si>
  <si>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</si>
  <si>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</si>
  <si>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</si>
  <si>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</si>
  <si>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</si>
  <si>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</si>
  <si>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</si>
  <si>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</si>
  <si>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</si>
  <si>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</si>
  <si>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</si>
  <si>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</si>
  <si>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</si>
  <si>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</si>
  <si>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</si>
  <si>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</si>
  <si>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</si>
  <si>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</si>
  <si>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</si>
  <si>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</si>
  <si>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</si>
  <si>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</si>
  <si>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</si>
  <si>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</si>
  <si>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</si>
  <si>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</si>
  <si>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</si>
  <si>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</si>
  <si>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</si>
  <si>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</si>
  <si>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</si>
  <si>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</si>
  <si>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</si>
  <si>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</si>
  <si>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</si>
  <si>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</si>
  <si>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</si>
  <si>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</si>
  <si>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</si>
  <si>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</si>
  <si>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</si>
  <si>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</si>
  <si>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</si>
  <si>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</si>
  <si>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</si>
  <si>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</si>
  <si>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</si>
  <si>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</si>
  <si>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</si>
  <si>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</si>
  <si>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</si>
  <si>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</si>
  <si>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</si>
  <si>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</si>
  <si>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</si>
  <si>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</si>
  <si>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</si>
  <si>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</si>
  <si>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</si>
  <si>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</si>
  <si>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</si>
  <si>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</si>
  <si>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</si>
  <si>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</si>
  <si>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</si>
  <si>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</si>
  <si>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</si>
  <si>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</si>
  <si>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</si>
  <si>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</si>
  <si>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</si>
  <si>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</si>
  <si>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</si>
  <si>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</si>
  <si>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</si>
  <si>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</si>
  <si>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</si>
  <si>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</si>
  <si>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</si>
  <si>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</si>
  <si>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</si>
  <si>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</si>
  <si>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</si>
  <si>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</si>
  <si>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</si>
  <si>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</si>
  <si>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</si>
  <si>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</si>
  <si>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</si>
  <si>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</si>
  <si>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</si>
  <si>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</si>
  <si>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</si>
  <si>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</si>
  <si>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</si>
  <si>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</si>
  <si>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</si>
  <si>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</si>
  <si>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</si>
  <si>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</si>
  <si>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</si>
  <si>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</si>
  <si>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</si>
  <si>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</si>
  <si>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</si>
  <si>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</si>
  <si>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</si>
  <si>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</si>
  <si>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</si>
  <si>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</si>
  <si>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</si>
  <si>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</si>
  <si>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</si>
  <si>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</si>
  <si>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</si>
  <si>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</si>
  <si>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</si>
  <si>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</si>
  <si>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</si>
  <si>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</si>
  <si>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</si>
  <si>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</si>
  <si>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</si>
  <si>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</si>
  <si>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</si>
  <si>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</si>
  <si>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</si>
  <si>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</si>
  <si>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</si>
  <si>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</si>
  <si>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</si>
  <si>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</si>
  <si>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</si>
  <si>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</si>
  <si>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</si>
  <si>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</si>
  <si>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</si>
  <si>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</si>
  <si>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</si>
  <si>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</si>
  <si>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</si>
  <si>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</si>
  <si>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</si>
  <si>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</si>
  <si>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</si>
  <si>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</si>
  <si>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</si>
  <si>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</si>
  <si>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</si>
  <si>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</si>
  <si>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</si>
  <si>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</si>
  <si>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</si>
  <si>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</si>
  <si>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</si>
  <si>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</si>
  <si>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</si>
  <si>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</si>
  <si>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</si>
  <si>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</si>
  <si>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</si>
  <si>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</si>
  <si>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</si>
  <si>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</si>
  <si>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</si>
  <si>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</si>
  <si>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</si>
  <si>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</si>
  <si>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</si>
  <si>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</si>
  <si>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</si>
  <si>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</si>
  <si>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</si>
  <si>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</si>
  <si>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</si>
  <si>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</si>
  <si>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</si>
  <si>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</si>
  <si>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</si>
  <si>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</si>
  <si>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</si>
  <si>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</si>
  <si>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</si>
  <si>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</si>
  <si>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</si>
  <si>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</si>
  <si>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</si>
  <si>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</si>
  <si>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</si>
  <si>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</si>
  <si>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</si>
  <si>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</si>
  <si>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</si>
  <si>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</si>
  <si>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</si>
  <si>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</si>
  <si>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</si>
  <si>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</si>
  <si>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</si>
  <si>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</si>
  <si>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</si>
  <si>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</si>
  <si>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</si>
  <si>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</si>
  <si>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</si>
  <si>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</si>
  <si>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</si>
  <si>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</si>
  <si>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</si>
  <si>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</si>
  <si>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</si>
  <si>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</si>
  <si>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</si>
  <si>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</si>
  <si>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</si>
  <si>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</si>
  <si>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</si>
  <si>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</si>
  <si>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</si>
  <si>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</si>
  <si>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</si>
  <si>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</si>
  <si>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</si>
  <si>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</si>
  <si>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</si>
  <si>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</si>
  <si>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</si>
  <si>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</si>
  <si>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</si>
  <si>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</si>
  <si>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</si>
  <si>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</si>
  <si>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</si>
  <si>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</si>
  <si>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</si>
  <si>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</si>
  <si>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</si>
  <si>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</si>
  <si>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</si>
  <si>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</si>
  <si>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</si>
  <si>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</si>
  <si>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</si>
  <si>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</si>
  <si>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</si>
  <si>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</si>
  <si>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</si>
  <si>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</si>
  <si>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</si>
  <si>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</si>
  <si>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</si>
  <si>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</si>
  <si>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</si>
  <si>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</si>
  <si>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</si>
  <si>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</si>
  <si>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</si>
  <si>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</si>
  <si>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</si>
  <si>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</si>
  <si>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</si>
  <si>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</si>
  <si>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</si>
  <si>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</si>
  <si>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</si>
  <si>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</si>
  <si>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</si>
  <si>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</si>
  <si>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</si>
  <si>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</si>
  <si>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</si>
  <si>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</si>
  <si>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</si>
  <si>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</si>
  <si>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</si>
  <si>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</si>
  <si>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</si>
  <si>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</si>
  <si>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</si>
  <si>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</si>
  <si>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</si>
  <si>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</si>
  <si>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</si>
  <si>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</si>
  <si>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</si>
  <si>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</si>
  <si>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</si>
  <si>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</si>
  <si>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</si>
  <si>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</si>
  <si>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</si>
  <si>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</si>
  <si>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</si>
  <si>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</si>
  <si>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</si>
  <si>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</si>
  <si>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</si>
  <si>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</si>
  <si>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</si>
  <si>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</si>
  <si>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</si>
  <si>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</si>
  <si>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</si>
  <si>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</si>
  <si>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</si>
  <si>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</si>
  <si>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</si>
  <si>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</si>
  <si>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</si>
  <si>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</si>
  <si>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</si>
  <si>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</si>
  <si>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</si>
  <si>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</si>
  <si>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</si>
  <si>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</si>
  <si>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</si>
  <si>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</si>
  <si>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</si>
  <si>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</si>
  <si>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</si>
  <si>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</si>
  <si>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</si>
  <si>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</si>
  <si>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</si>
  <si>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</si>
  <si>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</si>
  <si>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</si>
  <si>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</si>
  <si>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</si>
  <si>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</si>
  <si>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</si>
  <si>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</si>
  <si>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</si>
  <si>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</si>
  <si>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</si>
  <si>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</si>
  <si>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</si>
  <si>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</si>
  <si>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</si>
  <si>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</si>
  <si>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</si>
  <si>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</si>
  <si>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</si>
  <si>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</si>
  <si>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</si>
  <si>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</si>
  <si>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</si>
  <si>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</si>
  <si>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</si>
  <si>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</si>
  <si>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</si>
  <si>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</si>
  <si>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</si>
  <si>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</si>
  <si>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</si>
  <si>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</si>
  <si>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</si>
  <si>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</si>
  <si>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</si>
  <si>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</si>
  <si>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</si>
  <si>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</si>
  <si>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</si>
  <si>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</si>
  <si>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</si>
  <si>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</si>
  <si>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</si>
  <si>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</si>
  <si>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</si>
  <si>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</si>
  <si>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</si>
  <si>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</si>
  <si>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</si>
  <si>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</si>
  <si>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</si>
  <si>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</si>
  <si>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</si>
  <si>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</si>
  <si>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</si>
  <si>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</si>
  <si>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</si>
  <si>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</si>
  <si>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</si>
  <si>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</si>
  <si>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</si>
  <si>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</si>
  <si>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</si>
  <si>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</si>
  <si>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</si>
  <si>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</si>
  <si>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</si>
  <si>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</si>
  <si>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</si>
  <si>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</si>
  <si>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</si>
  <si>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</si>
  <si>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</si>
  <si>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</si>
  <si>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</si>
  <si>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</si>
  <si>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</si>
  <si>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</si>
  <si>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</si>
  <si>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</si>
  <si>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</si>
  <si>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</si>
  <si>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</si>
  <si>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</si>
  <si>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</si>
  <si>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</si>
  <si>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</si>
  <si>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</si>
  <si>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</si>
  <si>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</si>
  <si>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</si>
  <si>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</si>
  <si>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</si>
  <si>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</si>
  <si>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</si>
  <si>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</si>
  <si>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</si>
  <si>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</si>
  <si>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</si>
  <si>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</si>
  <si>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</si>
  <si>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</si>
  <si>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</si>
  <si>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</si>
  <si>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</si>
  <si>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</si>
  <si>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</si>
  <si>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</si>
  <si>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</si>
  <si>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</si>
  <si>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</si>
  <si>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</si>
  <si>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</si>
  <si>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</si>
  <si>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</si>
  <si>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</si>
  <si>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</si>
  <si>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</si>
  <si>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</si>
  <si>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</si>
  <si>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</si>
  <si>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</si>
  <si>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</si>
  <si>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</si>
  <si>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</si>
  <si>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</si>
  <si>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</si>
  <si>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</si>
  <si>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</si>
  <si>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</si>
  <si>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</si>
  <si>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</si>
  <si>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</si>
  <si>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</si>
  <si>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</si>
  <si>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</si>
  <si>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</si>
  <si>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</si>
  <si>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</si>
  <si>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</si>
  <si>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</si>
  <si>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</si>
  <si>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</si>
  <si>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</si>
  <si>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</si>
  <si>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</si>
  <si>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</si>
  <si>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</si>
  <si>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</si>
  <si>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</si>
  <si>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</si>
  <si>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</si>
  <si>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</si>
  <si>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</si>
  <si>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</si>
  <si>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</si>
  <si>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</si>
  <si>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</si>
  <si>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</si>
  <si>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</si>
  <si>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</si>
  <si>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</si>
  <si>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</si>
  <si>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</si>
  <si>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</si>
  <si>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</si>
  <si>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</si>
  <si>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</si>
  <si>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</si>
  <si>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</si>
  <si>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</si>
  <si>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</si>
  <si>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</si>
  <si>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</si>
  <si>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</si>
  <si>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</si>
  <si>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</si>
  <si>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</si>
  <si>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</si>
  <si>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</si>
  <si>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</si>
  <si>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</si>
  <si>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</si>
  <si>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</si>
  <si>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</si>
  <si>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</si>
  <si>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</si>
  <si>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</si>
  <si>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</si>
  <si>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</si>
  <si>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</si>
  <si>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</si>
  <si>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</si>
  <si>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</si>
  <si>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</si>
  <si>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</si>
  <si>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</si>
  <si>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</si>
  <si>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</si>
  <si>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</si>
  <si>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</si>
  <si>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</si>
  <si>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</si>
  <si>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</si>
  <si>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</si>
  <si>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</si>
  <si>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</si>
  <si>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</si>
  <si>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</si>
  <si>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</si>
  <si>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</si>
  <si>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</si>
  <si>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</si>
  <si>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</si>
  <si>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</si>
  <si>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</si>
  <si>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</si>
  <si>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</si>
  <si>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</si>
  <si>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</si>
  <si>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</si>
  <si>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</si>
  <si>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</si>
  <si>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</si>
  <si>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</si>
  <si>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</si>
  <si>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</si>
  <si>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</si>
  <si>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</si>
  <si>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</si>
  <si>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</si>
  <si>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</si>
  <si>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</si>
  <si>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</si>
  <si>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</si>
  <si>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</si>
  <si>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</si>
  <si>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</si>
  <si>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</si>
  <si>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</si>
  <si>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</si>
  <si>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</si>
  <si>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</si>
  <si>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</si>
  <si>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</si>
  <si>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</si>
  <si>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</si>
  <si>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</si>
  <si>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</si>
  <si>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</si>
  <si>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</si>
  <si>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</si>
  <si>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</si>
  <si>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</si>
  <si>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</si>
  <si>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</si>
  <si>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</si>
  <si>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</si>
  <si>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</si>
  <si>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</si>
  <si>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</si>
  <si>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</si>
  <si>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</si>
  <si>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</si>
  <si>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</si>
  <si>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</si>
  <si>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</si>
  <si>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</si>
  <si>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</si>
  <si>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</si>
  <si>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</si>
  <si>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</si>
  <si>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</si>
  <si>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</si>
  <si>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</si>
  <si>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</si>
  <si>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</si>
  <si>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</si>
  <si>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</si>
  <si>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</si>
  <si>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</si>
  <si>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</si>
  <si>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</si>
  <si>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</si>
  <si>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</si>
  <si>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</si>
  <si>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</si>
  <si>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</si>
  <si>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</si>
  <si>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</si>
  <si>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</si>
  <si>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</si>
  <si>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</si>
  <si>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</si>
  <si>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</si>
  <si>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</si>
  <si>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</si>
  <si>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</si>
  <si>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</si>
  <si>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</si>
  <si>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</si>
  <si>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</si>
  <si>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</si>
  <si>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</si>
  <si>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</si>
  <si>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</si>
  <si>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</si>
  <si>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</si>
  <si>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</si>
  <si>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</si>
  <si>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</si>
  <si>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</si>
  <si>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</si>
  <si>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</si>
  <si>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</si>
  <si>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</si>
  <si>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</si>
  <si>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</si>
  <si>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</si>
  <si>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</si>
  <si>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</si>
  <si>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</si>
  <si>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</si>
  <si>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</si>
  <si>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</si>
  <si>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</si>
  <si>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</si>
  <si>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</si>
  <si>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</si>
  <si>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</si>
  <si>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</si>
  <si>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</si>
  <si>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</si>
  <si>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</si>
  <si>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</si>
  <si>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</si>
  <si>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</si>
  <si>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</si>
  <si>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</si>
  <si>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</si>
  <si>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</si>
  <si>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</si>
  <si>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</si>
  <si>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</si>
  <si>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</si>
  <si>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</si>
  <si>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</si>
  <si>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</si>
  <si>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</si>
  <si>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</si>
  <si>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</si>
  <si>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</si>
  <si>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</si>
  <si>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</si>
  <si>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</si>
  <si>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</si>
  <si>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</si>
  <si>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</si>
  <si>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</si>
  <si>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</si>
  <si>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</si>
  <si>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</si>
  <si>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</si>
  <si>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</si>
  <si>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</si>
  <si>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</si>
  <si>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</si>
  <si>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</si>
  <si>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</si>
  <si>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</si>
  <si>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</si>
  <si>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</si>
  <si>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</si>
  <si>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</si>
  <si>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</si>
  <si>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</si>
  <si>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</si>
  <si>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</si>
  <si>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</si>
  <si>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</si>
  <si>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</si>
  <si>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</si>
  <si>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</si>
  <si>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</si>
  <si>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</si>
  <si>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</si>
  <si>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</si>
  <si>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</si>
  <si>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</si>
  <si>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</si>
  <si>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</si>
  <si>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</si>
  <si>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</si>
  <si>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</si>
  <si>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</si>
  <si>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</si>
  <si>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</si>
  <si>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</si>
  <si>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</si>
  <si>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</si>
  <si>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</si>
  <si>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</si>
  <si>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</si>
  <si>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</si>
  <si>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</si>
  <si>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</si>
  <si>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</si>
  <si>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</si>
  <si>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</si>
  <si>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</si>
  <si>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</si>
  <si>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</si>
  <si>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</si>
  <si>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</si>
  <si>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</si>
  <si>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</si>
  <si>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</si>
  <si>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</si>
  <si>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</si>
  <si>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</si>
  <si>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</si>
  <si>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</si>
  <si>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</si>
  <si>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</si>
  <si>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</si>
  <si>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</si>
  <si>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</si>
  <si>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</si>
  <si>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</si>
  <si>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</si>
  <si>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</si>
  <si>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</si>
  <si>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</si>
  <si>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</si>
  <si>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</si>
  <si>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</si>
  <si>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</si>
  <si>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</si>
  <si>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</si>
  <si>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</si>
  <si>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</si>
  <si>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</si>
  <si>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</si>
  <si>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</si>
  <si>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</si>
  <si>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</si>
  <si>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</si>
  <si>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</si>
  <si>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</si>
  <si>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</si>
  <si>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</si>
  <si>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</si>
  <si>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</si>
  <si>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</si>
  <si>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</si>
  <si>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</si>
  <si>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</si>
  <si>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</si>
  <si>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</si>
  <si>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</si>
  <si>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</si>
  <si>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</si>
  <si>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</si>
  <si>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</si>
  <si>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</si>
  <si>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</si>
  <si>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</si>
  <si>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</si>
  <si>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</si>
  <si>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</si>
  <si>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</si>
  <si>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</si>
  <si>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</si>
  <si>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</si>
  <si>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</si>
  <si>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</si>
  <si>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</si>
  <si>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0.39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</si>
  <si>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</si>
  <si>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</si>
  <si>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</si>
  <si>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</si>
  <si>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</si>
  <si>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</si>
  <si>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</si>
  <si>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</si>
  <si>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</si>
  <si>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</si>
  <si>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</si>
  <si>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</si>
  <si>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</si>
  <si>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</si>
  <si>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</si>
  <si>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</si>
  <si>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</si>
  <si>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</si>
  <si>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</si>
  <si>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</si>
  <si>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</si>
  <si>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</si>
  <si>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</si>
  <si>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</si>
  <si>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</si>
  <si>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</si>
  <si>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</si>
  <si>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</si>
  <si>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</si>
  <si>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</si>
  <si>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</si>
  <si>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</si>
  <si>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</si>
  <si>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</si>
  <si>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</si>
  <si>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</si>
  <si>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</si>
  <si>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</si>
  <si>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</si>
  <si>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</si>
  <si>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</si>
  <si>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</si>
  <si>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</si>
  <si>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</si>
  <si>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</si>
  <si>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</si>
  <si>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</si>
  <si>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</si>
  <si>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</si>
  <si>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</si>
  <si>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</si>
  <si>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</si>
  <si>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</si>
  <si>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</si>
  <si>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</si>
  <si>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</si>
  <si>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</si>
  <si>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</si>
  <si>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</si>
  <si>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</si>
  <si>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</si>
  <si>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</si>
  <si>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</si>
  <si>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</si>
  <si>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</si>
  <si>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</si>
  <si>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</si>
  <si>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</si>
  <si>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</si>
  <si>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</si>
  <si>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</si>
  <si>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</si>
  <si>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</si>
  <si>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</si>
  <si>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</si>
  <si>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</si>
  <si>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</si>
  <si>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</si>
  <si>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</si>
  <si>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</si>
  <si>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</si>
  <si>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</si>
  <si>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</si>
  <si>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</si>
  <si>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</si>
  <si>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</si>
  <si>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</si>
  <si>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</si>
  <si>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</si>
  <si>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</si>
  <si>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</si>
  <si>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</si>
  <si>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</si>
  <si>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</si>
  <si>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</si>
  <si>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</si>
  <si>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</si>
  <si>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</si>
  <si>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</si>
  <si>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</si>
  <si>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</si>
  <si>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</si>
  <si>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</si>
  <si>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</si>
  <si>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</si>
  <si>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</si>
  <si>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</si>
  <si>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</si>
  <si>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</si>
  <si>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</si>
  <si>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</si>
  <si>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</si>
  <si>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</si>
  <si>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</si>
  <si>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</si>
  <si>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</si>
  <si>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</si>
  <si>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</si>
  <si>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</si>
  <si>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</si>
  <si>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</si>
  <si>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</si>
  <si>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</si>
  <si>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</si>
  <si>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</si>
  <si>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</si>
  <si>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</si>
  <si>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</si>
  <si>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</si>
  <si>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</si>
  <si>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</si>
  <si>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</si>
  <si>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</si>
  <si>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</si>
  <si>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</si>
  <si>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</si>
  <si>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</si>
  <si>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</si>
  <si>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</si>
  <si>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</si>
  <si>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</si>
  <si>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</si>
  <si>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</si>
  <si>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</si>
  <si>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</si>
  <si>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</si>
  <si>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</si>
  <si>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</si>
  <si>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</si>
  <si>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</si>
  <si>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</si>
  <si>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</si>
  <si>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</si>
  <si>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</si>
  <si>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</si>
  <si>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</si>
  <si>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</si>
  <si>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</si>
  <si>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</si>
  <si>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</si>
  <si>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</si>
  <si>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</si>
  <si>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</si>
  <si>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</si>
  <si>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</si>
  <si>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</si>
  <si>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</si>
  <si>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</si>
  <si>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</si>
  <si>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</si>
  <si>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</si>
  <si>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</si>
  <si>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</si>
  <si>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</si>
  <si>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</si>
  <si>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</si>
  <si>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</si>
  <si>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</si>
  <si>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</si>
  <si>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</si>
  <si>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</si>
  <si>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</si>
  <si>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</si>
  <si>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</si>
  <si>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</si>
  <si>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</si>
  <si>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</si>
  <si>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</si>
  <si>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</si>
  <si>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</si>
  <si>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</si>
  <si>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</si>
  <si>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</si>
  <si>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</si>
  <si>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</si>
  <si>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</si>
  <si>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</si>
  <si>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</si>
  <si>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</si>
  <si>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</si>
  <si>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</si>
  <si>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</si>
  <si>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</si>
  <si>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</si>
  <si>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</si>
  <si>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</si>
  <si>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</si>
  <si>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</si>
  <si>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</si>
  <si>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</si>
  <si>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</si>
  <si>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</si>
  <si>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</si>
  <si>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</si>
  <si>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</si>
  <si>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</si>
  <si>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</si>
  <si>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</si>
  <si>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</si>
  <si>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</si>
  <si>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</si>
  <si>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</si>
  <si>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</si>
  <si>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</si>
  <si>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</si>
  <si>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</si>
  <si>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</si>
  <si>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</si>
  <si>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</si>
  <si>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</si>
  <si>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</si>
  <si>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</si>
  <si>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</si>
  <si>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</si>
  <si>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</si>
  <si>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</si>
  <si>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</si>
  <si>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</si>
  <si>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</si>
  <si>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</si>
  <si>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</si>
  <si>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</si>
  <si>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</si>
  <si>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</si>
  <si>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</si>
  <si>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</si>
  <si>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</si>
  <si>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</si>
  <si>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</si>
  <si>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</si>
  <si>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</si>
  <si>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</si>
  <si>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</si>
  <si>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</si>
  <si>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</si>
  <si>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</si>
  <si>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</si>
  <si>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</si>
  <si>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</si>
  <si>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</si>
  <si>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</si>
  <si>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</si>
  <si>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</si>
  <si>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</si>
  <si>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</si>
  <si>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</si>
  <si>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</si>
  <si>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</si>
  <si>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</si>
  <si>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</si>
  <si>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</si>
  <si>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</si>
  <si>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</si>
  <si>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</si>
  <si>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</si>
  <si>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</si>
  <si>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</si>
  <si>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</si>
  <si>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</si>
  <si>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</si>
  <si>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</si>
  <si>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</si>
  <si>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</si>
  <si>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</si>
  <si>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</si>
  <si>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</si>
  <si>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</si>
  <si>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</si>
  <si>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</si>
  <si>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</si>
  <si>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</si>
  <si>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</si>
  <si>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</si>
  <si>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</si>
  <si>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</si>
  <si>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</si>
  <si>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</si>
  <si>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</si>
  <si>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</si>
  <si>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</si>
  <si>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</si>
  <si>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</si>
  <si>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</si>
  <si>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</si>
  <si>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</si>
  <si>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</si>
  <si>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</si>
  <si>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</si>
  <si>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</si>
  <si>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</si>
  <si>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</si>
  <si>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</si>
  <si>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</si>
  <si>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</si>
  <si>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</si>
  <si>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</si>
  <si>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</si>
  <si>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</si>
  <si>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</si>
  <si>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</si>
  <si>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</si>
  <si>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</si>
  <si>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</si>
  <si>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212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</si>
  <si>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</si>
  <si>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</si>
  <si>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</si>
  <si>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</si>
  <si>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</si>
  <si>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</si>
  <si>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</si>
  <si>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</si>
  <si>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</si>
  <si>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</si>
  <si>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</si>
  <si>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</si>
  <si>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</si>
  <si>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</si>
  <si>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</si>
  <si>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</si>
  <si>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</si>
  <si>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</si>
  <si>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</si>
  <si>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</si>
  <si>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</si>
  <si>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</si>
  <si>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</si>
  <si>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</si>
  <si>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</si>
  <si>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</si>
  <si>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</si>
  <si>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</si>
  <si>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</si>
  <si>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</si>
  <si>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</si>
  <si>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</si>
  <si>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</si>
  <si>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</si>
  <si>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</si>
  <si>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</si>
  <si>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</si>
  <si>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</si>
  <si>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</si>
  <si>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</si>
  <si>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</si>
  <si>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</si>
  <si>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</si>
  <si>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</si>
  <si>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</si>
  <si>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</si>
  <si>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</si>
  <si>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</si>
  <si>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</si>
  <si>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</si>
  <si>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</si>
  <si>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</si>
  <si>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</si>
  <si>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</si>
  <si>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</si>
  <si>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</si>
  <si>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</si>
  <si>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</si>
  <si>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</si>
  <si>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</si>
  <si>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</si>
  <si>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</si>
  <si>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</si>
  <si>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</si>
  <si>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</si>
  <si>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</si>
  <si>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</si>
  <si>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</si>
  <si>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</si>
  <si>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</si>
  <si>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</si>
  <si>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</si>
  <si>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</si>
  <si>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</si>
  <si>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</si>
  <si>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</si>
  <si>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</si>
  <si>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</si>
  <si>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</si>
  <si>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</si>
  <si>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</si>
  <si>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</si>
  <si>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</si>
  <si>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</si>
  <si>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</si>
  <si>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</si>
  <si>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</si>
  <si>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</si>
  <si>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</si>
  <si>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</si>
  <si>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</si>
  <si>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</si>
  <si>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</si>
  <si>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</si>
  <si>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</si>
  <si>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</si>
  <si>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</si>
  <si>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</si>
  <si>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</si>
  <si>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</si>
  <si>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</si>
  <si>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</si>
  <si>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</si>
  <si>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</si>
  <si>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</si>
  <si>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</si>
  <si>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</si>
  <si>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</si>
  <si>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</si>
  <si>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</si>
  <si>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</si>
  <si>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</si>
  <si>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</si>
  <si>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</si>
  <si>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</si>
  <si>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</si>
  <si>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</si>
  <si>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</si>
  <si>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</si>
  <si>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</si>
  <si>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</si>
  <si>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</si>
  <si>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</si>
  <si>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</si>
  <si>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</si>
  <si>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</si>
  <si>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</si>
  <si>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</si>
  <si>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</si>
  <si>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</si>
  <si>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</si>
  <si>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</si>
  <si>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</si>
  <si>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</si>
  <si>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</si>
  <si>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</si>
  <si>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</si>
  <si>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</si>
  <si>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</si>
  <si>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</si>
  <si>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</si>
  <si>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</si>
  <si>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</si>
  <si>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</si>
  <si>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</si>
  <si>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</si>
  <si>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</si>
  <si>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</si>
  <si>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</si>
  <si>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</si>
  <si>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</si>
  <si>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</si>
  <si>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</si>
  <si>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</si>
  <si>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</si>
  <si>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</si>
  <si>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</si>
  <si>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</si>
  <si>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</si>
  <si>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</si>
  <si>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</si>
  <si>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</si>
  <si>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</si>
  <si>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</si>
  <si>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</si>
  <si>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</si>
  <si>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</si>
  <si>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</si>
  <si>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</si>
  <si>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</si>
  <si>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</si>
  <si>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</si>
  <si>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</si>
  <si>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</si>
  <si>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</si>
  <si>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</si>
  <si>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</si>
  <si>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</si>
  <si>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</si>
  <si>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</si>
  <si>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</si>
  <si>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</si>
  <si>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</si>
  <si>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</si>
  <si>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</si>
  <si>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</si>
  <si>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</si>
  <si>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</si>
  <si>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</si>
  <si>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</si>
  <si>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</si>
  <si>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</si>
  <si>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</si>
  <si>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</si>
  <si>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</si>
  <si>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</si>
  <si>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</si>
  <si>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</si>
  <si>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</si>
  <si>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</si>
  <si>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</si>
  <si>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</si>
  <si>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</si>
  <si>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</si>
  <si>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</si>
  <si>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</si>
  <si>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</si>
  <si>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</si>
  <si>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</si>
  <si>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</si>
  <si>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</si>
  <si>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</si>
  <si>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</si>
  <si>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</si>
  <si>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</si>
  <si>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</si>
  <si>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</si>
  <si>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</si>
  <si>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</si>
  <si>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</si>
  <si>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</si>
  <si>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</si>
  <si>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</si>
  <si>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</si>
  <si>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</si>
  <si>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</si>
  <si>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</si>
  <si>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</si>
  <si>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</si>
  <si>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</si>
  <si>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</si>
  <si>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</si>
  <si>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</si>
  <si>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</si>
  <si>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</si>
  <si>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</si>
  <si>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</si>
  <si>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</si>
  <si>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</si>
  <si>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</si>
  <si>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</si>
  <si>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</si>
  <si>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</si>
  <si>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</si>
  <si>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</si>
  <si>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</si>
  <si>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</si>
  <si>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</si>
  <si>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</si>
  <si>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</si>
  <si>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</si>
  <si>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</si>
  <si>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</si>
  <si>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</si>
  <si>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</si>
  <si>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</si>
  <si>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</si>
  <si>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</si>
  <si>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</si>
  <si>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</si>
  <si>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</si>
  <si>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</si>
  <si>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</si>
  <si>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</si>
  <si>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</si>
  <si>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</si>
  <si>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</si>
  <si>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</si>
  <si>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</si>
  <si>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</si>
  <si>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</si>
  <si>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</si>
  <si>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</si>
  <si>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</si>
  <si>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</si>
  <si>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</si>
  <si>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</si>
  <si>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</si>
  <si>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</si>
  <si>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</si>
  <si>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165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</si>
  <si>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</si>
  <si>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</si>
  <si>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</si>
  <si>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</si>
  <si>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</si>
  <si>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</si>
  <si>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</si>
  <si>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</si>
  <si>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</si>
  <si>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</si>
  <si>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</si>
  <si>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</si>
  <si>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</si>
  <si>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</si>
  <si>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</si>
  <si>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</si>
  <si>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</si>
  <si>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</si>
  <si>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</si>
  <si>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</si>
  <si>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710</t>
  </si>
  <si>
    <t>1000</t>
  </si>
  <si>
    <t>074N  :931025:20:931024:10</t>
  </si>
  <si>
    <t>21:0849:000022</t>
  </si>
  <si>
    <t>21:0233:000020:0004:0001:00</t>
  </si>
  <si>
    <t>740</t>
  </si>
  <si>
    <t>1020</t>
  </si>
  <si>
    <t>074N  :931026:00:------:--</t>
  </si>
  <si>
    <t>21:0849:000023</t>
  </si>
  <si>
    <t>21:0233:000021</t>
  </si>
  <si>
    <t>21:0233:000021:0003:0001:00</t>
  </si>
  <si>
    <t>254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</si>
  <si>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</si>
  <si>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</si>
  <si>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</si>
  <si>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</si>
  <si>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</si>
  <si>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</si>
  <si>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</si>
  <si>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</si>
  <si>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</si>
  <si>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</si>
  <si>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</si>
  <si>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</si>
  <si>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</si>
  <si>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</si>
  <si>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</si>
  <si>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</si>
  <si>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</si>
  <si>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</si>
  <si>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</si>
  <si>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</si>
  <si>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</si>
  <si>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</si>
  <si>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</si>
  <si>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</si>
  <si>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</si>
  <si>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</si>
  <si>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</si>
  <si>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</si>
  <si>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</si>
  <si>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</si>
  <si>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</si>
  <si>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</si>
  <si>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</si>
  <si>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</si>
  <si>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</si>
  <si>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</si>
  <si>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</si>
  <si>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</si>
  <si>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</si>
  <si>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</si>
  <si>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</si>
  <si>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</si>
  <si>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</si>
  <si>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</si>
  <si>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</si>
  <si>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</si>
  <si>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</si>
  <si>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</si>
  <si>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</si>
  <si>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</si>
  <si>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</si>
  <si>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</si>
  <si>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</si>
  <si>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</si>
  <si>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</si>
  <si>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</si>
  <si>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</si>
  <si>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</si>
  <si>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</si>
  <si>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</si>
  <si>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</si>
  <si>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</si>
  <si>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</si>
  <si>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</si>
  <si>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</si>
  <si>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</si>
  <si>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</si>
  <si>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</si>
  <si>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</si>
  <si>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</si>
  <si>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</si>
  <si>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</si>
  <si>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</si>
  <si>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</si>
  <si>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</si>
  <si>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</si>
  <si>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</si>
  <si>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</si>
  <si>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</si>
  <si>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</si>
  <si>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</si>
  <si>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</si>
  <si>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</si>
  <si>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</si>
  <si>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</si>
  <si>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</si>
  <si>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</si>
  <si>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</si>
  <si>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</si>
  <si>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</si>
  <si>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</si>
  <si>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</si>
  <si>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</si>
  <si>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</si>
  <si>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</si>
  <si>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</si>
  <si>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</si>
  <si>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</si>
  <si>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</si>
  <si>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</si>
  <si>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</si>
  <si>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</si>
  <si>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</si>
  <si>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</si>
  <si>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</si>
  <si>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</si>
  <si>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</si>
  <si>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</si>
  <si>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</si>
  <si>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</si>
  <si>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</si>
  <si>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</si>
  <si>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</si>
  <si>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</si>
  <si>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</si>
  <si>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</si>
  <si>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</si>
  <si>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</si>
  <si>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</si>
  <si>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</si>
  <si>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</si>
  <si>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</si>
  <si>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</si>
  <si>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</si>
  <si>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</si>
  <si>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</si>
  <si>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</si>
  <si>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</si>
  <si>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</si>
  <si>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</si>
  <si>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</si>
  <si>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</si>
  <si>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</si>
  <si>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</si>
  <si>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</si>
  <si>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</si>
  <si>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</si>
  <si>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</si>
  <si>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</si>
  <si>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</si>
  <si>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</si>
  <si>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</si>
  <si>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</si>
  <si>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</si>
  <si>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</si>
  <si>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</si>
  <si>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</si>
  <si>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</si>
  <si>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</si>
  <si>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</si>
  <si>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</si>
  <si>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</si>
  <si>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</si>
  <si>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</si>
  <si>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</si>
  <si>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</si>
  <si>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</si>
  <si>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</si>
  <si>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</si>
  <si>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</si>
  <si>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</si>
  <si>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</si>
  <si>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</si>
  <si>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</si>
  <si>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</si>
  <si>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</si>
  <si>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</si>
  <si>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</si>
  <si>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</si>
  <si>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</si>
  <si>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</si>
  <si>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</si>
  <si>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</si>
  <si>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</si>
  <si>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</si>
  <si>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</si>
  <si>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</si>
  <si>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</si>
  <si>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</si>
  <si>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</si>
  <si>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</si>
  <si>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</si>
  <si>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</si>
  <si>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</si>
  <si>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</si>
  <si>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</si>
  <si>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</si>
  <si>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</si>
  <si>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</si>
  <si>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</si>
  <si>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</si>
  <si>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</si>
  <si>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</si>
  <si>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</si>
  <si>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</si>
  <si>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</si>
  <si>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</si>
  <si>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</si>
  <si>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</si>
  <si>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</si>
  <si>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</si>
  <si>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</si>
  <si>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</si>
  <si>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</si>
  <si>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</si>
  <si>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</si>
  <si>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</si>
  <si>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</si>
  <si>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</si>
  <si>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</si>
  <si>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</si>
  <si>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</si>
  <si>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</si>
  <si>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234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</si>
  <si>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</si>
  <si>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</si>
  <si>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</si>
  <si>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</si>
  <si>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</si>
  <si>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</si>
  <si>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</si>
  <si>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</si>
  <si>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</si>
  <si>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</si>
  <si>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</si>
  <si>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</si>
  <si>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</si>
  <si>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</si>
  <si>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</si>
  <si>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</si>
  <si>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</si>
  <si>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</si>
  <si>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</si>
  <si>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</si>
  <si>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</si>
  <si>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</si>
  <si>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</si>
  <si>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</si>
  <si>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</si>
  <si>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</si>
  <si>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</si>
  <si>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</si>
  <si>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</si>
  <si>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</si>
  <si>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</si>
  <si>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</si>
  <si>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</si>
  <si>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</si>
  <si>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</si>
  <si>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</si>
  <si>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</si>
  <si>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</si>
  <si>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</si>
  <si>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</si>
  <si>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0.63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</si>
  <si>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</si>
  <si>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</si>
  <si>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</si>
  <si>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</si>
  <si>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</si>
  <si>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</si>
  <si>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</si>
  <si>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</si>
  <si>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</si>
  <si>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</si>
  <si>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</si>
  <si>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</si>
  <si>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</si>
  <si>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</si>
  <si>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</si>
  <si>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</si>
  <si>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</si>
  <si>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</si>
  <si>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</si>
  <si>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</si>
  <si>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</si>
  <si>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</si>
  <si>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</si>
  <si>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</si>
  <si>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</si>
  <si>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</si>
  <si>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</si>
  <si>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</si>
  <si>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</si>
  <si>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</si>
  <si>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</si>
  <si>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</si>
  <si>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</si>
  <si>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</si>
  <si>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</si>
  <si>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</si>
  <si>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</si>
  <si>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</si>
  <si>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</si>
  <si>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</si>
  <si>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</si>
  <si>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</si>
  <si>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</si>
  <si>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</si>
  <si>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</si>
  <si>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</si>
  <si>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</si>
  <si>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</si>
  <si>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</si>
  <si>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</si>
  <si>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</si>
  <si>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</si>
  <si>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</si>
  <si>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</si>
  <si>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</si>
  <si>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</si>
  <si>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</si>
  <si>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</si>
  <si>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</si>
  <si>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</si>
  <si>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</si>
  <si>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</si>
  <si>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</si>
  <si>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</si>
  <si>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</si>
  <si>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</si>
  <si>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</si>
  <si>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</si>
  <si>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</si>
  <si>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</si>
  <si>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</si>
  <si>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</si>
  <si>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</si>
  <si>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</si>
  <si>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</si>
  <si>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</si>
  <si>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</si>
  <si>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</si>
  <si>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</si>
  <si>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</si>
  <si>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</si>
  <si>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</si>
  <si>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</si>
  <si>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</si>
  <si>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</si>
  <si>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</si>
  <si>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</si>
  <si>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</si>
  <si>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</si>
  <si>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</si>
  <si>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</si>
  <si>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</si>
  <si>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</si>
  <si>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</si>
  <si>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</si>
  <si>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</si>
  <si>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</si>
  <si>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</si>
  <si>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</si>
  <si>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</si>
  <si>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</si>
  <si>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</si>
  <si>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</si>
  <si>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</si>
  <si>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</si>
  <si>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</si>
  <si>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</si>
  <si>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</si>
  <si>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</si>
  <si>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</si>
  <si>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</si>
  <si>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</si>
  <si>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</si>
  <si>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</si>
  <si>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</si>
  <si>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</si>
  <si>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</si>
  <si>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</si>
  <si>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</si>
  <si>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</si>
  <si>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</si>
  <si>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</si>
  <si>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</si>
  <si>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</si>
  <si>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</si>
  <si>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</si>
  <si>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</si>
  <si>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</si>
  <si>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</si>
  <si>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</si>
  <si>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</si>
  <si>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</si>
  <si>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</si>
  <si>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</si>
  <si>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</si>
  <si>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</si>
  <si>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</si>
  <si>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</si>
  <si>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</si>
  <si>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</si>
  <si>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</si>
  <si>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</si>
  <si>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</si>
  <si>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</si>
  <si>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</si>
  <si>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</si>
  <si>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</si>
  <si>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</si>
  <si>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</si>
  <si>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</si>
  <si>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</si>
  <si>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</si>
  <si>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</si>
  <si>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</si>
  <si>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</si>
  <si>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</si>
  <si>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</si>
  <si>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</si>
  <si>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</si>
  <si>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</si>
  <si>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</si>
  <si>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</si>
  <si>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</si>
  <si>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</si>
  <si>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</si>
  <si>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</si>
  <si>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</si>
  <si>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</si>
  <si>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</si>
  <si>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</si>
  <si>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</si>
  <si>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</si>
  <si>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</si>
  <si>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</si>
  <si>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</si>
  <si>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</si>
  <si>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</si>
  <si>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</si>
  <si>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</si>
  <si>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</si>
  <si>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</si>
  <si>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</si>
  <si>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</si>
  <si>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</si>
  <si>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</si>
  <si>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</si>
  <si>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</si>
  <si>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</si>
  <si>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</si>
  <si>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</si>
  <si>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</si>
  <si>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</si>
  <si>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</si>
  <si>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</si>
  <si>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</si>
  <si>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</si>
  <si>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</si>
  <si>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</si>
  <si>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</si>
  <si>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</si>
  <si>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</si>
  <si>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</si>
  <si>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</si>
  <si>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</si>
  <si>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</si>
  <si>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</si>
  <si>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</si>
  <si>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</si>
  <si>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</si>
  <si>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</si>
  <si>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</si>
  <si>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</si>
  <si>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</si>
  <si>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</si>
  <si>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</si>
  <si>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</si>
  <si>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</si>
  <si>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</si>
  <si>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</si>
  <si>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</si>
  <si>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</si>
  <si>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</si>
  <si>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</si>
  <si>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</si>
  <si>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</si>
  <si>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</si>
  <si>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</si>
  <si>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</si>
  <si>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</si>
  <si>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</si>
  <si>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</si>
  <si>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</si>
  <si>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</si>
  <si>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</si>
  <si>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</si>
  <si>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</si>
  <si>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</si>
  <si>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</si>
  <si>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</si>
  <si>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</si>
  <si>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</si>
  <si>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</si>
  <si>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</si>
  <si>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</si>
  <si>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</si>
  <si>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</si>
  <si>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</si>
  <si>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</si>
  <si>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</si>
  <si>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</si>
  <si>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</si>
  <si>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</si>
  <si>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</si>
  <si>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</si>
  <si>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</si>
  <si>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</si>
  <si>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</si>
  <si>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</si>
  <si>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</si>
  <si>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</si>
  <si>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</si>
  <si>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</si>
  <si>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</si>
  <si>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</si>
  <si>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</si>
  <si>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</si>
  <si>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</si>
  <si>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</si>
  <si>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</si>
  <si>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</si>
  <si>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</si>
  <si>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</si>
  <si>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</si>
  <si>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</si>
  <si>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</si>
  <si>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</si>
  <si>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</si>
  <si>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</si>
  <si>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</si>
  <si>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</si>
  <si>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</si>
  <si>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</si>
  <si>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</si>
  <si>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</si>
  <si>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</si>
  <si>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</si>
  <si>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</si>
  <si>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</si>
  <si>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</si>
  <si>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</si>
  <si>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</si>
  <si>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</si>
  <si>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</si>
  <si>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</si>
  <si>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</si>
  <si>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</si>
  <si>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</si>
  <si>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</si>
  <si>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</si>
  <si>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</si>
  <si>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</si>
  <si>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</si>
  <si>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</si>
  <si>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</si>
  <si>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</si>
  <si>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</si>
  <si>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</si>
  <si>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</si>
  <si>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</si>
  <si>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</si>
  <si>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</si>
  <si>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</si>
  <si>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</si>
  <si>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</si>
  <si>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</si>
  <si>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</si>
  <si>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</si>
  <si>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</si>
  <si>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</si>
  <si>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</si>
  <si>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</si>
  <si>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</si>
  <si>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</si>
  <si>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</si>
  <si>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</si>
  <si>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</si>
  <si>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</si>
  <si>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</si>
  <si>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</si>
  <si>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</si>
  <si>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</si>
  <si>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</si>
  <si>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</si>
  <si>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</si>
  <si>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</si>
  <si>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</si>
  <si>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</si>
  <si>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</si>
  <si>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</si>
  <si>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</si>
  <si>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</si>
  <si>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</si>
  <si>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</si>
  <si>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</si>
  <si>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</si>
  <si>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</si>
  <si>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</si>
  <si>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</si>
  <si>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</si>
  <si>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</si>
  <si>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</si>
  <si>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</si>
  <si>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</si>
  <si>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</si>
  <si>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</si>
  <si>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</si>
  <si>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</si>
  <si>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</si>
  <si>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</si>
  <si>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</si>
  <si>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</si>
  <si>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</si>
  <si>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</si>
  <si>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</si>
  <si>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</si>
  <si>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</si>
  <si>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</si>
  <si>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</si>
  <si>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</si>
  <si>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</si>
  <si>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</si>
  <si>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</si>
  <si>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</si>
  <si>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</si>
  <si>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</si>
  <si>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</si>
  <si>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</si>
  <si>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</si>
  <si>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</si>
  <si>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</si>
  <si>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</si>
  <si>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</si>
  <si>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</si>
  <si>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</si>
  <si>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</si>
  <si>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</si>
  <si>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</si>
  <si>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</si>
  <si>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</si>
  <si>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</si>
  <si>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</si>
  <si>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</si>
  <si>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</si>
  <si>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</si>
  <si>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</si>
  <si>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</si>
  <si>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</si>
  <si>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</si>
  <si>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</si>
  <si>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</si>
  <si>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</si>
  <si>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</si>
  <si>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</si>
  <si>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</si>
  <si>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</si>
  <si>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</si>
  <si>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</si>
  <si>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</si>
  <si>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</si>
  <si>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</si>
  <si>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</si>
  <si>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</si>
  <si>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</si>
  <si>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</si>
  <si>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</si>
  <si>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</si>
  <si>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</si>
  <si>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</si>
  <si>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</si>
  <si>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</si>
  <si>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</si>
  <si>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</si>
  <si>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</si>
  <si>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</si>
  <si>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</si>
  <si>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</si>
  <si>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</si>
  <si>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</si>
  <si>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</si>
  <si>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</si>
  <si>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</si>
  <si>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</si>
  <si>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</si>
  <si>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</si>
  <si>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</si>
  <si>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</si>
  <si>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</si>
  <si>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</si>
  <si>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</si>
  <si>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</si>
  <si>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</si>
  <si>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</si>
  <si>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282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</si>
  <si>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</si>
  <si>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</si>
  <si>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</si>
  <si>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</si>
  <si>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</si>
  <si>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</si>
  <si>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</si>
  <si>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</si>
  <si>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</si>
  <si>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</si>
  <si>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</si>
  <si>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</si>
  <si>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0.64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</si>
  <si>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</si>
  <si>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</si>
  <si>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</si>
  <si>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</si>
  <si>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</si>
  <si>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</si>
  <si>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</si>
  <si>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</si>
  <si>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</si>
  <si>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</si>
  <si>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</si>
  <si>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</si>
  <si>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</si>
  <si>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</si>
  <si>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</si>
  <si>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</si>
  <si>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</si>
  <si>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</si>
  <si>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</si>
  <si>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</si>
  <si>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</si>
  <si>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</si>
  <si>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</si>
  <si>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</si>
  <si>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</si>
  <si>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</si>
  <si>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</si>
  <si>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</si>
  <si>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</si>
  <si>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</si>
  <si>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</si>
  <si>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</si>
  <si>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</si>
  <si>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</si>
  <si>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</si>
  <si>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</si>
  <si>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</si>
  <si>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</si>
  <si>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</si>
  <si>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</si>
  <si>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</si>
  <si>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</si>
  <si>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</si>
  <si>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</si>
  <si>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</si>
  <si>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</si>
  <si>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</si>
  <si>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</si>
  <si>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</si>
  <si>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</si>
  <si>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</si>
  <si>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</si>
  <si>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</si>
  <si>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</si>
  <si>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</si>
  <si>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</si>
  <si>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</si>
  <si>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</si>
  <si>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</si>
  <si>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</si>
  <si>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</si>
  <si>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</si>
  <si>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</si>
  <si>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89</t>
  </si>
  <si>
    <t>074N  :931244:10:------:--</t>
  </si>
  <si>
    <t>21:0849:000219</t>
  </si>
  <si>
    <t>21:0233:000207</t>
  </si>
  <si>
    <t>21:0233:000207:0003:0001:00</t>
  </si>
  <si>
    <t>28.5</t>
  </si>
  <si>
    <t>074N  :931245:20:931244:10</t>
  </si>
  <si>
    <t>21:0849:000220</t>
  </si>
  <si>
    <t>21:0233:000207:0004:0001:00</t>
  </si>
  <si>
    <t>26.5</t>
  </si>
  <si>
    <t>074N  :931246:00:------:--</t>
  </si>
  <si>
    <t>21:0849:000221</t>
  </si>
  <si>
    <t>21:0233:000208</t>
  </si>
  <si>
    <t>21:0233:000208:0003:0001:00</t>
  </si>
  <si>
    <t>27.5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</si>
  <si>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</si>
  <si>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</si>
  <si>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</si>
  <si>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</si>
  <si>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</si>
  <si>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</si>
  <si>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</si>
  <si>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</si>
  <si>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</si>
  <si>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</si>
  <si>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</si>
  <si>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</si>
  <si>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</si>
  <si>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</si>
  <si>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</si>
  <si>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</si>
  <si>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</si>
  <si>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</si>
  <si>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</si>
  <si>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</si>
  <si>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</si>
  <si>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</si>
  <si>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</si>
  <si>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</si>
  <si>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</si>
  <si>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</si>
  <si>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</si>
  <si>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</si>
  <si>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</si>
  <si>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</si>
  <si>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</si>
  <si>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</si>
  <si>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</si>
  <si>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</si>
  <si>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</si>
  <si>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</si>
  <si>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</si>
  <si>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</si>
  <si>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</si>
  <si>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</si>
  <si>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</si>
  <si>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</si>
  <si>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</si>
  <si>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</si>
  <si>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</si>
  <si>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</si>
  <si>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</si>
  <si>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</si>
  <si>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</si>
  <si>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</si>
  <si>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</si>
  <si>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</si>
  <si>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</si>
  <si>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</si>
  <si>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</si>
  <si>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</si>
  <si>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</si>
  <si>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</si>
  <si>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</si>
  <si>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</si>
  <si>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</si>
  <si>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</si>
  <si>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</si>
  <si>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</si>
  <si>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</si>
  <si>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</si>
  <si>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</si>
  <si>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</si>
  <si>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</si>
  <si>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</si>
  <si>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</si>
  <si>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</si>
  <si>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</si>
  <si>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</si>
  <si>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</si>
  <si>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</si>
  <si>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</si>
  <si>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</si>
  <si>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</si>
  <si>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</si>
  <si>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</si>
  <si>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</si>
  <si>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</si>
  <si>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</si>
  <si>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</si>
  <si>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</si>
  <si>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</si>
  <si>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1260</t>
  </si>
  <si>
    <t>3.5</t>
  </si>
  <si>
    <t>313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</si>
  <si>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</si>
  <si>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</si>
  <si>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</si>
  <si>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</si>
  <si>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</si>
  <si>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</si>
  <si>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</si>
  <si>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</si>
  <si>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</si>
  <si>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</si>
  <si>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</si>
  <si>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</si>
  <si>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</si>
  <si>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</si>
  <si>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</si>
  <si>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</si>
  <si>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</si>
  <si>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</si>
  <si>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</si>
  <si>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</si>
  <si>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</si>
  <si>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</si>
  <si>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</si>
  <si>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</si>
  <si>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</si>
  <si>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</si>
  <si>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</si>
  <si>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</si>
  <si>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</si>
  <si>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</si>
  <si>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</si>
  <si>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</si>
  <si>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</si>
  <si>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</si>
  <si>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</si>
  <si>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</si>
  <si>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</si>
  <si>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</si>
  <si>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</si>
  <si>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</si>
  <si>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</si>
  <si>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</si>
  <si>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</si>
  <si>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</si>
  <si>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</si>
  <si>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</si>
  <si>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</si>
  <si>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</si>
  <si>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</si>
  <si>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</si>
  <si>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</si>
  <si>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</si>
  <si>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</si>
  <si>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</si>
  <si>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</si>
  <si>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</si>
  <si>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</si>
  <si>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</si>
  <si>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</si>
  <si>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</si>
  <si>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</si>
  <si>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</si>
  <si>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</si>
  <si>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</si>
  <si>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</si>
  <si>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</si>
  <si>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</si>
  <si>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</si>
  <si>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</si>
  <si>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</si>
  <si>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</si>
  <si>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</si>
  <si>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</si>
  <si>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</si>
  <si>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</si>
  <si>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</si>
  <si>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</si>
  <si>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</si>
  <si>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</si>
  <si>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</si>
  <si>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</si>
  <si>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</si>
  <si>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</si>
  <si>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</si>
  <si>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</si>
  <si>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</si>
  <si>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</si>
  <si>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</si>
  <si>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</si>
  <si>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</si>
  <si>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</si>
  <si>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</si>
  <si>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</si>
  <si>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</si>
  <si>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</si>
  <si>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</si>
  <si>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</si>
  <si>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</si>
  <si>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</si>
  <si>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</si>
  <si>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</si>
  <si>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</si>
  <si>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</si>
  <si>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</si>
  <si>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</si>
  <si>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</si>
  <si>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</si>
  <si>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</si>
  <si>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</si>
  <si>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</si>
  <si>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</si>
  <si>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</si>
  <si>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</si>
  <si>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</si>
  <si>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</si>
  <si>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</si>
  <si>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</si>
  <si>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</si>
  <si>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</si>
  <si>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</si>
  <si>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</si>
  <si>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</si>
  <si>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</si>
  <si>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</si>
  <si>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</si>
  <si>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</si>
  <si>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</si>
  <si>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</si>
  <si>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</si>
  <si>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</si>
  <si>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</si>
  <si>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</si>
  <si>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</si>
  <si>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</si>
  <si>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</si>
  <si>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</si>
  <si>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</si>
  <si>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</si>
  <si>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</si>
  <si>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</si>
  <si>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</si>
  <si>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</si>
  <si>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</si>
  <si>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</si>
  <si>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</si>
  <si>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</si>
  <si>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</si>
  <si>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</si>
  <si>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</si>
  <si>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</si>
  <si>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</si>
  <si>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</si>
  <si>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</si>
  <si>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</si>
  <si>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</si>
  <si>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</si>
  <si>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</si>
  <si>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</si>
  <si>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</si>
  <si>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</si>
  <si>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</si>
  <si>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</si>
  <si>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</si>
  <si>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</si>
  <si>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</si>
  <si>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</si>
  <si>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</si>
  <si>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</si>
  <si>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</si>
  <si>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</si>
  <si>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</si>
  <si>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</si>
  <si>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</si>
  <si>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</si>
  <si>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</si>
  <si>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</si>
  <si>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</si>
  <si>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</si>
  <si>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</si>
  <si>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</si>
  <si>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</si>
  <si>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</si>
  <si>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</si>
  <si>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</si>
  <si>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</si>
  <si>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</si>
  <si>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</si>
  <si>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</si>
  <si>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</si>
  <si>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</si>
  <si>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</si>
  <si>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</si>
  <si>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</si>
  <si>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</si>
  <si>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</si>
  <si>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</si>
  <si>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</si>
  <si>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</si>
  <si>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</si>
  <si>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</si>
  <si>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</si>
  <si>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</si>
  <si>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</si>
  <si>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</si>
  <si>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</si>
  <si>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</si>
  <si>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</si>
  <si>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</si>
  <si>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</si>
  <si>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790</t>
  </si>
  <si>
    <t>675</t>
  </si>
  <si>
    <t>074N  :933039:00:------:--</t>
  </si>
  <si>
    <t>21:0849:000297</t>
  </si>
  <si>
    <t>21:0233:000280</t>
  </si>
  <si>
    <t>21:0233:000280:0003:0001:00</t>
  </si>
  <si>
    <t>18</t>
  </si>
  <si>
    <t>074N  :933040:00:------:--</t>
  </si>
  <si>
    <t>21:0849:000298</t>
  </si>
  <si>
    <t>21:0233:000281</t>
  </si>
  <si>
    <t>21:0233:000281:0003:0001:00</t>
  </si>
  <si>
    <t>900</t>
  </si>
  <si>
    <t>1350</t>
  </si>
  <si>
    <t>074N  :933042:00:------:--</t>
  </si>
  <si>
    <t>21:0849:000299</t>
  </si>
  <si>
    <t>21:0233:000282</t>
  </si>
  <si>
    <t>21:0233:000282:0003:0001:00</t>
  </si>
  <si>
    <t>2.4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</si>
  <si>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</si>
  <si>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</si>
  <si>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</si>
  <si>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</si>
  <si>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</si>
  <si>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</si>
  <si>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</si>
  <si>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</si>
  <si>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</si>
  <si>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</si>
  <si>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</si>
  <si>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</si>
  <si>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</si>
  <si>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</si>
  <si>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</si>
  <si>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</si>
  <si>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</si>
  <si>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</si>
  <si>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</si>
  <si>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</si>
  <si>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</si>
  <si>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</si>
  <si>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</si>
  <si>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</si>
  <si>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</si>
  <si>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</si>
  <si>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</si>
  <si>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</si>
  <si>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</si>
  <si>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</si>
  <si>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</si>
  <si>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</si>
  <si>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</si>
  <si>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</si>
  <si>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</si>
  <si>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</si>
  <si>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</si>
  <si>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</si>
  <si>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</si>
  <si>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</si>
  <si>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</si>
  <si>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</si>
  <si>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</si>
  <si>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</si>
  <si>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</si>
  <si>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</si>
  <si>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</si>
  <si>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</si>
  <si>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</si>
  <si>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</si>
  <si>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</si>
  <si>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</si>
  <si>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</si>
  <si>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</si>
  <si>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</si>
  <si>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</si>
  <si>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</si>
  <si>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</si>
  <si>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</si>
  <si>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</si>
  <si>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</si>
  <si>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</si>
  <si>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</si>
  <si>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</si>
  <si>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</si>
  <si>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</si>
  <si>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</si>
  <si>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</si>
  <si>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</si>
  <si>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</si>
  <si>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</si>
  <si>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</si>
  <si>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</si>
  <si>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</si>
  <si>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</si>
  <si>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</si>
  <si>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</si>
  <si>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</si>
  <si>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</si>
  <si>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</si>
  <si>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</si>
  <si>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</si>
  <si>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</si>
  <si>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</si>
  <si>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</si>
  <si>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</si>
  <si>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</si>
  <si>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</si>
  <si>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</si>
  <si>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</si>
  <si>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</si>
  <si>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</si>
  <si>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</si>
  <si>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</si>
  <si>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</si>
  <si>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</si>
  <si>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</si>
  <si>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</si>
  <si>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</si>
  <si>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</si>
  <si>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</si>
  <si>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</si>
  <si>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</si>
  <si>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</si>
  <si>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</si>
  <si>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</si>
  <si>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</si>
  <si>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</si>
  <si>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</si>
  <si>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</si>
  <si>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</si>
  <si>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</si>
  <si>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</si>
  <si>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</si>
  <si>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</si>
  <si>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</si>
  <si>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</si>
  <si>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</si>
  <si>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</si>
  <si>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</si>
  <si>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</si>
  <si>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</si>
  <si>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</si>
  <si>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</si>
  <si>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</si>
  <si>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</si>
  <si>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</si>
  <si>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</si>
  <si>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</si>
  <si>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</si>
  <si>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</si>
  <si>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</si>
  <si>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</si>
  <si>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</si>
  <si>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3.2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</si>
  <si>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</si>
  <si>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</si>
  <si>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</si>
  <si>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</si>
  <si>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</si>
  <si>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</si>
  <si>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</si>
  <si>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</si>
  <si>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</si>
  <si>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</si>
  <si>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</si>
  <si>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</si>
  <si>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</si>
  <si>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</si>
  <si>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</si>
  <si>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</si>
  <si>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</si>
  <si>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</si>
  <si>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</si>
  <si>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</si>
  <si>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</si>
  <si>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</si>
  <si>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</si>
  <si>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</si>
  <si>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</si>
  <si>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</si>
  <si>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</si>
  <si>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</si>
  <si>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</si>
  <si>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</si>
  <si>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</si>
  <si>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</si>
  <si>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</si>
  <si>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</si>
  <si>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</si>
  <si>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</si>
  <si>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</si>
  <si>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</si>
  <si>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</si>
  <si>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</si>
  <si>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</si>
  <si>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</si>
  <si>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</si>
  <si>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85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</si>
  <si>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</si>
  <si>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</si>
  <si>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</si>
  <si>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</si>
  <si>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</si>
  <si>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</si>
  <si>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</si>
  <si>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</si>
  <si>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</si>
  <si>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</si>
  <si>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</si>
  <si>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</si>
  <si>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</si>
  <si>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</si>
  <si>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</si>
  <si>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</si>
  <si>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</si>
  <si>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</si>
  <si>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</si>
  <si>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</si>
  <si>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</si>
  <si>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</si>
  <si>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</si>
  <si>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</si>
  <si>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</si>
  <si>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</si>
  <si>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</si>
  <si>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</si>
  <si>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</si>
  <si>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</si>
  <si>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</si>
  <si>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</si>
  <si>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</si>
  <si>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</si>
  <si>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</si>
  <si>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</si>
  <si>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</si>
  <si>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</si>
  <si>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</si>
  <si>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</si>
  <si>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</si>
  <si>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</si>
  <si>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</si>
  <si>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</si>
  <si>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</si>
  <si>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</si>
  <si>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</si>
  <si>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</si>
  <si>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</si>
  <si>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</si>
  <si>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</si>
  <si>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</si>
  <si>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</si>
  <si>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</si>
  <si>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</si>
  <si>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</si>
  <si>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</si>
  <si>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</si>
  <si>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</si>
  <si>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</si>
  <si>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</si>
  <si>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</si>
  <si>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</si>
  <si>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</si>
  <si>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</si>
  <si>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</si>
  <si>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</si>
  <si>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</si>
  <si>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</si>
  <si>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</si>
  <si>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</si>
  <si>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</si>
  <si>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</si>
  <si>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</si>
  <si>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</si>
  <si>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</si>
  <si>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</si>
  <si>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</si>
  <si>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</si>
  <si>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</si>
  <si>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</si>
  <si>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</si>
  <si>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</si>
  <si>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</si>
  <si>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</si>
  <si>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</si>
  <si>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</si>
  <si>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</si>
  <si>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</si>
  <si>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</si>
  <si>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</si>
  <si>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</si>
  <si>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</si>
  <si>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</si>
  <si>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</si>
  <si>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</si>
  <si>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</si>
  <si>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</si>
  <si>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</si>
  <si>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</si>
  <si>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</si>
  <si>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</si>
  <si>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</si>
  <si>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</si>
  <si>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</si>
  <si>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</si>
  <si>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</si>
  <si>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</si>
  <si>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</si>
  <si>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</si>
  <si>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</si>
  <si>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</si>
  <si>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</si>
  <si>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</si>
  <si>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</si>
  <si>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</si>
  <si>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</si>
  <si>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</si>
  <si>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</si>
  <si>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</si>
  <si>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</si>
  <si>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</si>
  <si>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</si>
  <si>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</si>
  <si>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</si>
  <si>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</si>
  <si>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</si>
  <si>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</si>
  <si>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</si>
  <si>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</si>
  <si>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</si>
  <si>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</si>
  <si>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</si>
  <si>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</si>
  <si>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</si>
  <si>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</si>
  <si>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</si>
  <si>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</si>
  <si>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</si>
  <si>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</si>
  <si>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</si>
  <si>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</si>
  <si>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</si>
  <si>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</si>
  <si>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</si>
  <si>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</si>
  <si>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</si>
  <si>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</si>
  <si>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</si>
  <si>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</si>
  <si>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</si>
  <si>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</si>
  <si>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</si>
  <si>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</si>
  <si>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</si>
  <si>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</si>
  <si>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</si>
  <si>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</si>
  <si>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</si>
  <si>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</si>
  <si>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</si>
  <si>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</si>
  <si>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</si>
  <si>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</si>
  <si>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</si>
  <si>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</si>
  <si>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</si>
  <si>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</si>
  <si>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</si>
  <si>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</si>
  <si>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</si>
  <si>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</si>
  <si>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</si>
  <si>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</si>
  <si>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</si>
  <si>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</si>
  <si>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</si>
  <si>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</si>
  <si>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</si>
  <si>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</si>
  <si>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</si>
  <si>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</si>
  <si>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</si>
  <si>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</si>
  <si>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</si>
  <si>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0.82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</si>
  <si>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</si>
  <si>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</si>
  <si>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</si>
  <si>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</si>
  <si>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</si>
  <si>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</si>
  <si>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</si>
  <si>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</si>
  <si>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</si>
  <si>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</si>
  <si>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</si>
  <si>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</si>
  <si>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</si>
  <si>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</si>
  <si>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</si>
  <si>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</si>
  <si>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19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</si>
  <si>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</si>
  <si>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</si>
  <si>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</si>
  <si>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</si>
  <si>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</si>
  <si>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</si>
  <si>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</si>
  <si>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</si>
  <si>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</si>
  <si>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</si>
  <si>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</si>
  <si>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</si>
  <si>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</si>
  <si>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</si>
  <si>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</si>
  <si>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</si>
  <si>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</si>
  <si>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</si>
  <si>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</si>
  <si>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</si>
  <si>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</si>
  <si>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</si>
  <si>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</si>
  <si>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</si>
  <si>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</si>
  <si>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</si>
  <si>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</si>
  <si>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</si>
  <si>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</si>
  <si>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</si>
  <si>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</si>
  <si>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</si>
  <si>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</si>
  <si>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</si>
  <si>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</si>
  <si>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</si>
  <si>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</si>
  <si>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</si>
  <si>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</si>
  <si>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</si>
  <si>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</si>
  <si>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</si>
  <si>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</si>
  <si>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</si>
  <si>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</si>
  <si>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</si>
  <si>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</si>
  <si>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</si>
  <si>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</si>
  <si>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</si>
  <si>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</si>
  <si>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</si>
  <si>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</si>
  <si>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</si>
  <si>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</si>
  <si>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</si>
  <si>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</si>
  <si>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</si>
  <si>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</si>
  <si>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missing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</si>
  <si>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</si>
  <si>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</si>
  <si>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</si>
  <si>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</si>
  <si>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</si>
  <si>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</si>
  <si>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</si>
  <si>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</si>
  <si>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</si>
  <si>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</si>
  <si>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</si>
  <si>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</si>
  <si>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</si>
  <si>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</si>
  <si>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</si>
  <si>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</si>
  <si>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</si>
  <si>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</si>
  <si>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</si>
  <si>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</si>
  <si>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</si>
  <si>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</si>
  <si>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</si>
  <si>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</si>
  <si>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</si>
  <si>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</si>
  <si>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</si>
  <si>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</si>
  <si>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</si>
  <si>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</si>
  <si>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</si>
  <si>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</si>
  <si>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</si>
  <si>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</si>
  <si>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</si>
  <si>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</si>
  <si>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</si>
  <si>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</si>
  <si>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</si>
  <si>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</si>
  <si>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</si>
  <si>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</si>
  <si>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</si>
  <si>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</si>
  <si>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</si>
  <si>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</si>
  <si>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</si>
  <si>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</si>
  <si>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</si>
  <si>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</si>
  <si>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</si>
  <si>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</si>
  <si>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</si>
  <si>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</si>
  <si>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</si>
  <si>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</si>
  <si>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</si>
  <si>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</si>
  <si>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</si>
  <si>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</si>
  <si>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</si>
  <si>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</si>
  <si>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</si>
  <si>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</si>
  <si>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</si>
  <si>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</si>
  <si>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</si>
  <si>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</si>
  <si>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</si>
  <si>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</si>
  <si>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</si>
  <si>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</si>
  <si>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</si>
  <si>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</si>
  <si>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</si>
  <si>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</si>
  <si>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</si>
  <si>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</si>
  <si>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</si>
  <si>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</si>
  <si>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</si>
  <si>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</si>
  <si>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</si>
  <si>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</si>
  <si>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</si>
  <si>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</si>
  <si>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</si>
  <si>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</si>
  <si>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</si>
  <si>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</si>
  <si>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</si>
  <si>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</si>
  <si>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</si>
  <si>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</si>
  <si>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</si>
  <si>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</si>
  <si>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</si>
  <si>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</si>
  <si>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</si>
  <si>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</si>
  <si>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</si>
  <si>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</si>
  <si>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</si>
  <si>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</si>
  <si>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</si>
  <si>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</si>
  <si>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</si>
  <si>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</si>
  <si>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</si>
  <si>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</si>
  <si>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</si>
  <si>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</si>
  <si>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</si>
  <si>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</si>
  <si>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</si>
  <si>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</si>
  <si>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</si>
  <si>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</si>
  <si>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</si>
  <si>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</si>
  <si>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</si>
  <si>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</si>
  <si>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</si>
  <si>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</si>
  <si>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</si>
  <si>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</si>
  <si>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</si>
  <si>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</si>
  <si>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</si>
  <si>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</si>
  <si>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</si>
  <si>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</si>
  <si>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</si>
  <si>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</si>
  <si>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</si>
  <si>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</si>
  <si>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</si>
  <si>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</si>
  <si>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</si>
  <si>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</si>
  <si>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</si>
  <si>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</si>
  <si>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</si>
  <si>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</si>
  <si>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</si>
  <si>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</si>
  <si>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</si>
  <si>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</si>
  <si>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</si>
  <si>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</si>
  <si>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</si>
  <si>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</si>
  <si>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</si>
  <si>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</si>
  <si>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</si>
  <si>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</si>
  <si>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</si>
  <si>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</si>
  <si>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</si>
  <si>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</si>
  <si>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</si>
  <si>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</si>
  <si>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</si>
  <si>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</si>
  <si>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</si>
  <si>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</si>
  <si>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</si>
  <si>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</si>
  <si>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</si>
  <si>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</si>
  <si>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</si>
  <si>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</si>
  <si>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</si>
  <si>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</si>
  <si>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</si>
  <si>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</si>
  <si>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</si>
  <si>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</si>
  <si>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</si>
  <si>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</si>
  <si>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</si>
  <si>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</si>
  <si>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</si>
  <si>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</si>
  <si>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</si>
  <si>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</si>
  <si>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</si>
  <si>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</si>
  <si>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</si>
  <si>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</si>
  <si>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</si>
  <si>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</si>
  <si>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</si>
  <si>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</si>
  <si>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</si>
  <si>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</si>
  <si>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</si>
  <si>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</si>
  <si>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</si>
  <si>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</si>
  <si>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</si>
  <si>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</si>
  <si>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</si>
  <si>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</si>
  <si>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</si>
  <si>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</si>
  <si>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</si>
  <si>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</si>
  <si>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</si>
  <si>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</si>
  <si>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</si>
  <si>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</si>
  <si>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</si>
  <si>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</si>
  <si>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</si>
  <si>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</si>
  <si>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</si>
  <si>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</si>
  <si>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</si>
  <si>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</si>
  <si>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</si>
  <si>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</si>
  <si>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</si>
  <si>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</si>
  <si>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</si>
  <si>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</si>
  <si>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</si>
  <si>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</si>
  <si>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</si>
  <si>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</si>
  <si>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</si>
  <si>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</si>
  <si>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</si>
  <si>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</si>
  <si>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</si>
  <si>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</si>
  <si>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</si>
  <si>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</si>
  <si>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</si>
  <si>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</si>
  <si>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</si>
  <si>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</si>
  <si>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</si>
  <si>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</si>
  <si>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</si>
  <si>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</si>
  <si>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</si>
  <si>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</si>
  <si>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</si>
  <si>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</si>
  <si>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</si>
  <si>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</si>
  <si>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</si>
  <si>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</si>
  <si>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</si>
  <si>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</si>
  <si>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</si>
  <si>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</si>
  <si>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</si>
  <si>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</si>
  <si>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</si>
  <si>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</si>
  <si>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</si>
  <si>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</si>
  <si>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</si>
  <si>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</si>
  <si>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</si>
  <si>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</si>
  <si>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</si>
  <si>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</si>
  <si>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</si>
  <si>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</si>
  <si>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</si>
  <si>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</si>
  <si>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</si>
  <si>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</si>
  <si>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</si>
  <si>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</si>
  <si>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</si>
  <si>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</si>
  <si>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</si>
  <si>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</si>
  <si>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</si>
  <si>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</si>
  <si>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</si>
  <si>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</si>
  <si>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</si>
  <si>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</si>
  <si>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</si>
  <si>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</si>
  <si>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</si>
  <si>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</si>
  <si>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</si>
  <si>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</si>
  <si>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</si>
  <si>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</si>
  <si>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</si>
  <si>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</si>
  <si>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</si>
  <si>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</si>
  <si>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</si>
  <si>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</si>
  <si>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</si>
  <si>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</si>
  <si>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</si>
  <si>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</si>
  <si>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</si>
  <si>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</si>
  <si>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</si>
  <si>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</si>
  <si>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</si>
  <si>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</si>
  <si>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</si>
  <si>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</si>
  <si>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</si>
  <si>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</si>
  <si>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</si>
  <si>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</si>
  <si>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</si>
  <si>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</si>
  <si>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</si>
  <si>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</si>
  <si>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</si>
  <si>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</si>
  <si>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</si>
  <si>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</si>
  <si>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</si>
  <si>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</si>
  <si>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</si>
  <si>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</si>
  <si>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</si>
  <si>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</si>
  <si>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</si>
  <si>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</si>
  <si>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</si>
  <si>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</si>
  <si>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</si>
  <si>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</si>
  <si>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</si>
  <si>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</si>
  <si>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</si>
  <si>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</si>
  <si>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</si>
  <si>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</si>
  <si>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</si>
  <si>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</si>
  <si>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</si>
  <si>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</si>
  <si>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</si>
  <si>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</si>
  <si>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</si>
  <si>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</si>
  <si>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</si>
  <si>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</si>
  <si>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</si>
  <si>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</si>
  <si>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</si>
  <si>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</si>
  <si>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</si>
  <si>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</si>
  <si>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</si>
  <si>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</si>
  <si>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</si>
  <si>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</si>
  <si>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</si>
  <si>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</si>
  <si>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</si>
  <si>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</si>
  <si>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</si>
  <si>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</si>
  <si>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</si>
  <si>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500</t>
  </si>
  <si>
    <t>074N  :933272:00:------:--</t>
  </si>
  <si>
    <t>21:0849:000505</t>
  </si>
  <si>
    <t>21:0233:000476</t>
  </si>
  <si>
    <t>21:0233:000476:0003:0001:00</t>
  </si>
  <si>
    <t>496</t>
  </si>
  <si>
    <t>074N  :933273:00:------:--</t>
  </si>
  <si>
    <t>21:0849:000506</t>
  </si>
  <si>
    <t>21:0233:000477</t>
  </si>
  <si>
    <t>21:0233:000477:0003:0001:00</t>
  </si>
  <si>
    <t>242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</si>
  <si>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</si>
  <si>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</si>
  <si>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</si>
  <si>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</si>
  <si>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</si>
  <si>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</si>
  <si>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</si>
  <si>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</si>
  <si>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</si>
  <si>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</si>
  <si>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</si>
  <si>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</si>
  <si>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</si>
  <si>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</si>
  <si>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</si>
  <si>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</si>
  <si>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</si>
  <si>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</si>
  <si>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</si>
  <si>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</si>
  <si>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</si>
  <si>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</si>
  <si>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</si>
  <si>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</si>
  <si>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</si>
  <si>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</si>
  <si>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</si>
  <si>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</si>
  <si>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</si>
  <si>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</si>
  <si>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</si>
  <si>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</si>
  <si>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</si>
  <si>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</si>
  <si>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</si>
  <si>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</si>
  <si>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</si>
  <si>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</si>
  <si>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</si>
  <si>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</si>
  <si>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</si>
  <si>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</si>
  <si>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</si>
  <si>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0.85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</si>
  <si>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</si>
  <si>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</si>
  <si>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</si>
  <si>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</si>
  <si>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</si>
  <si>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</si>
  <si>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</si>
  <si>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</si>
  <si>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</si>
  <si>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</si>
  <si>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</si>
  <si>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</si>
  <si>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</si>
  <si>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</si>
  <si>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</si>
  <si>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</si>
  <si>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</si>
  <si>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</si>
  <si>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</si>
  <si>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</si>
  <si>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</si>
  <si>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</si>
  <si>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</si>
  <si>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</si>
  <si>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</si>
  <si>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</si>
  <si>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</si>
  <si>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</si>
  <si>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</si>
  <si>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</si>
  <si>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</si>
  <si>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</si>
  <si>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</si>
  <si>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</si>
  <si>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</si>
  <si>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</si>
  <si>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</si>
  <si>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</si>
  <si>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</si>
  <si>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</si>
  <si>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</si>
  <si>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</si>
  <si>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</si>
  <si>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</si>
  <si>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</si>
  <si>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</si>
  <si>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</si>
  <si>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</si>
  <si>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</si>
  <si>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</si>
  <si>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</si>
  <si>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</si>
  <si>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</si>
  <si>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</si>
  <si>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</si>
  <si>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</si>
  <si>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</si>
  <si>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</si>
  <si>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</si>
  <si>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</si>
  <si>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</si>
  <si>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</si>
  <si>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</si>
  <si>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</si>
  <si>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</si>
  <si>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</si>
  <si>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</si>
  <si>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</si>
  <si>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</si>
  <si>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</si>
  <si>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</si>
  <si>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</si>
  <si>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</si>
  <si>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</si>
  <si>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</si>
  <si>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</si>
  <si>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</si>
  <si>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</si>
  <si>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</si>
  <si>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</si>
  <si>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</si>
  <si>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</si>
  <si>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</si>
  <si>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</si>
  <si>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</si>
  <si>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</si>
  <si>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</si>
  <si>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</si>
  <si>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</si>
  <si>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</si>
  <si>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</si>
  <si>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</si>
  <si>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</si>
  <si>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</si>
  <si>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</si>
  <si>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</si>
  <si>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</si>
  <si>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</si>
  <si>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</si>
  <si>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</si>
  <si>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</si>
  <si>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</si>
  <si>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</si>
  <si>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</si>
  <si>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</si>
  <si>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</si>
  <si>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</si>
  <si>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</si>
  <si>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</si>
  <si>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</si>
  <si>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</si>
  <si>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</si>
  <si>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</si>
  <si>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</si>
  <si>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</si>
  <si>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</si>
  <si>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</si>
  <si>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</si>
  <si>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</si>
  <si>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</si>
  <si>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</si>
  <si>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</si>
  <si>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</si>
  <si>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</si>
  <si>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</si>
  <si>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</si>
  <si>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</si>
  <si>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</si>
  <si>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</si>
  <si>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</si>
  <si>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</si>
  <si>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</si>
  <si>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</si>
  <si>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</si>
  <si>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</si>
  <si>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</si>
  <si>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</si>
  <si>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</si>
  <si>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</si>
  <si>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</si>
  <si>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</si>
  <si>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</si>
  <si>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</si>
  <si>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</si>
  <si>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</si>
  <si>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</si>
  <si>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</si>
  <si>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</si>
  <si>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</si>
  <si>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</si>
  <si>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</si>
  <si>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</si>
  <si>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</si>
  <si>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</si>
  <si>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</si>
  <si>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</si>
  <si>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</si>
  <si>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</si>
  <si>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</si>
  <si>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</si>
  <si>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</si>
  <si>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</si>
  <si>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</si>
  <si>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</si>
  <si>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</si>
  <si>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</si>
  <si>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</si>
  <si>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</si>
  <si>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</si>
  <si>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</si>
  <si>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</si>
  <si>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</si>
  <si>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</si>
  <si>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</si>
  <si>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</si>
  <si>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</si>
  <si>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</si>
  <si>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</si>
  <si>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</si>
  <si>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</si>
  <si>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</si>
  <si>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</si>
  <si>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</si>
  <si>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</si>
  <si>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</si>
  <si>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</si>
  <si>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</si>
  <si>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</si>
  <si>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</si>
  <si>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</si>
  <si>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</si>
  <si>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</si>
  <si>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</si>
  <si>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</si>
  <si>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</si>
  <si>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</si>
  <si>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</si>
  <si>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</si>
  <si>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</si>
  <si>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</si>
  <si>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</si>
  <si>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</si>
  <si>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</si>
  <si>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</si>
  <si>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</si>
  <si>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</si>
  <si>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</si>
  <si>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</si>
  <si>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</si>
  <si>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</si>
  <si>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</si>
  <si>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</si>
  <si>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</si>
  <si>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</si>
  <si>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</si>
  <si>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</si>
  <si>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</si>
  <si>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</si>
  <si>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</si>
  <si>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</si>
  <si>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</si>
  <si>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</si>
  <si>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</si>
  <si>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</si>
  <si>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</si>
  <si>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</si>
  <si>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</si>
  <si>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</si>
  <si>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</si>
  <si>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</si>
  <si>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</si>
  <si>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</si>
  <si>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</si>
  <si>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</si>
  <si>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</si>
  <si>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</si>
  <si>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</si>
  <si>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</si>
  <si>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</si>
  <si>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</si>
  <si>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</si>
  <si>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</si>
  <si>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</si>
  <si>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</si>
  <si>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</si>
  <si>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</si>
  <si>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</si>
  <si>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</si>
  <si>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</si>
  <si>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</si>
  <si>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</si>
  <si>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</si>
  <si>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</si>
  <si>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</si>
  <si>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</si>
  <si>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</si>
  <si>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</si>
  <si>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</si>
  <si>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</si>
  <si>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</si>
  <si>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</si>
  <si>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</si>
  <si>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</si>
  <si>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</si>
  <si>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</si>
  <si>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</si>
  <si>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</si>
  <si>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</si>
  <si>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</si>
  <si>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</si>
  <si>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</si>
  <si>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</si>
  <si>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</si>
  <si>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</si>
  <si>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</si>
  <si>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</si>
  <si>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</si>
  <si>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</si>
  <si>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</si>
  <si>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</si>
  <si>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</si>
  <si>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</si>
  <si>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</si>
  <si>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</si>
  <si>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</si>
  <si>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</si>
  <si>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</si>
  <si>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</si>
  <si>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</si>
  <si>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</si>
  <si>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</si>
  <si>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</si>
  <si>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</si>
  <si>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</si>
  <si>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</si>
  <si>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</si>
  <si>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</si>
  <si>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</si>
  <si>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</si>
  <si>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</si>
  <si>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</si>
  <si>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</si>
  <si>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</si>
  <si>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</si>
  <si>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</si>
  <si>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</si>
  <si>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</si>
  <si>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</si>
  <si>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</si>
  <si>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</si>
  <si>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</si>
  <si>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</si>
  <si>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</si>
  <si>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</si>
  <si>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</si>
  <si>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</si>
  <si>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</si>
  <si>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</si>
  <si>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</si>
  <si>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</si>
  <si>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</si>
  <si>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</si>
  <si>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</si>
  <si>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</si>
  <si>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</si>
  <si>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</si>
  <si>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</si>
  <si>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</si>
  <si>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</si>
  <si>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</si>
  <si>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</si>
  <si>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</si>
  <si>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</si>
  <si>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</si>
  <si>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</si>
  <si>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</si>
  <si>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</si>
  <si>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</si>
  <si>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</si>
  <si>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</si>
  <si>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</si>
  <si>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</si>
  <si>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</si>
  <si>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</si>
  <si>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</si>
  <si>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</si>
  <si>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</si>
  <si>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</si>
  <si>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</si>
  <si>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</si>
  <si>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</si>
  <si>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</si>
  <si>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</si>
  <si>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</si>
  <si>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</si>
  <si>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</si>
  <si>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</si>
  <si>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</si>
  <si>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</si>
  <si>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</si>
  <si>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</si>
  <si>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</si>
  <si>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</si>
  <si>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</si>
  <si>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</si>
  <si>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</si>
  <si>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</si>
  <si>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</si>
  <si>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</si>
  <si>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</si>
  <si>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</si>
  <si>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</si>
  <si>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</si>
  <si>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</si>
  <si>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</si>
  <si>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</si>
  <si>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</si>
  <si>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</si>
  <si>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</si>
  <si>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</si>
  <si>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</si>
  <si>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</si>
  <si>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</si>
  <si>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</si>
  <si>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</si>
  <si>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</si>
  <si>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</si>
  <si>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</si>
  <si>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</si>
  <si>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</si>
  <si>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</si>
  <si>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</si>
  <si>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</si>
  <si>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</si>
  <si>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</si>
  <si>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</si>
  <si>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</si>
  <si>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</si>
  <si>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</si>
  <si>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</si>
  <si>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</si>
  <si>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</si>
  <si>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</si>
  <si>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</si>
  <si>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</si>
  <si>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</si>
  <si>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</si>
  <si>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</si>
  <si>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</si>
  <si>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</si>
  <si>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</si>
  <si>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</si>
  <si>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</si>
  <si>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</si>
  <si>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</si>
  <si>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</si>
  <si>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</si>
  <si>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</si>
  <si>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</si>
  <si>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</si>
  <si>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</si>
  <si>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</si>
  <si>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</si>
  <si>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</si>
  <si>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</si>
  <si>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</si>
  <si>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</si>
  <si>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</si>
  <si>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</si>
  <si>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</si>
  <si>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</si>
  <si>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</si>
  <si>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</si>
  <si>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</si>
  <si>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</si>
  <si>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</si>
  <si>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</si>
  <si>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</si>
  <si>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</si>
  <si>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</si>
  <si>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</si>
  <si>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</si>
  <si>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</si>
  <si>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</si>
  <si>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</si>
  <si>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</si>
  <si>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</si>
  <si>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</si>
  <si>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</si>
  <si>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</si>
  <si>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</si>
  <si>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</si>
  <si>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</si>
  <si>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</si>
  <si>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</si>
  <si>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</si>
  <si>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</si>
  <si>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</si>
  <si>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</si>
  <si>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</si>
  <si>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</si>
  <si>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</si>
  <si>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</si>
  <si>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</si>
  <si>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</si>
  <si>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</si>
  <si>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</si>
  <si>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</si>
  <si>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</si>
  <si>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</si>
  <si>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</si>
  <si>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</si>
  <si>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</si>
  <si>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</si>
  <si>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</si>
  <si>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</si>
  <si>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</si>
  <si>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</si>
  <si>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</si>
  <si>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</si>
  <si>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</si>
  <si>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</si>
  <si>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</si>
  <si>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</si>
  <si>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</si>
  <si>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</si>
  <si>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</si>
  <si>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</si>
  <si>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</si>
  <si>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</si>
  <si>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</si>
  <si>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</si>
  <si>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</si>
  <si>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</si>
  <si>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</si>
  <si>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</si>
  <si>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</si>
  <si>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</si>
  <si>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</si>
  <si>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</si>
  <si>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</si>
  <si>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</si>
  <si>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</si>
  <si>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</si>
  <si>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</si>
  <si>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</si>
  <si>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</si>
  <si>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</si>
  <si>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</si>
  <si>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</si>
  <si>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</si>
  <si>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</si>
  <si>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</si>
  <si>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</si>
  <si>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</si>
  <si>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</si>
  <si>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</si>
  <si>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</si>
  <si>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</si>
  <si>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</si>
  <si>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</si>
  <si>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</si>
  <si>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</si>
  <si>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</si>
  <si>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</si>
  <si>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</si>
  <si>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</si>
  <si>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</si>
  <si>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</si>
  <si>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</si>
  <si>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</si>
  <si>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</si>
  <si>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</si>
  <si>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</si>
  <si>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</si>
  <si>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</si>
  <si>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</si>
  <si>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</si>
  <si>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</si>
  <si>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</si>
  <si>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</si>
  <si>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</si>
  <si>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</si>
  <si>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</si>
  <si>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</si>
  <si>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</si>
  <si>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</si>
  <si>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</si>
  <si>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</si>
  <si>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</si>
  <si>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</si>
  <si>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</si>
  <si>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</si>
  <si>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</si>
  <si>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</si>
  <si>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</si>
  <si>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</si>
  <si>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</si>
  <si>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</si>
  <si>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</si>
  <si>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</si>
  <si>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</si>
  <si>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</si>
  <si>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</si>
  <si>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</si>
  <si>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</si>
  <si>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</si>
  <si>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</si>
  <si>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</si>
  <si>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</si>
  <si>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</si>
  <si>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</si>
  <si>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</si>
  <si>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</si>
  <si>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</si>
  <si>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</si>
  <si>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</si>
  <si>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</si>
  <si>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</si>
  <si>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</si>
  <si>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</si>
  <si>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</si>
  <si>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</si>
  <si>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</si>
  <si>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</si>
  <si>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</si>
  <si>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</si>
  <si>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</si>
  <si>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</si>
  <si>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</si>
  <si>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</si>
  <si>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</si>
  <si>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</si>
  <si>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</si>
  <si>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</si>
  <si>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</si>
  <si>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</si>
  <si>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</si>
  <si>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</si>
  <si>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</si>
  <si>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</si>
  <si>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</si>
  <si>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</si>
  <si>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</si>
  <si>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</si>
  <si>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</si>
  <si>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</si>
  <si>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</si>
  <si>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</si>
  <si>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</si>
  <si>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</si>
  <si>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</si>
  <si>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</si>
  <si>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</si>
  <si>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</si>
  <si>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</si>
  <si>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</si>
  <si>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</si>
  <si>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</si>
  <si>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</si>
  <si>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</si>
  <si>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</si>
  <si>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</si>
  <si>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</si>
  <si>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</si>
  <si>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</si>
  <si>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</si>
  <si>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</si>
  <si>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</si>
  <si>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</si>
  <si>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</si>
  <si>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</si>
  <si>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</si>
  <si>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</si>
  <si>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</si>
  <si>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</si>
  <si>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</si>
  <si>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</si>
  <si>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</si>
  <si>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</si>
  <si>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</si>
  <si>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</si>
  <si>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</si>
  <si>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</si>
  <si>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</si>
  <si>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</si>
  <si>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</si>
  <si>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</si>
  <si>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</si>
  <si>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</si>
  <si>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</si>
  <si>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</si>
  <si>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</si>
  <si>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</si>
  <si>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</si>
  <si>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</si>
  <si>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</si>
  <si>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</si>
  <si>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</si>
  <si>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</si>
  <si>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</si>
  <si>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</si>
  <si>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</si>
  <si>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</si>
  <si>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</si>
  <si>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</si>
  <si>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</si>
  <si>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</si>
  <si>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</si>
  <si>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</si>
  <si>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</si>
  <si>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</si>
  <si>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</si>
  <si>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</si>
  <si>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</si>
  <si>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</si>
  <si>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</si>
  <si>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</si>
  <si>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</si>
  <si>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</si>
  <si>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</si>
  <si>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</si>
  <si>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</si>
  <si>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</si>
  <si>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</si>
  <si>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</si>
  <si>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</si>
  <si>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</si>
  <si>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</si>
  <si>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</si>
  <si>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</si>
  <si>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</si>
  <si>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</si>
  <si>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</si>
  <si>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</si>
  <si>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</si>
  <si>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</si>
  <si>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</si>
  <si>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</si>
  <si>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</si>
  <si>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</si>
  <si>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</si>
  <si>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</si>
  <si>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</si>
  <si>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</si>
  <si>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</si>
  <si>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</si>
  <si>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</si>
  <si>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</si>
  <si>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</si>
  <si>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</si>
  <si>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</si>
  <si>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</si>
  <si>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</si>
  <si>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</si>
  <si>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</si>
  <si>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</si>
  <si>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</si>
  <si>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</si>
  <si>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</si>
  <si>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</si>
  <si>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</si>
  <si>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</si>
  <si>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</si>
  <si>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</si>
  <si>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</si>
  <si>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</si>
  <si>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</si>
  <si>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</si>
  <si>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</si>
  <si>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</si>
  <si>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</si>
  <si>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</si>
  <si>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</si>
  <si>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</si>
  <si>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</si>
  <si>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</si>
  <si>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</si>
  <si>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</si>
  <si>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</si>
  <si>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</si>
  <si>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</si>
  <si>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</si>
  <si>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</si>
  <si>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</si>
  <si>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</si>
  <si>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</si>
  <si>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</si>
  <si>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</si>
  <si>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</si>
  <si>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</si>
  <si>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</si>
  <si>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</si>
  <si>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</si>
  <si>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</si>
  <si>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</si>
  <si>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</si>
  <si>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</si>
  <si>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</si>
  <si>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</si>
  <si>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</si>
  <si>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</si>
  <si>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</si>
  <si>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</si>
  <si>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</si>
  <si>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</si>
  <si>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</si>
  <si>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</si>
  <si>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</si>
  <si>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</si>
  <si>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</si>
  <si>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</si>
  <si>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</si>
  <si>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</si>
  <si>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</si>
  <si>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</si>
  <si>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</si>
  <si>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</si>
  <si>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</si>
  <si>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</si>
  <si>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</si>
  <si>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</si>
  <si>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</si>
  <si>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</si>
  <si>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</si>
  <si>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</si>
  <si>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</si>
  <si>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</si>
  <si>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</si>
  <si>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</si>
  <si>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</si>
  <si>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</si>
  <si>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</si>
  <si>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</si>
  <si>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</si>
  <si>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</si>
  <si>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</si>
  <si>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</si>
  <si>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</si>
  <si>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</si>
  <si>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</si>
  <si>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</si>
  <si>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</si>
  <si>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</si>
  <si>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</si>
  <si>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</si>
  <si>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</si>
  <si>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</si>
  <si>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</si>
  <si>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</si>
  <si>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</si>
  <si>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</si>
  <si>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</si>
  <si>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</si>
  <si>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</si>
  <si>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</si>
  <si>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</si>
  <si>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</si>
  <si>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</si>
  <si>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</si>
  <si>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</si>
  <si>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</si>
  <si>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</si>
  <si>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</si>
  <si>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</si>
  <si>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</si>
  <si>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</si>
  <si>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</si>
  <si>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</si>
  <si>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</si>
  <si>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</si>
  <si>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</si>
  <si>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</si>
  <si>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</si>
  <si>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</si>
  <si>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</si>
  <si>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</si>
  <si>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</si>
  <si>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</si>
  <si>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</si>
  <si>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</si>
  <si>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</si>
  <si>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</si>
  <si>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</si>
  <si>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</si>
  <si>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</si>
  <si>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</si>
  <si>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</si>
  <si>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</si>
  <si>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</si>
  <si>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</si>
  <si>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</si>
  <si>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</si>
  <si>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</si>
  <si>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</si>
  <si>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</si>
  <si>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</si>
  <si>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</si>
  <si>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</si>
  <si>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</si>
  <si>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</si>
  <si>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</si>
  <si>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</si>
  <si>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</si>
  <si>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</si>
  <si>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</si>
  <si>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</si>
  <si>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</si>
  <si>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</si>
  <si>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</si>
  <si>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</si>
  <si>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</si>
  <si>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</si>
  <si>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</si>
  <si>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</si>
  <si>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</si>
  <si>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</si>
  <si>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</si>
  <si>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</si>
  <si>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</si>
  <si>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</si>
  <si>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</si>
  <si>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</si>
  <si>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</si>
  <si>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</si>
  <si>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</si>
  <si>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</si>
  <si>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</si>
  <si>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</si>
  <si>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</si>
  <si>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</si>
  <si>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</si>
  <si>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</si>
  <si>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</si>
  <si>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</si>
  <si>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</si>
  <si>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</si>
  <si>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</si>
  <si>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</si>
  <si>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</si>
  <si>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</si>
  <si>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</si>
  <si>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</si>
  <si>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</si>
  <si>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</si>
  <si>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</si>
  <si>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</si>
  <si>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</si>
  <si>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</si>
  <si>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</si>
  <si>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</si>
  <si>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</si>
  <si>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</si>
  <si>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</si>
  <si>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</si>
  <si>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</si>
  <si>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</si>
  <si>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</si>
  <si>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</si>
  <si>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</si>
  <si>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</si>
  <si>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</si>
  <si>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</si>
  <si>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</si>
  <si>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</si>
  <si>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</si>
  <si>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</si>
  <si>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</si>
  <si>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</si>
  <si>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</si>
  <si>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</si>
  <si>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</si>
  <si>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</si>
  <si>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</si>
  <si>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</si>
  <si>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</si>
  <si>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</si>
  <si>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</si>
  <si>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</si>
  <si>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</si>
  <si>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</si>
  <si>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</si>
  <si>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</si>
  <si>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</si>
  <si>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</si>
  <si>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</si>
  <si>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</si>
  <si>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</si>
  <si>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</si>
  <si>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</si>
  <si>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</si>
  <si>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</si>
  <si>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</si>
  <si>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</si>
  <si>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</si>
  <si>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</si>
  <si>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</si>
  <si>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</si>
  <si>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</si>
  <si>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</si>
  <si>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</si>
  <si>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</si>
  <si>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</si>
  <si>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</si>
  <si>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</si>
  <si>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</si>
  <si>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</si>
  <si>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</si>
  <si>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</si>
  <si>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</si>
  <si>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</si>
  <si>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</si>
  <si>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</si>
  <si>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</si>
  <si>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</si>
  <si>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</si>
  <si>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</si>
  <si>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</si>
  <si>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</si>
  <si>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</si>
  <si>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</si>
  <si>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</si>
  <si>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</si>
  <si>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</si>
  <si>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</si>
  <si>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</si>
  <si>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</si>
  <si>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</si>
  <si>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</si>
  <si>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</si>
  <si>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</si>
  <si>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</si>
  <si>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</si>
  <si>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</si>
  <si>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</si>
  <si>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</si>
  <si>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</si>
  <si>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</si>
  <si>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</si>
  <si>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</si>
  <si>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</si>
  <si>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</si>
  <si>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</si>
  <si>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</si>
  <si>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</si>
  <si>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</si>
  <si>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</si>
  <si>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</si>
  <si>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</si>
  <si>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</si>
  <si>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</si>
  <si>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</si>
  <si>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</si>
  <si>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</si>
  <si>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</si>
  <si>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</si>
  <si>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</si>
  <si>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</si>
  <si>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</si>
  <si>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</si>
  <si>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</si>
  <si>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</si>
  <si>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</si>
  <si>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</si>
  <si>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</si>
  <si>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</si>
  <si>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</si>
  <si>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</si>
  <si>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</si>
  <si>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</si>
  <si>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</si>
  <si>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</si>
  <si>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</si>
  <si>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</si>
  <si>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</si>
  <si>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</si>
  <si>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</si>
  <si>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</si>
  <si>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</si>
  <si>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</si>
  <si>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</si>
  <si>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</si>
  <si>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</si>
  <si>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</si>
  <si>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</si>
  <si>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</si>
  <si>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</si>
  <si>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</si>
  <si>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</si>
  <si>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</si>
  <si>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</si>
  <si>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</si>
  <si>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</si>
  <si>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</si>
  <si>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</si>
  <si>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</si>
  <si>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</si>
  <si>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</si>
  <si>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</si>
  <si>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</si>
  <si>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</si>
  <si>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</si>
  <si>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</si>
  <si>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</si>
  <si>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</si>
  <si>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</si>
  <si>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</si>
  <si>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</si>
  <si>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</si>
  <si>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</si>
  <si>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</si>
  <si>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</si>
  <si>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</si>
  <si>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</si>
  <si>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</si>
  <si>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</si>
  <si>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</si>
  <si>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</si>
  <si>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</si>
  <si>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</si>
  <si>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</si>
  <si>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</si>
  <si>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</si>
  <si>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</si>
  <si>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</si>
  <si>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</si>
  <si>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</si>
  <si>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</si>
  <si>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</si>
  <si>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</si>
  <si>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</si>
  <si>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</si>
  <si>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</si>
  <si>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</si>
  <si>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</si>
  <si>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</si>
  <si>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</si>
  <si>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</si>
  <si>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</si>
  <si>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</si>
  <si>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</si>
  <si>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</si>
  <si>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</si>
  <si>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</si>
  <si>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</si>
  <si>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</si>
  <si>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</si>
  <si>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</si>
  <si>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</si>
  <si>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</si>
  <si>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</si>
  <si>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</si>
  <si>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</si>
  <si>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</si>
  <si>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</si>
  <si>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</si>
  <si>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</si>
  <si>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</si>
  <si>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</si>
  <si>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</si>
  <si>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</si>
  <si>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</si>
  <si>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</si>
  <si>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</si>
  <si>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</si>
  <si>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</si>
  <si>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</si>
  <si>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</si>
  <si>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</si>
  <si>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</si>
  <si>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</si>
  <si>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</si>
  <si>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</si>
  <si>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</si>
  <si>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</si>
  <si>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</si>
  <si>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</si>
  <si>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</si>
  <si>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</si>
  <si>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</si>
  <si>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0.51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</si>
  <si>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</si>
  <si>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</si>
  <si>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</si>
  <si>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</si>
  <si>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</si>
  <si>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</si>
  <si>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</si>
  <si>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</si>
  <si>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</si>
  <si>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</si>
  <si>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</si>
  <si>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</si>
  <si>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</si>
  <si>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</si>
  <si>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</si>
  <si>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</si>
  <si>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</si>
  <si>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</si>
  <si>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</si>
  <si>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</si>
  <si>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</si>
  <si>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</si>
  <si>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</si>
  <si>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</si>
  <si>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</si>
  <si>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</si>
  <si>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</si>
  <si>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</si>
  <si>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</si>
  <si>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</si>
  <si>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</si>
  <si>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</si>
  <si>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</si>
  <si>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</si>
  <si>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</si>
  <si>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</si>
  <si>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</si>
  <si>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</si>
  <si>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</si>
  <si>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</si>
  <si>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</si>
  <si>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</si>
  <si>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</si>
  <si>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</si>
  <si>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</si>
  <si>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</si>
  <si>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</si>
  <si>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</si>
  <si>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</si>
  <si>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</si>
  <si>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</si>
  <si>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</si>
  <si>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</si>
  <si>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</si>
  <si>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</si>
  <si>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</si>
  <si>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</si>
  <si>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</si>
  <si>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</si>
  <si>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</si>
  <si>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</si>
  <si>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</si>
  <si>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</si>
  <si>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</si>
  <si>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</si>
  <si>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</si>
  <si>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</si>
  <si>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</si>
  <si>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</si>
  <si>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</si>
  <si>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</si>
  <si>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</si>
  <si>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</si>
  <si>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</si>
  <si>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</si>
  <si>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</si>
  <si>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</si>
  <si>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</si>
  <si>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</si>
  <si>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</si>
  <si>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</si>
  <si>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</si>
  <si>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</si>
  <si>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</si>
  <si>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</si>
  <si>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</si>
  <si>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</si>
  <si>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</si>
  <si>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</si>
  <si>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</si>
  <si>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</si>
  <si>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</si>
  <si>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</si>
  <si>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</si>
  <si>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</si>
  <si>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</si>
  <si>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</si>
  <si>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</si>
  <si>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</si>
  <si>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</si>
  <si>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</si>
  <si>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</si>
  <si>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</si>
  <si>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</si>
  <si>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</si>
  <si>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</si>
  <si>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</si>
  <si>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</si>
  <si>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</si>
  <si>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</si>
  <si>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</si>
  <si>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</si>
  <si>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</si>
  <si>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</si>
  <si>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</si>
  <si>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</si>
  <si>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</si>
  <si>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</si>
  <si>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</si>
  <si>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</si>
  <si>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</si>
  <si>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</si>
  <si>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</si>
  <si>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</si>
  <si>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</si>
  <si>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</si>
  <si>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</si>
  <si>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</si>
  <si>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</si>
  <si>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</si>
  <si>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</si>
  <si>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</si>
  <si>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</si>
  <si>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</si>
  <si>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</si>
  <si>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</si>
  <si>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</si>
  <si>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</si>
  <si>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</si>
  <si>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</si>
  <si>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</si>
  <si>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</si>
  <si>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1.9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</si>
  <si>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</si>
  <si>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</si>
  <si>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</si>
  <si>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</si>
  <si>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</si>
  <si>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</si>
  <si>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</si>
  <si>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</si>
  <si>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</si>
  <si>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</si>
  <si>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</si>
  <si>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</si>
  <si>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</si>
  <si>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</si>
  <si>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</si>
  <si>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</si>
  <si>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</si>
  <si>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</si>
  <si>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</si>
  <si>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</si>
  <si>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</si>
  <si>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</si>
  <si>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</si>
  <si>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</si>
  <si>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</si>
  <si>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</si>
  <si>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</si>
  <si>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</si>
  <si>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</si>
  <si>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</si>
  <si>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</si>
  <si>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</si>
  <si>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</si>
  <si>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</si>
  <si>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</si>
  <si>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</si>
  <si>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</si>
  <si>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</si>
  <si>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</si>
  <si>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</si>
  <si>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</si>
  <si>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</si>
  <si>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</si>
  <si>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</si>
  <si>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</si>
  <si>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</si>
  <si>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</si>
  <si>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</si>
  <si>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</si>
  <si>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</si>
  <si>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</si>
  <si>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</si>
  <si>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</si>
  <si>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</si>
  <si>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</si>
  <si>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</si>
  <si>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</si>
  <si>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</si>
  <si>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</si>
  <si>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</si>
  <si>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</si>
  <si>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</si>
  <si>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</si>
  <si>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</si>
  <si>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</si>
  <si>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</si>
  <si>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</si>
  <si>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</si>
  <si>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</si>
  <si>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</si>
  <si>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</si>
  <si>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</si>
  <si>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</si>
  <si>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</si>
  <si>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</si>
  <si>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</si>
  <si>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</si>
  <si>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</si>
  <si>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</si>
  <si>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</si>
  <si>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</si>
  <si>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</si>
  <si>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</si>
  <si>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2.2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</si>
  <si>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</si>
  <si>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</si>
  <si>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</si>
  <si>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</si>
  <si>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</si>
  <si>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</si>
  <si>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</si>
  <si>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</si>
  <si>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</si>
  <si>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</si>
  <si>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</si>
  <si>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</si>
  <si>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</si>
  <si>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</si>
  <si>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</si>
  <si>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</si>
  <si>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</si>
  <si>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</si>
  <si>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</si>
  <si>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</si>
  <si>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</si>
  <si>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</si>
  <si>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</si>
  <si>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</si>
  <si>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</si>
  <si>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</si>
  <si>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</si>
  <si>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</si>
  <si>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</si>
  <si>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</si>
  <si>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</si>
  <si>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</si>
  <si>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</si>
  <si>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</si>
  <si>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</si>
  <si>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</si>
  <si>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</si>
  <si>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</si>
  <si>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</si>
  <si>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</si>
  <si>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</si>
  <si>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</si>
  <si>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</si>
  <si>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</si>
  <si>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</si>
  <si>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</si>
  <si>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</si>
  <si>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</si>
  <si>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</si>
  <si>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</si>
  <si>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</si>
  <si>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</si>
  <si>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</si>
  <si>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</si>
  <si>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</si>
  <si>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</si>
  <si>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</si>
  <si>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</si>
  <si>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</si>
  <si>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</si>
  <si>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</si>
  <si>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</si>
  <si>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</si>
  <si>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</si>
  <si>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</si>
  <si>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</si>
  <si>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</si>
  <si>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</si>
  <si>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</si>
  <si>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</si>
  <si>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</si>
  <si>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</si>
  <si>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</si>
  <si>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</si>
  <si>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</si>
  <si>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</si>
  <si>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</si>
  <si>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</si>
  <si>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</si>
  <si>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</si>
  <si>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</si>
  <si>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</si>
  <si>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</si>
  <si>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</si>
  <si>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</si>
  <si>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</si>
  <si>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</si>
  <si>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</si>
  <si>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</si>
  <si>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</si>
  <si>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</si>
  <si>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</si>
  <si>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</si>
  <si>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</si>
  <si>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</si>
  <si>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</si>
  <si>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</si>
  <si>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</si>
  <si>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</si>
  <si>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</si>
  <si>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</si>
  <si>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</si>
  <si>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</si>
  <si>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</si>
  <si>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</si>
  <si>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</si>
  <si>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</si>
  <si>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</si>
  <si>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</si>
  <si>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</si>
  <si>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</si>
  <si>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</si>
  <si>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</si>
  <si>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</si>
  <si>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</si>
  <si>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</si>
  <si>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</si>
  <si>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</si>
  <si>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</si>
  <si>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</si>
  <si>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</si>
  <si>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</si>
  <si>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</si>
  <si>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</si>
  <si>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</si>
  <si>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</si>
  <si>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</si>
  <si>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</si>
  <si>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</si>
  <si>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</si>
  <si>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</si>
  <si>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</si>
  <si>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</si>
  <si>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</si>
  <si>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</si>
  <si>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</si>
  <si>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</si>
  <si>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</si>
  <si>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</si>
  <si>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</si>
  <si>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</si>
  <si>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</si>
  <si>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</si>
  <si>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</si>
  <si>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</si>
  <si>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</si>
  <si>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</si>
  <si>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</si>
  <si>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</si>
  <si>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</si>
  <si>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</si>
  <si>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</si>
  <si>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</si>
  <si>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</si>
  <si>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</si>
  <si>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</si>
  <si>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</si>
  <si>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</si>
  <si>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</si>
  <si>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</si>
  <si>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</si>
  <si>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</si>
  <si>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</si>
  <si>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</si>
  <si>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</si>
  <si>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</si>
  <si>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</si>
  <si>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</si>
  <si>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</si>
  <si>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</si>
  <si>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</si>
  <si>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</si>
  <si>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</si>
  <si>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</si>
  <si>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</si>
  <si>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</si>
  <si>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</si>
  <si>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</si>
  <si>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</si>
  <si>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</si>
  <si>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</si>
  <si>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</si>
  <si>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</si>
  <si>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</si>
  <si>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</si>
  <si>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</si>
  <si>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</si>
  <si>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</si>
  <si>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</si>
  <si>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</si>
  <si>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</si>
  <si>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</si>
  <si>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</si>
  <si>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</si>
  <si>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</si>
  <si>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</si>
  <si>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</si>
  <si>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</si>
  <si>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</si>
  <si>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</si>
  <si>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</si>
  <si>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</si>
  <si>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</si>
  <si>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</si>
  <si>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</si>
  <si>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</si>
  <si>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</si>
  <si>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</si>
  <si>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</si>
  <si>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</si>
  <si>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</si>
  <si>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</si>
  <si>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</si>
  <si>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</si>
  <si>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</si>
  <si>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</si>
  <si>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</si>
  <si>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</si>
  <si>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</si>
  <si>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</si>
  <si>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</si>
  <si>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</si>
  <si>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</si>
  <si>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</si>
  <si>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</si>
  <si>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</si>
  <si>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</si>
  <si>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</si>
  <si>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</si>
  <si>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</si>
  <si>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</si>
  <si>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</si>
  <si>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</si>
  <si>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</si>
  <si>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</si>
  <si>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</si>
  <si>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</si>
  <si>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</si>
  <si>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</si>
  <si>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</si>
  <si>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</si>
  <si>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</si>
  <si>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</si>
  <si>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</si>
  <si>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</si>
  <si>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</si>
  <si>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</si>
  <si>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</si>
  <si>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</si>
  <si>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</si>
  <si>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</si>
  <si>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</si>
  <si>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</si>
  <si>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</si>
  <si>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</si>
  <si>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</si>
  <si>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</si>
  <si>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</si>
  <si>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</si>
  <si>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</si>
  <si>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</si>
  <si>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</si>
  <si>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</si>
  <si>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</si>
  <si>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</si>
  <si>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</si>
  <si>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</si>
  <si>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</si>
  <si>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</si>
  <si>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</si>
  <si>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</si>
  <si>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</si>
  <si>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</si>
  <si>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</si>
  <si>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</si>
  <si>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</si>
  <si>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</si>
  <si>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</si>
  <si>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</si>
  <si>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</si>
  <si>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</si>
  <si>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</si>
  <si>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</si>
  <si>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</si>
  <si>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</si>
  <si>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</si>
  <si>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</si>
  <si>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0.91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</si>
  <si>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</si>
  <si>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</si>
  <si>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</si>
  <si>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</si>
  <si>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</si>
  <si>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</si>
  <si>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</si>
  <si>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</si>
  <si>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</si>
  <si>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</si>
  <si>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</si>
  <si>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</si>
  <si>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</si>
  <si>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</si>
  <si>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</si>
  <si>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</si>
  <si>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</si>
  <si>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</si>
  <si>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</si>
  <si>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</si>
  <si>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</si>
  <si>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</si>
  <si>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</si>
  <si>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</si>
  <si>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</si>
  <si>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</si>
  <si>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</si>
  <si>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</si>
  <si>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</si>
  <si>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</si>
  <si>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</si>
  <si>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</si>
  <si>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</si>
  <si>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</si>
  <si>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</si>
  <si>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</si>
  <si>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</si>
  <si>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</si>
  <si>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</si>
  <si>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</si>
  <si>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</si>
  <si>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</si>
  <si>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</si>
  <si>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</si>
  <si>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</si>
  <si>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</si>
  <si>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</si>
  <si>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</si>
  <si>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</si>
  <si>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</si>
  <si>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</si>
  <si>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</si>
  <si>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0.83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</si>
  <si>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</si>
  <si>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</si>
  <si>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</si>
  <si>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</si>
  <si>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</si>
  <si>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</si>
  <si>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</si>
  <si>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</si>
  <si>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</si>
  <si>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</si>
  <si>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</si>
  <si>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</si>
  <si>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</si>
  <si>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</si>
  <si>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</si>
  <si>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</si>
  <si>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</si>
  <si>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</si>
  <si>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</si>
  <si>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</si>
  <si>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</si>
  <si>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</si>
  <si>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</si>
  <si>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</si>
  <si>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</si>
  <si>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</si>
  <si>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</si>
  <si>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</si>
  <si>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</si>
  <si>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</si>
  <si>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</si>
  <si>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</si>
  <si>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</si>
  <si>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</si>
  <si>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</si>
  <si>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</si>
  <si>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</si>
  <si>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</si>
  <si>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</si>
  <si>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</si>
  <si>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</si>
  <si>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</si>
  <si>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</si>
  <si>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</si>
  <si>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</si>
  <si>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</si>
  <si>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</si>
  <si>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</si>
  <si>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</si>
  <si>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</si>
  <si>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</si>
  <si>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</si>
  <si>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</si>
  <si>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</si>
  <si>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</si>
  <si>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</si>
  <si>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</si>
  <si>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</si>
  <si>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</si>
  <si>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</si>
  <si>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</si>
  <si>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</si>
  <si>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</si>
  <si>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</si>
  <si>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</si>
  <si>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</si>
  <si>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</si>
  <si>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</si>
  <si>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</si>
  <si>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</si>
  <si>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</si>
  <si>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</si>
  <si>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</si>
  <si>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</si>
  <si>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</si>
  <si>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</si>
  <si>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</si>
  <si>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</si>
  <si>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</si>
  <si>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</si>
  <si>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</si>
  <si>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</si>
  <si>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</si>
  <si>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</si>
  <si>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</si>
  <si>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</si>
  <si>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</si>
  <si>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</si>
  <si>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</si>
  <si>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</si>
  <si>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</si>
  <si>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</si>
  <si>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</si>
  <si>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</si>
  <si>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</si>
  <si>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</si>
  <si>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</si>
  <si>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</si>
  <si>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</si>
  <si>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</si>
  <si>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</si>
  <si>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</si>
  <si>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</si>
  <si>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</si>
  <si>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</si>
  <si>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</si>
  <si>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</si>
  <si>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</si>
  <si>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</si>
  <si>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</si>
  <si>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</si>
  <si>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</si>
  <si>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</si>
  <si>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</si>
  <si>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</si>
  <si>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</si>
  <si>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</si>
  <si>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</si>
  <si>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</si>
  <si>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</si>
  <si>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</si>
  <si>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</si>
  <si>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</si>
  <si>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</si>
  <si>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</si>
  <si>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</si>
  <si>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</si>
  <si>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</si>
  <si>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</si>
  <si>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</si>
  <si>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</si>
  <si>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</si>
  <si>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</si>
  <si>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</si>
  <si>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</si>
  <si>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</si>
  <si>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</si>
  <si>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</si>
  <si>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</si>
  <si>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</si>
  <si>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</si>
  <si>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</si>
  <si>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</si>
  <si>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</si>
  <si>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</si>
  <si>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</si>
  <si>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</si>
  <si>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</si>
  <si>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</si>
  <si>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</si>
  <si>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</si>
  <si>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</si>
  <si>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</si>
  <si>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</si>
  <si>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</si>
  <si>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</si>
  <si>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</si>
  <si>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</si>
  <si>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</si>
  <si>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</si>
  <si>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</si>
  <si>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</si>
  <si>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</si>
  <si>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</si>
  <si>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</si>
  <si>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</si>
  <si>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</si>
  <si>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</si>
  <si>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</si>
  <si>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</si>
  <si>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</si>
  <si>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</si>
  <si>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</si>
  <si>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</si>
  <si>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</si>
  <si>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</si>
  <si>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</si>
  <si>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</si>
  <si>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</si>
  <si>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</si>
  <si>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</si>
  <si>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</si>
  <si>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</si>
  <si>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</si>
  <si>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</si>
  <si>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</si>
  <si>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</si>
  <si>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</si>
  <si>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</si>
  <si>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</si>
  <si>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</si>
  <si>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</si>
  <si>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</si>
  <si>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</si>
  <si>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</si>
  <si>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</si>
  <si>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</si>
  <si>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</si>
  <si>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</si>
  <si>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</si>
  <si>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</si>
  <si>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</si>
  <si>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</si>
  <si>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</si>
  <si>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</si>
  <si>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</si>
  <si>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</si>
  <si>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</si>
  <si>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</si>
  <si>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</si>
  <si>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</si>
  <si>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</si>
  <si>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</si>
  <si>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</si>
  <si>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</si>
  <si>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</si>
  <si>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</si>
  <si>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</si>
  <si>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</si>
  <si>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</si>
  <si>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</si>
  <si>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</si>
  <si>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</si>
  <si>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</si>
  <si>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</si>
  <si>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</si>
  <si>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</si>
  <si>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</si>
  <si>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</si>
  <si>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</si>
  <si>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</si>
  <si>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</si>
  <si>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</si>
  <si>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</si>
  <si>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</si>
  <si>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</si>
  <si>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</si>
  <si>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</si>
  <si>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</si>
  <si>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</si>
  <si>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</si>
  <si>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</si>
  <si>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</si>
  <si>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</si>
  <si>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</si>
  <si>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</si>
  <si>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</si>
  <si>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</si>
  <si>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</si>
  <si>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</si>
  <si>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</si>
  <si>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</si>
  <si>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</si>
  <si>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</si>
  <si>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</si>
  <si>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</si>
  <si>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</si>
  <si>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</si>
  <si>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</si>
  <si>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</si>
  <si>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</si>
  <si>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</si>
  <si>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</si>
  <si>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</si>
  <si>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</si>
  <si>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</si>
  <si>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</si>
  <si>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</si>
  <si>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</si>
  <si>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</si>
  <si>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</si>
  <si>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</si>
  <si>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</si>
  <si>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</si>
  <si>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</si>
  <si>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</si>
  <si>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</si>
  <si>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</si>
  <si>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</si>
  <si>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</si>
  <si>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</si>
  <si>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</si>
  <si>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</si>
  <si>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</si>
  <si>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</si>
  <si>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</si>
  <si>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</si>
  <si>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</si>
  <si>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</si>
  <si>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</si>
  <si>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</si>
  <si>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</si>
  <si>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</si>
  <si>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</si>
  <si>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</si>
  <si>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</si>
  <si>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</si>
  <si>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</si>
  <si>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</si>
  <si>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</si>
  <si>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</si>
  <si>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</si>
  <si>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</si>
  <si>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</si>
  <si>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</si>
  <si>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</si>
  <si>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</si>
  <si>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</si>
  <si>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</si>
  <si>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</si>
  <si>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</si>
  <si>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</si>
  <si>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</si>
  <si>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</si>
  <si>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</si>
  <si>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</si>
  <si>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</si>
  <si>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</si>
  <si>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</si>
  <si>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</si>
  <si>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</si>
  <si>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</si>
  <si>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</si>
  <si>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</si>
  <si>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</si>
  <si>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</si>
  <si>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</si>
  <si>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</si>
  <si>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</si>
  <si>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</si>
  <si>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</si>
  <si>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</si>
  <si>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</si>
  <si>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</si>
  <si>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</si>
  <si>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</si>
  <si>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</si>
  <si>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</si>
  <si>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</si>
  <si>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</si>
  <si>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</si>
  <si>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</si>
  <si>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</si>
  <si>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</si>
  <si>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</si>
  <si>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</si>
  <si>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</si>
  <si>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</si>
  <si>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</si>
  <si>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</si>
  <si>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</si>
  <si>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</si>
  <si>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</si>
  <si>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</si>
  <si>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</si>
  <si>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</si>
  <si>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</si>
  <si>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</si>
  <si>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</si>
  <si>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</si>
  <si>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</si>
  <si>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</si>
  <si>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</si>
  <si>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</si>
  <si>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</si>
  <si>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</si>
  <si>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</si>
  <si>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</si>
  <si>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</si>
  <si>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</si>
  <si>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</si>
  <si>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</si>
  <si>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</si>
  <si>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</si>
  <si>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</si>
  <si>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</si>
  <si>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</si>
  <si>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</si>
  <si>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</si>
  <si>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</si>
  <si>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</si>
  <si>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</si>
  <si>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</si>
  <si>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</si>
  <si>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</si>
  <si>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</si>
  <si>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</si>
  <si>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</si>
  <si>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</si>
  <si>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</si>
  <si>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</si>
  <si>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</si>
  <si>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</si>
  <si>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</si>
  <si>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</si>
  <si>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</si>
  <si>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</si>
  <si>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</si>
  <si>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</si>
  <si>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</si>
  <si>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</si>
  <si>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</si>
  <si>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</si>
  <si>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</si>
  <si>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</si>
  <si>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</si>
  <si>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</si>
  <si>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</si>
  <si>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</si>
  <si>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</si>
  <si>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</si>
  <si>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</si>
  <si>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</si>
  <si>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</si>
  <si>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</si>
  <si>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</si>
  <si>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</si>
  <si>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</si>
  <si>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</si>
  <si>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</si>
  <si>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</si>
  <si>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</si>
  <si>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</si>
  <si>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</si>
  <si>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</si>
  <si>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</si>
  <si>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</si>
  <si>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</si>
  <si>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</si>
  <si>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</si>
  <si>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</si>
  <si>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</si>
  <si>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</si>
  <si>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</si>
  <si>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</si>
  <si>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</si>
  <si>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</si>
  <si>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</si>
  <si>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</si>
  <si>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</si>
  <si>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</si>
  <si>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</si>
  <si>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</si>
  <si>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</si>
  <si>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</si>
  <si>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</si>
  <si>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</si>
  <si>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</si>
  <si>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</si>
  <si>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</si>
  <si>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</si>
  <si>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</si>
  <si>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</si>
  <si>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</si>
  <si>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</si>
  <si>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</si>
  <si>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</si>
  <si>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</si>
  <si>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</si>
  <si>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</si>
  <si>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</si>
  <si>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</si>
  <si>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</si>
  <si>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</si>
  <si>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</si>
  <si>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</si>
  <si>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</si>
  <si>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</si>
  <si>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</si>
  <si>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</si>
  <si>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</si>
  <si>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</si>
  <si>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</si>
  <si>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</si>
  <si>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</si>
  <si>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</si>
  <si>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</si>
  <si>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</si>
  <si>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</si>
  <si>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</si>
  <si>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</si>
  <si>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</si>
  <si>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</si>
  <si>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</si>
  <si>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</si>
  <si>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</si>
  <si>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</si>
  <si>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</si>
  <si>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</si>
  <si>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</si>
  <si>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</si>
  <si>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</si>
  <si>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</si>
  <si>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</si>
  <si>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</si>
  <si>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</si>
  <si>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</si>
  <si>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</si>
  <si>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</si>
  <si>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</si>
  <si>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</si>
  <si>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</si>
  <si>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</si>
  <si>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</si>
  <si>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</si>
  <si>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</si>
  <si>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</si>
  <si>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</si>
  <si>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</si>
  <si>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</si>
  <si>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</si>
  <si>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</si>
  <si>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</si>
  <si>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</si>
  <si>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</si>
  <si>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</si>
  <si>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</si>
  <si>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</si>
  <si>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</si>
  <si>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</si>
  <si>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</si>
  <si>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</si>
  <si>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</si>
  <si>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</si>
  <si>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</si>
  <si>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</si>
  <si>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</si>
  <si>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</si>
  <si>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</si>
  <si>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</si>
  <si>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</si>
  <si>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</si>
  <si>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</si>
  <si>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</si>
  <si>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</si>
  <si>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</si>
  <si>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</si>
  <si>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</si>
  <si>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</si>
  <si>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</si>
  <si>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</si>
  <si>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</si>
  <si>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</si>
  <si>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</si>
  <si>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</si>
  <si>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</si>
  <si>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</si>
  <si>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</si>
  <si>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</si>
  <si>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</si>
  <si>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</si>
  <si>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</si>
  <si>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</si>
  <si>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</si>
  <si>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</si>
  <si>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</si>
  <si>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</si>
  <si>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</si>
  <si>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</si>
  <si>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</si>
  <si>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</si>
  <si>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</si>
  <si>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</si>
  <si>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</si>
  <si>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</si>
  <si>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</si>
  <si>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</si>
  <si>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</si>
  <si>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</si>
  <si>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</si>
  <si>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</si>
  <si>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</si>
  <si>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</si>
  <si>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</si>
  <si>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</si>
  <si>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</si>
  <si>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</si>
  <si>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</si>
  <si>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</si>
  <si>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</si>
  <si>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</si>
  <si>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</si>
  <si>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</si>
  <si>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</si>
  <si>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</si>
  <si>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</si>
  <si>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</si>
  <si>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</si>
  <si>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</si>
  <si>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</si>
  <si>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</si>
  <si>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</si>
  <si>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</si>
  <si>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</si>
  <si>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</si>
  <si>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</si>
  <si>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</si>
  <si>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</si>
  <si>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</si>
  <si>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</si>
  <si>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</si>
  <si>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</si>
  <si>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</si>
  <si>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</si>
  <si>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</si>
  <si>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</si>
  <si>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</si>
  <si>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</si>
  <si>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</si>
  <si>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</si>
  <si>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</si>
  <si>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</si>
  <si>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</si>
  <si>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</si>
  <si>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</si>
  <si>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</si>
  <si>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</si>
  <si>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</si>
  <si>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</si>
  <si>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</si>
  <si>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</si>
  <si>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</si>
  <si>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</si>
  <si>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</si>
  <si>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</si>
  <si>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</si>
  <si>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</si>
  <si>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</si>
  <si>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</si>
  <si>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</si>
  <si>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</si>
  <si>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</si>
  <si>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</si>
  <si>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</si>
  <si>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</si>
  <si>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</si>
  <si>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</si>
  <si>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</si>
  <si>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</si>
  <si>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</si>
  <si>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</si>
  <si>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</si>
  <si>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</si>
  <si>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</si>
  <si>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</si>
  <si>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</si>
  <si>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</si>
  <si>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</si>
  <si>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</si>
  <si>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</si>
  <si>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</si>
  <si>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</si>
  <si>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</si>
  <si>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</si>
  <si>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</si>
  <si>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</si>
  <si>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</si>
  <si>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</si>
  <si>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</si>
  <si>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</si>
  <si>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</si>
  <si>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</si>
  <si>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</si>
  <si>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</si>
  <si>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</si>
  <si>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</si>
  <si>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</si>
  <si>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</si>
  <si>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</si>
  <si>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</si>
  <si>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</si>
  <si>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</si>
  <si>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</si>
  <si>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</si>
  <si>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</si>
  <si>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</si>
  <si>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</si>
  <si>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</si>
  <si>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</si>
  <si>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</si>
  <si>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</si>
  <si>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</si>
  <si>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</si>
  <si>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</si>
  <si>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</si>
  <si>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</si>
  <si>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</si>
  <si>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</si>
  <si>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</si>
  <si>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</si>
  <si>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</si>
  <si>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</si>
  <si>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</si>
  <si>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</si>
  <si>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</si>
  <si>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</si>
  <si>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</si>
  <si>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</si>
  <si>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</si>
  <si>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</si>
  <si>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</si>
  <si>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</si>
  <si>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</si>
  <si>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</si>
  <si>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</si>
  <si>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</si>
  <si>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</si>
  <si>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</si>
  <si>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</si>
  <si>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</si>
  <si>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</si>
  <si>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</si>
  <si>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</si>
  <si>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</si>
  <si>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</si>
  <si>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</si>
  <si>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</si>
  <si>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</si>
  <si>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</si>
  <si>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</si>
  <si>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</si>
  <si>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</si>
  <si>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</si>
  <si>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</si>
  <si>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</si>
  <si>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</si>
  <si>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</si>
  <si>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</si>
  <si>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</si>
  <si>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</si>
  <si>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</si>
  <si>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</si>
  <si>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</si>
  <si>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</si>
  <si>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</si>
  <si>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</si>
  <si>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</si>
  <si>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</si>
  <si>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</si>
  <si>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</si>
  <si>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</si>
  <si>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</si>
  <si>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</si>
  <si>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</si>
  <si>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</si>
  <si>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</si>
  <si>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</si>
  <si>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</si>
  <si>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</si>
  <si>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</si>
  <si>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</si>
  <si>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</si>
  <si>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</si>
  <si>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</si>
  <si>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</si>
  <si>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</si>
  <si>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</si>
  <si>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</si>
  <si>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</si>
  <si>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</si>
  <si>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</si>
  <si>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</si>
  <si>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</si>
  <si>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</si>
  <si>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</si>
  <si>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</si>
  <si>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</si>
  <si>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</si>
  <si>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</si>
  <si>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</si>
  <si>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</si>
  <si>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</si>
  <si>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</si>
  <si>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</si>
  <si>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</si>
  <si>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</si>
  <si>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</si>
  <si>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</si>
  <si>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</si>
  <si>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</si>
  <si>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</si>
  <si>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</si>
  <si>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</si>
  <si>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</si>
  <si>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</si>
  <si>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</si>
  <si>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</si>
  <si>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</si>
  <si>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</si>
  <si>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</si>
  <si>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</si>
  <si>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</si>
  <si>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</si>
  <si>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</si>
  <si>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</si>
  <si>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</si>
  <si>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</si>
  <si>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</si>
  <si>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</si>
  <si>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</si>
  <si>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</si>
  <si>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</si>
  <si>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</si>
  <si>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</si>
  <si>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</si>
  <si>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</si>
  <si>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</si>
  <si>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</si>
  <si>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</si>
  <si>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</si>
  <si>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</si>
  <si>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</si>
  <si>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</si>
  <si>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</si>
  <si>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</si>
  <si>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</si>
  <si>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</si>
  <si>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</si>
  <si>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</si>
  <si>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</si>
  <si>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</si>
  <si>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</si>
  <si>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</si>
  <si>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</si>
  <si>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</si>
  <si>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</si>
  <si>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</si>
  <si>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</si>
  <si>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</si>
  <si>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</si>
  <si>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</si>
  <si>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</si>
  <si>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</si>
  <si>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</si>
  <si>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</si>
  <si>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</si>
  <si>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</si>
  <si>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</si>
  <si>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</si>
  <si>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</si>
  <si>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</si>
  <si>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</si>
  <si>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</si>
  <si>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</si>
  <si>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</si>
  <si>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</si>
  <si>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</si>
  <si>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</si>
  <si>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</si>
  <si>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</si>
  <si>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</si>
  <si>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</si>
  <si>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</si>
  <si>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</si>
  <si>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</si>
  <si>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</si>
  <si>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</si>
  <si>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</si>
  <si>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</si>
  <si>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</si>
  <si>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</si>
  <si>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</si>
  <si>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</si>
  <si>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</si>
  <si>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</si>
  <si>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</si>
  <si>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</si>
  <si>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</si>
  <si>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</si>
  <si>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</si>
  <si>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</si>
  <si>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</si>
  <si>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</si>
  <si>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</si>
  <si>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</si>
  <si>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</si>
  <si>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</si>
  <si>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</si>
  <si>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</si>
  <si>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</si>
  <si>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</si>
  <si>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</si>
  <si>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</si>
  <si>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</si>
  <si>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</si>
  <si>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</si>
  <si>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</si>
  <si>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</si>
  <si>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</si>
  <si>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</si>
  <si>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</si>
  <si>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</si>
  <si>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</si>
  <si>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</si>
  <si>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</si>
  <si>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</si>
  <si>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</si>
  <si>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</si>
  <si>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</si>
  <si>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</si>
  <si>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</si>
  <si>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</si>
  <si>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</si>
  <si>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</si>
  <si>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</si>
  <si>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</si>
  <si>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</si>
  <si>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</si>
  <si>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</si>
  <si>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</si>
  <si>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</si>
  <si>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</si>
  <si>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</si>
  <si>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</si>
  <si>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</si>
  <si>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0.78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</si>
  <si>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</si>
  <si>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</si>
  <si>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</si>
  <si>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</si>
  <si>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</si>
  <si>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</si>
  <si>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</si>
  <si>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</si>
  <si>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</si>
  <si>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</si>
  <si>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</si>
  <si>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</si>
  <si>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</si>
  <si>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</si>
  <si>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</si>
  <si>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</si>
  <si>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</si>
  <si>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</si>
  <si>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</si>
  <si>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</si>
  <si>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</si>
  <si>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</si>
  <si>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</si>
  <si>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</si>
  <si>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</si>
  <si>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</si>
  <si>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</si>
  <si>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</si>
  <si>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</si>
  <si>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</si>
  <si>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</si>
  <si>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</si>
  <si>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</si>
  <si>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</si>
  <si>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</si>
  <si>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</si>
  <si>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</si>
  <si>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</si>
  <si>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</si>
  <si>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</si>
  <si>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</si>
  <si>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</si>
  <si>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</si>
  <si>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</si>
  <si>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</si>
  <si>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</si>
  <si>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</si>
  <si>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</si>
  <si>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</si>
  <si>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</si>
  <si>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</si>
  <si>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</si>
  <si>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</si>
  <si>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</si>
  <si>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</si>
  <si>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</si>
  <si>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</si>
  <si>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</si>
  <si>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</si>
  <si>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</si>
  <si>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</si>
  <si>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</si>
  <si>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</si>
  <si>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</si>
  <si>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</si>
  <si>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</si>
  <si>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</si>
  <si>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</si>
  <si>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</si>
  <si>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</si>
  <si>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</si>
  <si>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</si>
  <si>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</si>
  <si>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</si>
  <si>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</si>
  <si>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</si>
  <si>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</si>
  <si>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</si>
  <si>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</si>
  <si>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</si>
  <si>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</si>
  <si>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</si>
  <si>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</si>
  <si>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</si>
  <si>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</si>
  <si>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</si>
  <si>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</si>
  <si>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</si>
  <si>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</si>
  <si>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</si>
  <si>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</si>
  <si>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</si>
  <si>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</si>
  <si>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</si>
  <si>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</si>
  <si>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</si>
  <si>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</si>
  <si>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</si>
  <si>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</si>
  <si>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</si>
  <si>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</si>
  <si>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</si>
  <si>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</si>
  <si>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</si>
  <si>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</si>
  <si>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</si>
  <si>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</si>
  <si>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</si>
  <si>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</si>
  <si>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</si>
  <si>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</si>
  <si>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</si>
  <si>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</si>
  <si>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</si>
  <si>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</si>
  <si>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</si>
  <si>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</si>
  <si>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</si>
  <si>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</si>
  <si>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</si>
  <si>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</si>
  <si>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</si>
  <si>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</si>
  <si>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</si>
  <si>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</si>
  <si>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</si>
  <si>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</si>
  <si>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</si>
  <si>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</si>
  <si>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</si>
  <si>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</si>
  <si>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</si>
  <si>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</si>
  <si>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</si>
  <si>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</si>
  <si>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</si>
  <si>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</si>
  <si>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</si>
  <si>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</si>
  <si>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</si>
  <si>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</si>
  <si>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</si>
  <si>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</si>
  <si>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</si>
  <si>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</si>
  <si>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</si>
  <si>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</si>
  <si>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</si>
  <si>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</si>
  <si>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</si>
  <si>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</si>
  <si>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</si>
  <si>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</si>
  <si>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</si>
  <si>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</si>
  <si>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</si>
  <si>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</si>
  <si>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</si>
  <si>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</si>
  <si>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</si>
  <si>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</si>
  <si>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</si>
  <si>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</si>
  <si>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</si>
  <si>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</si>
  <si>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</si>
  <si>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</si>
  <si>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</si>
  <si>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</si>
  <si>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</si>
  <si>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</si>
  <si>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</si>
  <si>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</si>
  <si>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</si>
  <si>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</si>
  <si>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</si>
  <si>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</si>
  <si>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</si>
  <si>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</si>
  <si>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</si>
  <si>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</si>
  <si>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</si>
  <si>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</si>
  <si>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</si>
  <si>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</si>
  <si>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</si>
  <si>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</si>
  <si>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</si>
  <si>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</si>
  <si>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</si>
  <si>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</si>
  <si>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</si>
  <si>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</si>
  <si>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</si>
  <si>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</si>
  <si>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</si>
  <si>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</si>
  <si>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</si>
  <si>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</si>
  <si>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</si>
  <si>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</si>
  <si>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</si>
  <si>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</si>
  <si>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</si>
  <si>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</si>
  <si>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</si>
  <si>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</si>
  <si>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</si>
  <si>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</si>
  <si>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</si>
  <si>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</si>
  <si>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</si>
  <si>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</si>
  <si>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</si>
  <si>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</si>
  <si>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</si>
  <si>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</si>
  <si>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</si>
  <si>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</si>
  <si>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</si>
  <si>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</si>
  <si>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</si>
  <si>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</si>
  <si>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</si>
  <si>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</si>
  <si>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</si>
  <si>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</si>
  <si>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</si>
  <si>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</si>
  <si>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</si>
  <si>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</si>
  <si>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</si>
  <si>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</si>
  <si>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</si>
  <si>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</si>
  <si>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</si>
  <si>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</si>
  <si>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</si>
  <si>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</si>
  <si>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</si>
  <si>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</si>
  <si>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</si>
  <si>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</si>
  <si>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</si>
  <si>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</si>
  <si>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</si>
  <si>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</si>
  <si>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</si>
  <si>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</si>
  <si>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</si>
  <si>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</si>
  <si>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</si>
  <si>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</si>
  <si>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</si>
  <si>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</si>
  <si>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</si>
  <si>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</si>
  <si>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</si>
  <si>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</si>
  <si>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</si>
  <si>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</si>
  <si>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</si>
  <si>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</si>
  <si>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</si>
  <si>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</si>
  <si>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</si>
  <si>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</si>
  <si>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</si>
  <si>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</si>
  <si>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</si>
  <si>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</si>
  <si>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</si>
  <si>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</si>
  <si>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</si>
  <si>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</si>
  <si>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</si>
  <si>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</si>
  <si>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</si>
  <si>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</si>
  <si>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</si>
  <si>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</si>
  <si>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</si>
  <si>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</si>
  <si>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</si>
  <si>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</si>
  <si>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</si>
  <si>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</si>
  <si>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</si>
  <si>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</si>
  <si>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</si>
  <si>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</si>
  <si>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</si>
  <si>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</si>
  <si>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</si>
  <si>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</si>
  <si>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</si>
  <si>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</si>
  <si>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</si>
  <si>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</si>
  <si>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</si>
  <si>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</si>
  <si>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</si>
  <si>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</si>
  <si>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</si>
  <si>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</si>
  <si>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</si>
  <si>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</si>
  <si>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</si>
  <si>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</si>
  <si>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</si>
  <si>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</si>
  <si>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</si>
  <si>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</si>
  <si>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</si>
  <si>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</si>
  <si>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</si>
  <si>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</si>
  <si>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</si>
  <si>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</si>
  <si>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</si>
  <si>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</si>
  <si>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</si>
  <si>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</si>
  <si>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</si>
  <si>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</si>
  <si>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</si>
  <si>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</si>
  <si>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</si>
  <si>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</si>
  <si>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</si>
  <si>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</si>
  <si>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</si>
  <si>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</si>
  <si>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</si>
  <si>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</si>
  <si>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</si>
  <si>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</si>
  <si>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</si>
  <si>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</si>
  <si>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</si>
  <si>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</si>
  <si>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</si>
  <si>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</si>
  <si>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1.25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</si>
  <si>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</si>
  <si>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</si>
  <si>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</si>
  <si>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</si>
  <si>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</si>
  <si>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</si>
  <si>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</si>
  <si>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</si>
  <si>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</si>
  <si>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</si>
  <si>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</si>
  <si>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</si>
  <si>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</si>
  <si>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</si>
  <si>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</si>
  <si>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</si>
  <si>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</si>
  <si>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</si>
  <si>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</si>
  <si>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</si>
  <si>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</si>
  <si>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</si>
  <si>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</si>
  <si>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</si>
  <si>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</si>
  <si>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</si>
  <si>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</si>
  <si>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</si>
  <si>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</si>
  <si>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</si>
  <si>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</si>
  <si>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</si>
  <si>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</si>
  <si>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</si>
  <si>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</si>
  <si>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</si>
  <si>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</si>
  <si>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</si>
  <si>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</si>
  <si>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</si>
  <si>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</si>
  <si>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</si>
  <si>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</si>
  <si>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</si>
  <si>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</si>
  <si>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</si>
  <si>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</si>
  <si>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</si>
  <si>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</si>
  <si>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</si>
  <si>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</si>
  <si>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</si>
  <si>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</si>
  <si>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</si>
  <si>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3.75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</si>
  <si>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</si>
  <si>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</si>
  <si>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</si>
  <si>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</si>
  <si>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</si>
  <si>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</si>
  <si>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</si>
  <si>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</si>
  <si>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</si>
  <si>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</si>
  <si>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</si>
  <si>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</si>
  <si>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</si>
  <si>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</si>
  <si>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</si>
  <si>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</si>
  <si>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</si>
  <si>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</si>
  <si>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</si>
  <si>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</si>
  <si>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</si>
  <si>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</si>
  <si>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</si>
  <si>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</si>
  <si>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</si>
  <si>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</si>
  <si>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</si>
  <si>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</si>
  <si>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</si>
  <si>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</si>
  <si>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</si>
  <si>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</si>
  <si>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</si>
  <si>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</si>
  <si>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</si>
  <si>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</si>
  <si>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</si>
  <si>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</si>
  <si>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</si>
  <si>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</si>
  <si>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</si>
  <si>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</si>
  <si>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</si>
  <si>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</si>
  <si>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</si>
  <si>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</si>
  <si>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</si>
  <si>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</si>
  <si>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</si>
  <si>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</si>
  <si>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</si>
  <si>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</si>
  <si>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</si>
  <si>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</si>
  <si>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</si>
  <si>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</si>
  <si>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</si>
  <si>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</si>
  <si>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</si>
  <si>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</si>
  <si>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</si>
  <si>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</si>
  <si>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</si>
  <si>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</si>
  <si>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</si>
  <si>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</si>
  <si>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</si>
  <si>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</si>
  <si>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</si>
  <si>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</si>
  <si>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</si>
  <si>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</si>
  <si>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</si>
  <si>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</si>
  <si>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</si>
  <si>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</si>
  <si>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</si>
  <si>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</si>
  <si>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</si>
  <si>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</si>
  <si>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</si>
  <si>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</si>
  <si>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</si>
  <si>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</si>
  <si>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</si>
  <si>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</si>
  <si>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</si>
  <si>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</si>
  <si>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</si>
  <si>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</si>
  <si>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</si>
  <si>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</si>
  <si>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</si>
  <si>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</si>
  <si>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</si>
  <si>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</si>
  <si>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</si>
  <si>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</si>
  <si>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</si>
  <si>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</si>
  <si>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</si>
  <si>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</si>
  <si>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</si>
  <si>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</si>
  <si>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</si>
  <si>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</si>
  <si>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</si>
  <si>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</si>
  <si>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</si>
  <si>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</si>
  <si>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</si>
  <si>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</si>
  <si>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</si>
  <si>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</si>
  <si>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</si>
  <si>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</si>
  <si>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</si>
  <si>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</si>
  <si>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</si>
  <si>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</si>
  <si>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</si>
  <si>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</si>
  <si>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</si>
  <si>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</si>
  <si>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</si>
  <si>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</si>
  <si>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</si>
  <si>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</si>
  <si>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</si>
  <si>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</si>
  <si>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</si>
  <si>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</si>
  <si>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</si>
  <si>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</si>
  <si>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</si>
  <si>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</si>
  <si>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</si>
  <si>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</si>
  <si>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</si>
  <si>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</si>
  <si>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</si>
  <si>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</si>
  <si>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</si>
  <si>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</si>
  <si>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</si>
  <si>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</si>
  <si>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</si>
  <si>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</si>
  <si>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</si>
  <si>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</si>
  <si>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</si>
  <si>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</si>
  <si>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</si>
  <si>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</si>
  <si>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</si>
  <si>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1480</t>
  </si>
  <si>
    <t>115A  :931127:20:931126:10</t>
  </si>
  <si>
    <t>21:0852:000114</t>
  </si>
  <si>
    <t>21:0234:000107:0004:0001:00</t>
  </si>
  <si>
    <t>1560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</si>
  <si>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</si>
  <si>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</si>
  <si>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</si>
  <si>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</si>
  <si>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</si>
  <si>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</si>
  <si>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</si>
  <si>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</si>
  <si>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700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</si>
  <si>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</si>
  <si>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</si>
  <si>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</si>
  <si>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</si>
  <si>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</si>
  <si>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</si>
  <si>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</si>
  <si>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</si>
  <si>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</si>
  <si>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</si>
  <si>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</si>
  <si>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</si>
  <si>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</si>
  <si>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</si>
  <si>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</si>
  <si>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</si>
  <si>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</si>
  <si>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</si>
  <si>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</si>
  <si>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</si>
  <si>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</si>
  <si>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</si>
  <si>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</si>
  <si>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</si>
  <si>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</si>
  <si>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</si>
  <si>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</si>
  <si>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</si>
  <si>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</si>
  <si>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</si>
  <si>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</si>
  <si>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</si>
  <si>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</si>
  <si>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</si>
  <si>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</si>
  <si>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</si>
  <si>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</si>
  <si>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</si>
  <si>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</si>
  <si>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</si>
  <si>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</si>
  <si>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</si>
  <si>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</si>
  <si>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</si>
  <si>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</si>
  <si>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</si>
  <si>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</si>
  <si>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</si>
  <si>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</si>
  <si>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</si>
  <si>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</si>
  <si>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</si>
  <si>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</si>
  <si>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</si>
  <si>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</si>
  <si>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</si>
  <si>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</si>
  <si>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</si>
  <si>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</si>
  <si>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</si>
  <si>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</si>
  <si>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</si>
  <si>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</si>
  <si>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</si>
  <si>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</si>
  <si>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</si>
  <si>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</si>
  <si>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</si>
  <si>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</si>
  <si>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</si>
  <si>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</si>
  <si>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</si>
  <si>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</si>
  <si>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</si>
  <si>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</si>
  <si>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</si>
  <si>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</si>
  <si>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</si>
  <si>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</si>
  <si>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</si>
  <si>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</si>
  <si>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</si>
  <si>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</si>
  <si>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</si>
  <si>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</si>
  <si>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</si>
  <si>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</si>
  <si>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</si>
  <si>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</si>
  <si>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</si>
  <si>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</si>
  <si>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</si>
  <si>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</si>
  <si>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</si>
  <si>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</si>
  <si>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</si>
  <si>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</si>
  <si>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</si>
  <si>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</si>
  <si>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</si>
  <si>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</si>
  <si>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</si>
  <si>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</si>
  <si>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</si>
  <si>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</si>
  <si>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</si>
  <si>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</si>
  <si>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</si>
  <si>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</si>
  <si>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</si>
  <si>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</si>
  <si>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</si>
  <si>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</si>
  <si>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</si>
  <si>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</si>
  <si>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</si>
  <si>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</si>
  <si>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</si>
  <si>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</si>
  <si>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</si>
  <si>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</si>
  <si>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</si>
  <si>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</si>
  <si>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</si>
  <si>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</si>
  <si>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</si>
  <si>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</si>
  <si>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</si>
  <si>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</si>
  <si>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</si>
  <si>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</si>
  <si>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</si>
  <si>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</si>
  <si>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</si>
  <si>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</si>
  <si>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</si>
  <si>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</si>
  <si>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</si>
  <si>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</si>
  <si>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</si>
  <si>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</si>
  <si>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</si>
  <si>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</si>
  <si>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</si>
  <si>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</si>
  <si>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</si>
  <si>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</si>
  <si>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</si>
  <si>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</si>
  <si>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</si>
  <si>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</si>
  <si>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</si>
  <si>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</si>
  <si>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</si>
  <si>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</si>
  <si>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</si>
  <si>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</si>
  <si>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</si>
  <si>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</si>
  <si>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</si>
  <si>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</si>
  <si>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</si>
  <si>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</si>
  <si>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</si>
  <si>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</si>
  <si>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</si>
  <si>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</si>
  <si>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</si>
  <si>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</si>
  <si>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</si>
  <si>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</si>
  <si>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</si>
  <si>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</si>
  <si>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</si>
  <si>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</si>
  <si>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</si>
  <si>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</si>
  <si>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</si>
  <si>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</si>
  <si>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</si>
  <si>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</si>
  <si>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</si>
  <si>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</si>
  <si>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</si>
  <si>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</si>
  <si>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</si>
  <si>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</si>
  <si>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</si>
  <si>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</si>
  <si>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</si>
  <si>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</si>
  <si>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</si>
  <si>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</si>
  <si>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</si>
  <si>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</si>
  <si>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</si>
  <si>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</si>
  <si>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</si>
  <si>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</si>
  <si>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</si>
  <si>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</si>
  <si>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</si>
  <si>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</si>
  <si>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</si>
  <si>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</si>
  <si>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</si>
  <si>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</si>
  <si>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</si>
  <si>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</si>
  <si>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</si>
  <si>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</si>
  <si>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</si>
  <si>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</si>
  <si>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</si>
  <si>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</si>
  <si>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</si>
  <si>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</si>
  <si>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</si>
  <si>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</si>
  <si>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</si>
  <si>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</si>
  <si>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</si>
  <si>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</si>
  <si>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</si>
  <si>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</si>
  <si>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</si>
  <si>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</si>
  <si>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</si>
  <si>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</si>
  <si>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</si>
  <si>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</si>
  <si>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</si>
  <si>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</si>
  <si>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</si>
  <si>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</si>
  <si>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</si>
  <si>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</si>
  <si>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</si>
  <si>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</si>
  <si>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</si>
  <si>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</si>
  <si>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</si>
  <si>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</si>
  <si>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</si>
  <si>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</si>
  <si>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</si>
  <si>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</si>
  <si>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</si>
  <si>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</si>
  <si>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</si>
  <si>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</si>
  <si>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</si>
  <si>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</si>
  <si>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</si>
  <si>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</si>
  <si>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</si>
  <si>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</si>
  <si>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</si>
  <si>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</si>
  <si>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</si>
  <si>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</si>
  <si>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</si>
  <si>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</si>
  <si>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</si>
  <si>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</si>
  <si>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</si>
  <si>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</si>
  <si>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</si>
  <si>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</si>
  <si>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</si>
  <si>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</si>
  <si>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</si>
  <si>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</si>
  <si>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</si>
  <si>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</si>
  <si>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</si>
  <si>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</si>
  <si>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</si>
  <si>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</si>
  <si>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</si>
  <si>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</si>
  <si>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</si>
  <si>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</si>
  <si>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</si>
  <si>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</si>
  <si>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</si>
  <si>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</si>
  <si>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</si>
  <si>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</si>
  <si>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</si>
  <si>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</si>
  <si>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</si>
  <si>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</si>
  <si>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</si>
  <si>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</si>
  <si>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</si>
  <si>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</si>
  <si>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</si>
  <si>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</si>
  <si>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</si>
  <si>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</si>
  <si>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</si>
  <si>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</si>
  <si>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</si>
  <si>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</si>
  <si>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</si>
  <si>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</si>
  <si>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</si>
  <si>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</si>
  <si>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</si>
  <si>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</si>
  <si>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</si>
  <si>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</si>
  <si>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</si>
  <si>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</si>
  <si>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</si>
  <si>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</si>
  <si>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</si>
  <si>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</si>
  <si>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</si>
  <si>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</si>
  <si>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</si>
  <si>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</si>
  <si>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</si>
  <si>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</si>
  <si>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</si>
  <si>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</si>
  <si>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</si>
  <si>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</si>
  <si>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</si>
  <si>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</si>
  <si>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</si>
  <si>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</si>
  <si>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</si>
  <si>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</si>
  <si>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</si>
  <si>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</si>
  <si>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</si>
  <si>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</si>
  <si>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</si>
  <si>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</si>
  <si>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</si>
  <si>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</si>
  <si>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</si>
  <si>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</si>
  <si>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</si>
  <si>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</si>
  <si>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</si>
  <si>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</si>
  <si>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</si>
  <si>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</si>
  <si>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</si>
  <si>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</si>
  <si>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</si>
  <si>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</si>
  <si>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</si>
  <si>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</si>
  <si>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</si>
  <si>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</si>
  <si>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1.3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</si>
  <si>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</si>
  <si>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</si>
  <si>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</si>
  <si>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</si>
  <si>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</si>
  <si>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</si>
  <si>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</si>
  <si>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</si>
  <si>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</si>
  <si>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</si>
  <si>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</si>
  <si>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</si>
  <si>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</si>
  <si>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</si>
  <si>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</si>
  <si>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</si>
  <si>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</si>
  <si>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</si>
  <si>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</si>
  <si>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</si>
  <si>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</si>
  <si>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</si>
  <si>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</si>
  <si>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</si>
  <si>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</si>
  <si>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</si>
  <si>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</si>
  <si>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</si>
  <si>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</si>
  <si>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</si>
  <si>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</si>
  <si>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</si>
  <si>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</si>
  <si>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</si>
  <si>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</si>
  <si>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</si>
  <si>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</si>
  <si>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</si>
  <si>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</si>
  <si>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</si>
  <si>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</si>
  <si>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</si>
  <si>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</si>
  <si>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</si>
  <si>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</si>
  <si>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</si>
  <si>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</si>
  <si>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</si>
  <si>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</si>
  <si>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</si>
  <si>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</si>
  <si>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</si>
  <si>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</si>
  <si>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</si>
  <si>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</si>
  <si>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</si>
  <si>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</si>
  <si>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</si>
  <si>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</si>
  <si>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312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</si>
  <si>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</si>
  <si>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</si>
  <si>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</si>
  <si>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</si>
  <si>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</si>
  <si>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</si>
  <si>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</si>
  <si>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</si>
  <si>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292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</si>
  <si>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</si>
  <si>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</si>
  <si>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</si>
  <si>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</si>
  <si>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</si>
  <si>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</si>
  <si>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</si>
  <si>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</si>
  <si>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</si>
  <si>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</si>
  <si>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</si>
  <si>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</si>
  <si>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</si>
  <si>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</si>
  <si>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</si>
  <si>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</si>
  <si>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0.71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</si>
  <si>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</si>
  <si>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</si>
  <si>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</si>
  <si>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</si>
  <si>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</si>
  <si>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</si>
  <si>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</si>
  <si>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</si>
  <si>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</si>
  <si>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</si>
  <si>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</si>
  <si>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</si>
  <si>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</si>
  <si>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</si>
  <si>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</si>
  <si>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</si>
  <si>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</si>
  <si>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</si>
  <si>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</si>
  <si>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</si>
  <si>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</si>
  <si>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</si>
  <si>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</si>
  <si>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</si>
  <si>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</si>
  <si>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</si>
  <si>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</si>
  <si>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</si>
  <si>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</si>
  <si>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</si>
  <si>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</si>
  <si>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</si>
  <si>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</si>
  <si>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</si>
  <si>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</si>
  <si>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</si>
  <si>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</si>
  <si>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</si>
  <si>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</si>
  <si>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</si>
  <si>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</si>
  <si>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</si>
  <si>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</si>
  <si>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</si>
  <si>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</si>
  <si>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</si>
  <si>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</si>
  <si>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</si>
  <si>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</si>
  <si>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</si>
  <si>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</si>
  <si>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</si>
  <si>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</si>
  <si>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</si>
  <si>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</si>
  <si>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</si>
  <si>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</si>
  <si>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</si>
  <si>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</si>
  <si>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</si>
  <si>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</si>
  <si>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</si>
  <si>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</si>
  <si>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</si>
  <si>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</si>
  <si>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</si>
  <si>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</si>
  <si>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</si>
  <si>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</si>
  <si>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</si>
  <si>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</si>
  <si>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</si>
  <si>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</si>
  <si>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</si>
  <si>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</si>
  <si>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</si>
  <si>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</si>
  <si>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</si>
  <si>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</si>
  <si>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</si>
  <si>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</si>
  <si>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</si>
  <si>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</si>
  <si>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</si>
  <si>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</si>
  <si>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</si>
  <si>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</si>
  <si>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</si>
  <si>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</si>
  <si>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</si>
  <si>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</si>
  <si>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</si>
  <si>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</si>
  <si>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</si>
  <si>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</si>
  <si>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</si>
  <si>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</si>
  <si>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</si>
  <si>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</si>
  <si>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</si>
  <si>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</si>
  <si>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</si>
  <si>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</si>
  <si>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</si>
  <si>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</si>
  <si>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</si>
  <si>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</si>
  <si>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</si>
  <si>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</si>
  <si>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</si>
  <si>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</si>
  <si>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</si>
  <si>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</si>
  <si>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</si>
  <si>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</si>
  <si>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</si>
  <si>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</si>
  <si>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</si>
  <si>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</si>
  <si>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</si>
  <si>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</si>
  <si>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</si>
  <si>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</si>
  <si>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</si>
  <si>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</si>
  <si>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</si>
  <si>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</si>
  <si>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</si>
  <si>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</si>
  <si>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</si>
  <si>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</si>
  <si>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</si>
  <si>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</si>
  <si>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</si>
  <si>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</si>
  <si>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</si>
  <si>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</si>
  <si>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</si>
  <si>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</si>
  <si>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</si>
  <si>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</si>
  <si>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</si>
  <si>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</si>
  <si>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</si>
  <si>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</si>
  <si>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</si>
  <si>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</si>
  <si>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</si>
  <si>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</si>
  <si>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</si>
  <si>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</si>
  <si>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</si>
  <si>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</si>
  <si>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</si>
  <si>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</si>
  <si>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</si>
  <si>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</si>
  <si>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</si>
  <si>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</si>
  <si>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</si>
  <si>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</si>
  <si>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</si>
  <si>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</si>
  <si>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</si>
  <si>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</si>
  <si>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</si>
  <si>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</si>
  <si>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</si>
  <si>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</si>
  <si>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</si>
  <si>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268</t>
  </si>
  <si>
    <t>115A  :931303:20:931302:10</t>
  </si>
  <si>
    <t>21:0852:000272</t>
  </si>
  <si>
    <t>21:0234:000256:0004:0001:00</t>
  </si>
  <si>
    <t>272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</si>
  <si>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</si>
  <si>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</si>
  <si>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</si>
  <si>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</si>
  <si>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</si>
  <si>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</si>
  <si>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</si>
  <si>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</si>
  <si>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</si>
  <si>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</si>
  <si>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</si>
  <si>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</si>
  <si>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</si>
  <si>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</si>
  <si>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</si>
  <si>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</si>
  <si>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</si>
  <si>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</si>
  <si>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</si>
  <si>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</si>
  <si>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</si>
  <si>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</si>
  <si>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</si>
  <si>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</si>
  <si>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430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</si>
  <si>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</si>
  <si>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</si>
  <si>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</si>
  <si>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</si>
  <si>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</si>
  <si>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</si>
  <si>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</si>
  <si>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</si>
  <si>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</si>
  <si>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</si>
  <si>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</si>
  <si>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</si>
  <si>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666</t>
  </si>
  <si>
    <t>115A  :931314:00:------:--</t>
  </si>
  <si>
    <t>21:0852:000282</t>
  </si>
  <si>
    <t>21:0234:000266</t>
  </si>
  <si>
    <t>21:0234:000266:0003:0001:00</t>
  </si>
  <si>
    <t>526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</si>
  <si>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</si>
  <si>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</si>
  <si>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</si>
  <si>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</si>
  <si>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</si>
  <si>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</si>
  <si>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</si>
  <si>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</si>
  <si>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</si>
  <si>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</si>
  <si>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</si>
  <si>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</si>
  <si>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</si>
  <si>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</si>
  <si>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</si>
  <si>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</si>
  <si>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</si>
  <si>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</si>
  <si>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</si>
  <si>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</si>
  <si>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</si>
  <si>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</si>
  <si>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</si>
  <si>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</si>
  <si>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350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</si>
  <si>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</si>
  <si>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</si>
  <si>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</si>
  <si>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</si>
  <si>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</si>
  <si>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</si>
  <si>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</si>
  <si>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</si>
  <si>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570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</si>
  <si>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</si>
  <si>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</si>
  <si>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</si>
  <si>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</si>
  <si>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</si>
  <si>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</si>
  <si>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</si>
  <si>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</si>
  <si>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</si>
  <si>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</si>
  <si>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</si>
  <si>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</si>
  <si>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</si>
  <si>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</si>
  <si>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</si>
  <si>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</si>
  <si>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</si>
  <si>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</si>
  <si>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</si>
  <si>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</si>
  <si>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</si>
  <si>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</si>
  <si>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</si>
  <si>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</si>
  <si>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</si>
  <si>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</si>
  <si>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</si>
  <si>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</si>
  <si>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</si>
  <si>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</si>
  <si>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</si>
  <si>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</si>
  <si>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</si>
  <si>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</si>
  <si>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</si>
  <si>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</si>
  <si>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</si>
  <si>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</si>
  <si>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</si>
  <si>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</si>
  <si>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</si>
  <si>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</si>
  <si>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</si>
  <si>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</si>
  <si>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</si>
  <si>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</si>
  <si>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</si>
  <si>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</si>
  <si>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</si>
  <si>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</si>
  <si>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</si>
  <si>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</si>
  <si>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</si>
  <si>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</si>
  <si>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</si>
  <si>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9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</si>
  <si>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</si>
  <si>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</si>
  <si>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</si>
  <si>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</si>
  <si>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</si>
  <si>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</si>
  <si>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</si>
  <si>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</si>
  <si>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</si>
  <si>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</si>
  <si>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</si>
  <si>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</si>
  <si>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</si>
  <si>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</si>
  <si>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</si>
  <si>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</si>
  <si>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</si>
  <si>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</si>
  <si>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</si>
  <si>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</si>
  <si>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</si>
  <si>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</si>
  <si>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</si>
  <si>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226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</si>
  <si>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</si>
  <si>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</si>
  <si>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</si>
  <si>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</si>
  <si>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</si>
  <si>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</si>
  <si>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</si>
  <si>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</si>
  <si>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370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</si>
  <si>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</si>
  <si>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</si>
  <si>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</si>
  <si>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</si>
  <si>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</si>
  <si>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</si>
  <si>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</si>
  <si>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</si>
  <si>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</si>
  <si>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</si>
  <si>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</si>
  <si>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</si>
  <si>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</si>
  <si>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</si>
  <si>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</si>
  <si>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</si>
  <si>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</si>
  <si>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</si>
  <si>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</si>
  <si>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</si>
  <si>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</si>
  <si>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</si>
  <si>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</si>
  <si>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</si>
  <si>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</si>
  <si>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</si>
  <si>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</si>
  <si>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</si>
  <si>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</si>
  <si>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</si>
  <si>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</si>
  <si>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</si>
  <si>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</si>
  <si>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</si>
  <si>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</si>
  <si>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</si>
  <si>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</si>
  <si>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</si>
  <si>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</si>
  <si>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</si>
  <si>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</si>
  <si>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</si>
  <si>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</si>
  <si>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</si>
  <si>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</si>
  <si>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</si>
  <si>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</si>
  <si>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</si>
  <si>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</si>
  <si>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</si>
  <si>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</si>
  <si>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</si>
  <si>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</si>
  <si>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</si>
  <si>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</si>
  <si>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</si>
  <si>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</si>
  <si>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</si>
  <si>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</si>
  <si>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</si>
  <si>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</si>
  <si>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</si>
  <si>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</si>
  <si>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</si>
  <si>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</si>
  <si>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</si>
  <si>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</si>
  <si>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</si>
  <si>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</si>
  <si>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</si>
  <si>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</si>
  <si>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</si>
  <si>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</si>
  <si>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</si>
  <si>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</si>
  <si>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</si>
  <si>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</si>
  <si>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</si>
  <si>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</si>
  <si>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</si>
  <si>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</si>
  <si>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</si>
  <si>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</si>
  <si>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</si>
  <si>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</si>
  <si>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</si>
  <si>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</si>
  <si>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</si>
  <si>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</si>
  <si>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</si>
  <si>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</si>
  <si>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</si>
  <si>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</si>
  <si>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</si>
  <si>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</si>
  <si>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</si>
  <si>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</si>
  <si>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</si>
  <si>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</si>
  <si>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</si>
  <si>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</si>
  <si>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</si>
  <si>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</si>
  <si>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</si>
  <si>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</si>
  <si>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</si>
  <si>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</si>
  <si>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</si>
  <si>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</si>
  <si>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</si>
  <si>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</si>
  <si>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</si>
  <si>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</si>
  <si>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</si>
  <si>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</si>
  <si>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</si>
  <si>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</si>
  <si>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</si>
  <si>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</si>
  <si>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</si>
  <si>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</si>
  <si>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</si>
  <si>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</si>
  <si>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</si>
  <si>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</si>
  <si>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</si>
  <si>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</si>
  <si>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</si>
  <si>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</si>
  <si>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</si>
  <si>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</si>
  <si>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</si>
  <si>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</si>
  <si>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</si>
  <si>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</si>
  <si>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</si>
  <si>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</si>
  <si>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</si>
  <si>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</si>
  <si>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</si>
  <si>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</si>
  <si>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</si>
  <si>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</si>
  <si>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</si>
  <si>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</si>
  <si>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</si>
  <si>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</si>
  <si>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</si>
  <si>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</si>
  <si>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</si>
  <si>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</si>
  <si>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</si>
  <si>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</si>
  <si>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</si>
  <si>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</si>
  <si>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</si>
  <si>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</si>
  <si>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</si>
  <si>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</si>
  <si>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</si>
  <si>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</si>
  <si>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</si>
  <si>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</si>
  <si>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</si>
  <si>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</si>
  <si>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</si>
  <si>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</si>
  <si>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</si>
  <si>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</si>
  <si>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</si>
  <si>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</si>
  <si>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</si>
  <si>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</si>
  <si>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</si>
  <si>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</si>
  <si>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</si>
  <si>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</si>
  <si>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</si>
  <si>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</si>
  <si>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</si>
  <si>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</si>
  <si>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</si>
  <si>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</si>
  <si>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</si>
  <si>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</si>
  <si>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</si>
  <si>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</si>
  <si>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</si>
  <si>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</si>
  <si>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</si>
  <si>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</si>
  <si>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</si>
  <si>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</si>
  <si>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</si>
  <si>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</si>
  <si>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</si>
  <si>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</si>
  <si>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</si>
  <si>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</si>
  <si>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</si>
  <si>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</si>
  <si>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</si>
  <si>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</si>
  <si>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</si>
  <si>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</si>
  <si>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</si>
  <si>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</si>
  <si>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</si>
  <si>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</si>
  <si>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</si>
  <si>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</si>
  <si>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</si>
  <si>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</si>
  <si>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</si>
  <si>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</si>
  <si>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</si>
  <si>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</si>
  <si>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</si>
  <si>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</si>
  <si>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</si>
  <si>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</si>
  <si>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</si>
  <si>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</si>
  <si>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</si>
  <si>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</si>
  <si>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</si>
  <si>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</si>
  <si>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</si>
  <si>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</si>
  <si>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</si>
  <si>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</si>
  <si>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</si>
  <si>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</si>
  <si>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</si>
  <si>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</si>
  <si>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</si>
  <si>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</si>
  <si>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</si>
  <si>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</si>
  <si>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</si>
  <si>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</si>
  <si>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</si>
  <si>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</si>
  <si>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</si>
  <si>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</si>
  <si>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</si>
  <si>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</si>
  <si>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</si>
  <si>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</si>
  <si>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</si>
  <si>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</si>
  <si>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</si>
  <si>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</si>
  <si>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340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</si>
  <si>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</si>
  <si>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</si>
  <si>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</si>
  <si>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</si>
  <si>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</si>
  <si>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</si>
  <si>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</si>
  <si>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</si>
  <si>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</si>
  <si>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</si>
  <si>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</si>
  <si>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</si>
  <si>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</si>
  <si>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</si>
  <si>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</si>
  <si>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</si>
  <si>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386</t>
  </si>
  <si>
    <t>115A  :931424:00:------:--</t>
  </si>
  <si>
    <t>21:0852:000381</t>
  </si>
  <si>
    <t>21:0234:000360</t>
  </si>
  <si>
    <t>21:0234:000360:0003:0001:00</t>
  </si>
  <si>
    <t>0.59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</si>
  <si>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</si>
  <si>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</si>
  <si>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</si>
  <si>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</si>
  <si>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</si>
  <si>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</si>
  <si>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</si>
  <si>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</si>
  <si>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</si>
  <si>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</si>
  <si>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</si>
  <si>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</si>
  <si>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</si>
  <si>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</si>
  <si>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</si>
  <si>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</si>
  <si>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</si>
  <si>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</si>
  <si>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</si>
  <si>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</si>
  <si>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</si>
  <si>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</si>
  <si>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</si>
  <si>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</si>
  <si>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</si>
  <si>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</si>
  <si>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</si>
  <si>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466</t>
  </si>
  <si>
    <t>115A  :931433:00:------:--</t>
  </si>
  <si>
    <t>21:0852:000389</t>
  </si>
  <si>
    <t>21:0234:000367</t>
  </si>
  <si>
    <t>21:0234:000367:0003:0001:00</t>
  </si>
  <si>
    <t>510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</si>
  <si>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</si>
  <si>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</si>
  <si>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</si>
  <si>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</si>
  <si>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</si>
  <si>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</si>
  <si>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</si>
  <si>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</si>
  <si>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530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</si>
  <si>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</si>
  <si>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</si>
  <si>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</si>
  <si>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</si>
  <si>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</si>
  <si>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</si>
  <si>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</si>
  <si>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</si>
  <si>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</si>
  <si>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</si>
  <si>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</si>
  <si>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</si>
  <si>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</si>
  <si>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</si>
  <si>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</si>
  <si>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</si>
  <si>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</si>
  <si>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</si>
  <si>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</si>
  <si>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</si>
  <si>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</si>
  <si>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</si>
  <si>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</si>
  <si>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</si>
  <si>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</si>
  <si>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</si>
  <si>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</si>
  <si>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</si>
  <si>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</si>
  <si>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</si>
  <si>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</si>
  <si>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</si>
  <si>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</si>
  <si>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</si>
  <si>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</si>
  <si>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</si>
  <si>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</si>
  <si>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</si>
  <si>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</si>
  <si>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</si>
  <si>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</si>
  <si>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</si>
  <si>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</si>
  <si>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</si>
  <si>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</si>
  <si>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</si>
  <si>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</si>
  <si>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</si>
  <si>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</si>
  <si>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</si>
  <si>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</si>
  <si>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2.1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</si>
  <si>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</si>
  <si>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</si>
  <si>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</si>
  <si>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</si>
  <si>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</si>
  <si>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</si>
  <si>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</si>
  <si>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</si>
  <si>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</si>
  <si>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</si>
  <si>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</si>
  <si>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</si>
  <si>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</si>
  <si>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</si>
  <si>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</si>
  <si>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</si>
  <si>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</si>
  <si>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</si>
  <si>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</si>
  <si>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</si>
  <si>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</si>
  <si>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</si>
  <si>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</si>
  <si>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</si>
  <si>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</si>
  <si>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</si>
  <si>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</si>
  <si>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</si>
  <si>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</si>
  <si>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</si>
  <si>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</si>
  <si>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</si>
  <si>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</si>
  <si>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</si>
  <si>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</si>
  <si>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</si>
  <si>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</si>
  <si>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</si>
  <si>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</si>
  <si>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</si>
  <si>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</si>
  <si>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</si>
  <si>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</si>
  <si>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</si>
  <si>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</si>
  <si>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</si>
  <si>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</si>
  <si>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</si>
  <si>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</si>
  <si>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</si>
  <si>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</si>
  <si>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</si>
  <si>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</si>
  <si>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</si>
  <si>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</si>
  <si>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</si>
  <si>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</si>
  <si>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</si>
  <si>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</si>
  <si>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</si>
  <si>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</si>
  <si>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</si>
  <si>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</si>
  <si>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</si>
  <si>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</si>
  <si>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</si>
  <si>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</si>
  <si>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</si>
  <si>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</si>
  <si>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</si>
  <si>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</si>
  <si>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</si>
  <si>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</si>
  <si>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</si>
  <si>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</si>
  <si>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</si>
  <si>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</si>
  <si>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</si>
  <si>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</si>
  <si>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</si>
  <si>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</si>
  <si>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</si>
  <si>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</si>
  <si>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</si>
  <si>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</si>
  <si>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</si>
  <si>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</si>
  <si>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</si>
  <si>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</si>
  <si>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</si>
  <si>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</si>
  <si>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</si>
  <si>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</si>
  <si>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</si>
  <si>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</si>
  <si>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</si>
  <si>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</si>
  <si>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</si>
  <si>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</si>
  <si>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</si>
  <si>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</si>
  <si>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</si>
  <si>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</si>
  <si>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</si>
  <si>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</si>
  <si>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</si>
  <si>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</si>
  <si>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</si>
  <si>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</si>
  <si>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</si>
  <si>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</si>
  <si>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</si>
  <si>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</si>
  <si>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</si>
  <si>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</si>
  <si>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</si>
  <si>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</si>
  <si>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</si>
  <si>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</si>
  <si>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</si>
  <si>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</si>
  <si>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</si>
  <si>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</si>
  <si>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</si>
  <si>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</si>
  <si>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</si>
  <si>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</si>
  <si>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</si>
  <si>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</si>
  <si>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</si>
  <si>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</si>
  <si>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</si>
  <si>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</si>
  <si>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</si>
  <si>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</si>
  <si>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</si>
  <si>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</si>
  <si>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</si>
  <si>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</si>
  <si>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</si>
  <si>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</si>
  <si>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</si>
  <si>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</si>
  <si>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</si>
  <si>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</si>
  <si>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</si>
  <si>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</si>
  <si>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</si>
  <si>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</si>
  <si>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</si>
  <si>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</si>
  <si>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</si>
  <si>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</si>
  <si>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</si>
  <si>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</si>
  <si>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</si>
  <si>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</si>
  <si>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</si>
  <si>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</si>
  <si>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</si>
  <si>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</si>
  <si>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</si>
  <si>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</si>
  <si>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</si>
  <si>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</si>
  <si>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</si>
  <si>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</si>
  <si>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</si>
  <si>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</si>
  <si>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</si>
  <si>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</si>
  <si>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</si>
  <si>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</si>
  <si>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</si>
  <si>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</si>
  <si>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</si>
  <si>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</si>
  <si>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</si>
  <si>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480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</si>
  <si>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</si>
  <si>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</si>
  <si>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</si>
  <si>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</si>
  <si>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</si>
  <si>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</si>
  <si>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</si>
  <si>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</si>
  <si>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</si>
  <si>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</si>
  <si>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</si>
  <si>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</si>
  <si>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</si>
  <si>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</si>
  <si>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</si>
  <si>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</si>
  <si>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</si>
  <si>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</si>
  <si>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</si>
  <si>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</si>
  <si>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</si>
  <si>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</si>
  <si>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</si>
  <si>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</si>
  <si>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</si>
  <si>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</si>
  <si>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</si>
  <si>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</si>
  <si>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</si>
  <si>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</si>
  <si>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</si>
  <si>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</si>
  <si>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</si>
  <si>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</si>
  <si>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</si>
  <si>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</si>
  <si>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</si>
  <si>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</si>
  <si>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</si>
  <si>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</si>
  <si>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</si>
  <si>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</si>
  <si>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</si>
  <si>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</si>
  <si>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</si>
  <si>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</si>
  <si>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</si>
  <si>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</si>
  <si>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</si>
  <si>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</si>
  <si>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</si>
  <si>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</si>
  <si>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</si>
  <si>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</si>
  <si>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</si>
  <si>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</si>
  <si>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</si>
  <si>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</si>
  <si>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</si>
  <si>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</si>
  <si>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</si>
  <si>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</si>
  <si>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</si>
  <si>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</si>
  <si>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</si>
  <si>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</si>
  <si>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</si>
  <si>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</si>
  <si>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</si>
  <si>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</si>
  <si>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</si>
  <si>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</si>
  <si>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</si>
  <si>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</si>
  <si>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</si>
  <si>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</si>
  <si>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</si>
  <si>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</si>
  <si>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</si>
  <si>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</si>
  <si>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</si>
  <si>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</si>
  <si>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</si>
  <si>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</si>
  <si>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</si>
  <si>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</si>
  <si>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</si>
  <si>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14.5</t>
  </si>
  <si>
    <t>115A  :931526:20:931525:10</t>
  </si>
  <si>
    <t>21:0852:000472</t>
  </si>
  <si>
    <t>21:0234:000445:0004:0001:00</t>
  </si>
  <si>
    <t>15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</si>
  <si>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</si>
  <si>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</si>
  <si>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</si>
  <si>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</si>
  <si>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</si>
  <si>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</si>
  <si>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</si>
  <si>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</si>
  <si>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</si>
  <si>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</si>
  <si>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</si>
  <si>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</si>
  <si>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</si>
  <si>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</si>
  <si>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</si>
  <si>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</si>
  <si>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</si>
  <si>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</si>
  <si>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</si>
  <si>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</si>
  <si>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324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</si>
  <si>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</si>
  <si>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</si>
  <si>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</si>
  <si>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</si>
  <si>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</si>
  <si>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</si>
  <si>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</si>
  <si>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</si>
  <si>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</si>
  <si>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</si>
  <si>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</si>
  <si>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</si>
  <si>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</si>
  <si>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</si>
  <si>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</si>
  <si>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</si>
  <si>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</si>
  <si>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</si>
  <si>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</si>
  <si>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</si>
  <si>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</si>
  <si>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</si>
  <si>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</si>
  <si>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</si>
  <si>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</si>
  <si>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</si>
  <si>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</si>
  <si>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</si>
  <si>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</si>
  <si>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</si>
  <si>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</si>
  <si>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</si>
  <si>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</si>
  <si>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</si>
  <si>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</si>
  <si>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</si>
  <si>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</si>
  <si>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</si>
  <si>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</si>
  <si>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</si>
  <si>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</si>
  <si>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</si>
  <si>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</si>
  <si>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</si>
  <si>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</si>
  <si>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</si>
  <si>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</si>
  <si>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</si>
  <si>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</si>
  <si>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</si>
  <si>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</si>
  <si>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</si>
  <si>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</si>
  <si>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</si>
  <si>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</si>
  <si>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</si>
  <si>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</si>
  <si>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</si>
  <si>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</si>
  <si>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</si>
  <si>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</si>
  <si>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</si>
  <si>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</si>
  <si>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</si>
  <si>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</si>
  <si>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</si>
  <si>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</si>
  <si>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</si>
  <si>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</si>
  <si>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</si>
  <si>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</si>
  <si>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</si>
  <si>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</si>
  <si>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</si>
  <si>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</si>
  <si>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264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</si>
  <si>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</si>
  <si>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</si>
  <si>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</si>
  <si>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</si>
  <si>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</si>
  <si>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</si>
  <si>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</si>
  <si>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</si>
  <si>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590</t>
  </si>
  <si>
    <t>115A  :931555:00:------:--</t>
  </si>
  <si>
    <t>21:0852:000499</t>
  </si>
  <si>
    <t>21:0234:000471</t>
  </si>
  <si>
    <t>21:0234:000471:0003:0001:00</t>
  </si>
  <si>
    <t>232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</si>
  <si>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</si>
  <si>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</si>
  <si>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</si>
  <si>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</si>
  <si>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</si>
  <si>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</si>
  <si>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</si>
  <si>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</si>
  <si>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</si>
  <si>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</si>
  <si>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</si>
  <si>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</si>
  <si>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</si>
  <si>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</si>
  <si>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</si>
  <si>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</si>
  <si>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</si>
  <si>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</si>
  <si>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</si>
  <si>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</si>
  <si>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</si>
  <si>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</si>
  <si>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</si>
  <si>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</si>
  <si>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</si>
  <si>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</si>
  <si>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</si>
  <si>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</si>
  <si>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</si>
  <si>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</si>
  <si>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</si>
  <si>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</si>
  <si>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</si>
  <si>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</si>
  <si>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</si>
  <si>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</si>
  <si>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</si>
  <si>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</si>
  <si>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</si>
  <si>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</si>
  <si>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</si>
  <si>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</si>
  <si>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</si>
  <si>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</si>
  <si>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</si>
  <si>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</si>
  <si>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</si>
  <si>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</si>
  <si>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</si>
  <si>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</si>
  <si>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</si>
  <si>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</si>
  <si>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</si>
  <si>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</si>
  <si>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</si>
  <si>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</si>
  <si>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</si>
  <si>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</si>
  <si>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</si>
  <si>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</si>
  <si>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</si>
  <si>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</si>
  <si>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</si>
  <si>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</si>
  <si>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</si>
  <si>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</si>
  <si>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</si>
  <si>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</si>
  <si>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</si>
  <si>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</si>
  <si>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</si>
  <si>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</si>
  <si>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</si>
  <si>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</si>
  <si>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</si>
  <si>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</si>
  <si>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</si>
  <si>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</si>
  <si>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</si>
  <si>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</si>
  <si>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</si>
  <si>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</si>
  <si>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</si>
  <si>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</si>
  <si>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</si>
  <si>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</si>
  <si>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</si>
  <si>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</si>
  <si>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</si>
  <si>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</si>
  <si>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</si>
  <si>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</si>
  <si>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</si>
  <si>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</si>
  <si>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</si>
  <si>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</si>
  <si>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</si>
  <si>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</si>
  <si>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</si>
  <si>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</si>
  <si>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</si>
  <si>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</si>
  <si>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</si>
  <si>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</si>
  <si>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</si>
  <si>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</si>
  <si>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</si>
  <si>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</si>
  <si>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</si>
  <si>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</si>
  <si>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</si>
  <si>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</si>
  <si>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</si>
  <si>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</si>
  <si>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</si>
  <si>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</si>
  <si>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</si>
  <si>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</si>
  <si>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</si>
  <si>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</si>
  <si>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</si>
  <si>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</si>
  <si>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</si>
  <si>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</si>
  <si>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</si>
  <si>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</si>
  <si>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</si>
  <si>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</si>
  <si>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</si>
  <si>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</si>
  <si>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</si>
  <si>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</si>
  <si>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</si>
  <si>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</si>
  <si>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</si>
  <si>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</si>
  <si>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</si>
  <si>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</si>
  <si>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</si>
  <si>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</si>
  <si>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</si>
  <si>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</si>
  <si>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</si>
  <si>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</si>
  <si>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</si>
  <si>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</si>
  <si>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</si>
  <si>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</si>
  <si>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</si>
  <si>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</si>
  <si>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</si>
  <si>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</si>
  <si>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</si>
  <si>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</si>
  <si>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</si>
  <si>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</si>
  <si>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</si>
  <si>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</si>
  <si>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</si>
  <si>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</si>
  <si>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</si>
  <si>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</si>
  <si>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</si>
  <si>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</si>
  <si>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</si>
  <si>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</si>
  <si>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</si>
  <si>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</si>
  <si>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</si>
  <si>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</si>
  <si>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</si>
  <si>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</si>
  <si>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</si>
  <si>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</si>
  <si>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</si>
  <si>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</si>
  <si>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</si>
  <si>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</si>
  <si>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</si>
  <si>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</si>
  <si>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</si>
  <si>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</si>
  <si>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</si>
  <si>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</si>
  <si>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</si>
  <si>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</si>
  <si>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</si>
  <si>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</si>
  <si>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</si>
  <si>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</si>
  <si>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</si>
  <si>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</si>
  <si>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</si>
  <si>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</si>
  <si>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</si>
  <si>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</si>
  <si>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</si>
  <si>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</si>
  <si>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</si>
  <si>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</si>
  <si>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</si>
  <si>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</si>
  <si>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</si>
  <si>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</si>
  <si>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</si>
  <si>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</si>
  <si>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</si>
  <si>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</si>
  <si>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</si>
  <si>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</si>
  <si>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</si>
  <si>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</si>
  <si>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</si>
  <si>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</si>
  <si>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</si>
  <si>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</si>
  <si>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</si>
  <si>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</si>
  <si>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</si>
  <si>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</si>
  <si>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</si>
  <si>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</si>
  <si>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</si>
  <si>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</si>
  <si>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</si>
  <si>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</si>
  <si>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</si>
  <si>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</si>
  <si>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</si>
  <si>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</si>
  <si>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</si>
  <si>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</si>
  <si>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</si>
  <si>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</si>
  <si>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</si>
  <si>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</si>
  <si>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</si>
  <si>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</si>
  <si>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</si>
  <si>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</si>
  <si>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</si>
  <si>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</si>
  <si>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</si>
  <si>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</si>
  <si>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</si>
  <si>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</si>
  <si>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</si>
  <si>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</si>
  <si>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</si>
  <si>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</si>
  <si>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</si>
  <si>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</si>
  <si>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</si>
  <si>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</si>
  <si>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</si>
  <si>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</si>
  <si>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</si>
  <si>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</si>
  <si>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</si>
  <si>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</si>
  <si>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</si>
  <si>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</si>
  <si>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</si>
  <si>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</si>
  <si>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</si>
  <si>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</si>
  <si>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</si>
  <si>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</si>
  <si>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</si>
  <si>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</si>
  <si>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</si>
  <si>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</si>
  <si>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</si>
  <si>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</si>
  <si>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</si>
  <si>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</si>
  <si>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</si>
  <si>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</si>
  <si>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</si>
  <si>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</si>
  <si>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</si>
  <si>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</si>
  <si>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</si>
  <si>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</si>
  <si>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</si>
  <si>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</si>
  <si>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</si>
  <si>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</si>
  <si>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</si>
  <si>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</si>
  <si>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</si>
  <si>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</si>
  <si>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</si>
  <si>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</si>
  <si>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</si>
  <si>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</si>
  <si>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</si>
  <si>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</si>
  <si>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</si>
  <si>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</si>
  <si>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</si>
  <si>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</si>
  <si>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</si>
  <si>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</si>
  <si>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</si>
  <si>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</si>
  <si>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</si>
  <si>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</si>
  <si>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</si>
  <si>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</si>
  <si>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</si>
  <si>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</si>
  <si>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</si>
  <si>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</si>
  <si>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</si>
  <si>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</si>
  <si>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</si>
  <si>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</si>
  <si>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</si>
  <si>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</si>
  <si>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</si>
  <si>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</si>
  <si>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</si>
  <si>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</si>
  <si>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</si>
  <si>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</si>
  <si>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</si>
  <si>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</si>
  <si>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</si>
  <si>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</si>
  <si>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</si>
  <si>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</si>
  <si>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</si>
  <si>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</si>
  <si>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</si>
  <si>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</si>
  <si>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</si>
  <si>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</si>
  <si>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</si>
  <si>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</si>
  <si>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</si>
  <si>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</si>
  <si>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</si>
  <si>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</si>
  <si>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</si>
  <si>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</si>
  <si>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</si>
  <si>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</si>
  <si>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</si>
  <si>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</si>
  <si>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</si>
  <si>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</si>
  <si>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</si>
  <si>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</si>
  <si>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</si>
  <si>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</si>
  <si>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</si>
  <si>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</si>
  <si>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</si>
  <si>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</si>
  <si>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</si>
  <si>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</si>
  <si>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</si>
  <si>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</si>
  <si>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</si>
  <si>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</si>
  <si>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</si>
  <si>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</si>
  <si>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</si>
  <si>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</si>
  <si>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</si>
  <si>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</si>
  <si>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</si>
  <si>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</si>
  <si>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</si>
  <si>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</si>
  <si>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</si>
  <si>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</si>
  <si>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</si>
  <si>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</si>
  <si>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</si>
  <si>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</si>
  <si>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</si>
  <si>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</si>
  <si>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</si>
  <si>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</si>
  <si>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</si>
  <si>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</si>
  <si>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</si>
  <si>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</si>
  <si>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</si>
  <si>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</si>
  <si>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</si>
  <si>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</si>
  <si>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</si>
  <si>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</si>
  <si>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</si>
  <si>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</si>
  <si>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</si>
  <si>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</si>
  <si>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</si>
  <si>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</si>
  <si>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</si>
  <si>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</si>
  <si>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</si>
  <si>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</si>
  <si>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</si>
  <si>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</si>
  <si>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</si>
  <si>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</si>
  <si>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</si>
  <si>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</si>
  <si>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</si>
  <si>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</si>
  <si>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</si>
  <si>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</si>
  <si>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</si>
  <si>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</si>
  <si>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</si>
  <si>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</si>
  <si>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</si>
  <si>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</si>
  <si>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</si>
  <si>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</si>
  <si>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</si>
  <si>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</si>
  <si>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</si>
  <si>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</si>
  <si>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</si>
  <si>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</si>
  <si>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</si>
  <si>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</si>
  <si>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</si>
  <si>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</si>
  <si>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</si>
  <si>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</si>
  <si>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</si>
  <si>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</si>
  <si>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</si>
  <si>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</si>
  <si>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</si>
  <si>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</si>
  <si>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</si>
  <si>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</si>
  <si>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</si>
  <si>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</si>
  <si>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</si>
  <si>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</si>
  <si>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</si>
  <si>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</si>
  <si>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</si>
  <si>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</si>
  <si>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</si>
  <si>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</si>
  <si>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</si>
  <si>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</si>
  <si>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</si>
  <si>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</si>
  <si>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</si>
  <si>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</si>
  <si>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</si>
  <si>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</si>
  <si>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</si>
  <si>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</si>
  <si>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</si>
  <si>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</si>
  <si>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</si>
  <si>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</si>
  <si>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</si>
  <si>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</si>
  <si>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</si>
  <si>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</si>
  <si>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</si>
  <si>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</si>
  <si>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</si>
  <si>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</si>
  <si>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</si>
  <si>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</si>
  <si>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</si>
  <si>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</si>
  <si>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</si>
  <si>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</si>
  <si>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</si>
  <si>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</si>
  <si>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</si>
  <si>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</si>
  <si>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</si>
  <si>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</si>
  <si>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</si>
  <si>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</si>
  <si>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</si>
  <si>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</si>
  <si>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</si>
  <si>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</si>
  <si>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</si>
  <si>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</si>
  <si>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</si>
  <si>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</si>
  <si>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</si>
  <si>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</si>
  <si>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</si>
  <si>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</si>
  <si>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</si>
  <si>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</si>
  <si>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</si>
  <si>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</si>
  <si>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</si>
  <si>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</si>
  <si>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</si>
  <si>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</si>
  <si>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</si>
  <si>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</si>
  <si>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</si>
  <si>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</si>
  <si>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</si>
  <si>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</si>
  <si>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</si>
  <si>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</si>
  <si>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</si>
  <si>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</si>
  <si>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</si>
  <si>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</si>
  <si>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</si>
  <si>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</si>
  <si>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</si>
  <si>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</si>
  <si>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</si>
  <si>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</si>
  <si>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</si>
  <si>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</si>
  <si>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</si>
  <si>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</si>
  <si>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</si>
  <si>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</si>
  <si>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</si>
  <si>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</si>
  <si>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</si>
  <si>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</si>
  <si>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</si>
  <si>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</si>
  <si>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</si>
  <si>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</si>
  <si>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</si>
  <si>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</si>
  <si>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1.5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</si>
  <si>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</si>
  <si>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</si>
  <si>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</si>
  <si>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</si>
  <si>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</si>
  <si>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</si>
  <si>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</si>
  <si>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</si>
  <si>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</si>
  <si>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</si>
  <si>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</si>
  <si>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</si>
  <si>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</si>
  <si>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</si>
  <si>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</si>
  <si>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</si>
  <si>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</si>
  <si>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</si>
  <si>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</si>
  <si>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</si>
  <si>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</si>
  <si>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</si>
  <si>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</si>
  <si>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</si>
  <si>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</si>
  <si>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</si>
  <si>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</si>
  <si>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</si>
  <si>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</si>
  <si>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</si>
  <si>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</si>
  <si>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</si>
  <si>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</si>
  <si>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</si>
  <si>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</si>
  <si>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</si>
  <si>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</si>
  <si>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</si>
  <si>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</si>
  <si>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</si>
  <si>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</si>
  <si>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</si>
  <si>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</si>
  <si>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</si>
  <si>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</si>
  <si>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</si>
  <si>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</si>
  <si>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</si>
  <si>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</si>
  <si>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</si>
  <si>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</si>
  <si>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</si>
  <si>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</si>
  <si>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</si>
  <si>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</si>
  <si>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</si>
  <si>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</si>
  <si>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</si>
  <si>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</si>
  <si>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</si>
  <si>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</si>
  <si>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</si>
  <si>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</si>
  <si>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</si>
  <si>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</si>
  <si>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</si>
  <si>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</si>
  <si>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</si>
  <si>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</si>
  <si>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</si>
  <si>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</si>
  <si>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</si>
  <si>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</si>
  <si>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</si>
  <si>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</si>
  <si>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</si>
  <si>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</si>
  <si>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</si>
  <si>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</si>
  <si>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</si>
  <si>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</si>
  <si>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</si>
  <si>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</si>
  <si>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</si>
  <si>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</si>
  <si>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</si>
  <si>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</si>
  <si>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</si>
  <si>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</si>
  <si>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</si>
  <si>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</si>
  <si>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</si>
  <si>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</si>
  <si>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</si>
  <si>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</si>
  <si>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</si>
  <si>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</si>
  <si>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</si>
  <si>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</si>
  <si>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</si>
  <si>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</si>
  <si>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</si>
  <si>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</si>
  <si>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</si>
  <si>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</si>
  <si>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</si>
  <si>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</si>
  <si>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</si>
  <si>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</si>
  <si>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</si>
  <si>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</si>
  <si>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</si>
  <si>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</si>
  <si>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</si>
  <si>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</si>
  <si>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</si>
  <si>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</si>
  <si>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</si>
  <si>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</si>
  <si>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</si>
  <si>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</si>
  <si>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</si>
  <si>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</si>
  <si>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</si>
  <si>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</si>
  <si>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</si>
  <si>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</si>
  <si>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</si>
  <si>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</si>
  <si>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</si>
  <si>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</si>
  <si>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</si>
  <si>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</si>
  <si>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</si>
  <si>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</si>
  <si>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</si>
  <si>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</si>
  <si>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</si>
  <si>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</si>
  <si>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</si>
  <si>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</si>
  <si>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</si>
  <si>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</si>
  <si>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</si>
  <si>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</si>
  <si>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</si>
  <si>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</si>
  <si>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</si>
  <si>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</si>
  <si>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</si>
  <si>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</si>
  <si>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</si>
  <si>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</si>
  <si>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</si>
  <si>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</si>
  <si>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</si>
  <si>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</si>
  <si>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</si>
  <si>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</si>
  <si>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</si>
  <si>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</si>
  <si>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</si>
  <si>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</si>
  <si>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</si>
  <si>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</si>
  <si>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</si>
  <si>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</si>
  <si>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</si>
  <si>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</si>
  <si>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</si>
  <si>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</si>
  <si>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</si>
  <si>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</si>
  <si>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</si>
  <si>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</si>
  <si>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</si>
  <si>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</si>
  <si>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</si>
  <si>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</si>
  <si>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</si>
  <si>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</si>
  <si>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</si>
  <si>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</si>
  <si>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</si>
  <si>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</si>
  <si>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</si>
  <si>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</si>
  <si>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</si>
  <si>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</si>
  <si>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</si>
  <si>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</si>
  <si>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</si>
  <si>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</si>
  <si>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</si>
  <si>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</si>
  <si>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</si>
  <si>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</si>
  <si>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</si>
  <si>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</si>
  <si>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</si>
  <si>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</si>
  <si>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</si>
  <si>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</si>
  <si>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</si>
  <si>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</si>
  <si>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</si>
  <si>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</si>
  <si>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</si>
  <si>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</si>
  <si>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</si>
  <si>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</si>
  <si>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</si>
  <si>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</si>
  <si>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</si>
  <si>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</si>
  <si>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</si>
  <si>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</si>
  <si>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</si>
  <si>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</si>
  <si>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</si>
  <si>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</si>
  <si>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</si>
  <si>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</si>
  <si>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</si>
  <si>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525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</si>
  <si>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</si>
  <si>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</si>
  <si>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</si>
  <si>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</si>
  <si>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</si>
  <si>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</si>
  <si>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</si>
  <si>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</si>
  <si>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</si>
  <si>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</si>
  <si>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</si>
  <si>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</si>
  <si>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</si>
  <si>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</si>
  <si>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</si>
  <si>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</si>
  <si>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</si>
  <si>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</si>
  <si>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</si>
  <si>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</si>
  <si>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</si>
  <si>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</si>
  <si>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</si>
  <si>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</si>
  <si>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</si>
  <si>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</si>
  <si>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</si>
  <si>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</si>
  <si>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</si>
  <si>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</si>
  <si>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</si>
  <si>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</si>
  <si>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</si>
  <si>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</si>
  <si>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</si>
  <si>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</si>
  <si>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</si>
  <si>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</si>
  <si>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</si>
  <si>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</si>
  <si>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</si>
  <si>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</si>
  <si>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</si>
  <si>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</si>
  <si>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</si>
  <si>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</si>
  <si>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</si>
  <si>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</si>
  <si>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</si>
  <si>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</si>
  <si>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</si>
  <si>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</si>
  <si>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</si>
  <si>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</si>
  <si>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</si>
  <si>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59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</si>
  <si>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</si>
  <si>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</si>
  <si>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</si>
  <si>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</si>
  <si>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</si>
  <si>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</si>
  <si>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</si>
  <si>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</si>
  <si>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</si>
  <si>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</si>
  <si>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</si>
  <si>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</si>
  <si>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</si>
  <si>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</si>
  <si>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</si>
  <si>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</si>
  <si>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</si>
  <si>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</si>
  <si>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</si>
  <si>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</si>
  <si>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</si>
  <si>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</si>
  <si>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</si>
  <si>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</si>
  <si>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</si>
  <si>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</si>
  <si>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</si>
  <si>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</si>
  <si>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</si>
  <si>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</si>
  <si>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</si>
  <si>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</si>
  <si>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</si>
  <si>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</si>
  <si>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</si>
  <si>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</si>
  <si>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</si>
  <si>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</si>
  <si>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</si>
  <si>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</si>
  <si>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</si>
  <si>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</si>
  <si>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</si>
  <si>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</si>
  <si>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</si>
  <si>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</si>
  <si>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</si>
  <si>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</si>
  <si>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</si>
  <si>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</si>
  <si>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</si>
  <si>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</si>
  <si>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</si>
  <si>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</si>
  <si>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</si>
  <si>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</si>
  <si>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</si>
  <si>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</si>
  <si>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</si>
  <si>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</si>
  <si>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</si>
  <si>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</si>
  <si>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</si>
  <si>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</si>
  <si>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</si>
  <si>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</si>
  <si>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</si>
  <si>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</si>
  <si>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</si>
  <si>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</si>
  <si>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</si>
  <si>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</si>
  <si>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</si>
  <si>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</si>
  <si>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</si>
  <si>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</si>
  <si>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</si>
  <si>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</si>
  <si>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</si>
  <si>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</si>
  <si>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</si>
  <si>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</si>
  <si>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</si>
  <si>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</si>
  <si>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</si>
  <si>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</si>
  <si>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</si>
  <si>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</si>
  <si>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</si>
  <si>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</si>
  <si>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</si>
  <si>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</si>
  <si>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</si>
  <si>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</si>
  <si>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</si>
  <si>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</si>
  <si>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</si>
  <si>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</si>
  <si>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</si>
  <si>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</si>
  <si>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</si>
  <si>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</si>
  <si>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</si>
  <si>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</si>
  <si>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</si>
  <si>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</si>
  <si>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</si>
  <si>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</si>
  <si>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</si>
  <si>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</si>
  <si>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</si>
  <si>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</si>
  <si>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</si>
  <si>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</si>
  <si>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</si>
  <si>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</si>
  <si>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</si>
  <si>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</si>
  <si>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</si>
  <si>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</si>
  <si>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</si>
  <si>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</si>
  <si>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</si>
  <si>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</si>
  <si>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</si>
  <si>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</si>
  <si>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</si>
  <si>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</si>
  <si>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</si>
  <si>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</si>
  <si>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</si>
  <si>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</si>
  <si>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</si>
  <si>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</si>
  <si>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</si>
  <si>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</si>
  <si>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</si>
  <si>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</si>
  <si>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</si>
  <si>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</si>
  <si>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</si>
  <si>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</si>
  <si>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</si>
  <si>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</si>
  <si>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</si>
  <si>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</si>
  <si>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</si>
  <si>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</si>
  <si>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</si>
  <si>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</si>
  <si>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</si>
  <si>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</si>
  <si>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</si>
  <si>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</si>
  <si>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</si>
  <si>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</si>
  <si>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</si>
  <si>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</si>
  <si>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0.49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</si>
  <si>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</si>
  <si>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</si>
  <si>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</si>
  <si>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</si>
  <si>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</si>
  <si>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</si>
  <si>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</si>
  <si>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</si>
  <si>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</si>
  <si>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</si>
  <si>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</si>
  <si>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</si>
  <si>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</si>
  <si>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</si>
  <si>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</si>
  <si>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</si>
  <si>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</si>
  <si>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</si>
  <si>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</si>
  <si>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</si>
  <si>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</si>
  <si>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</si>
  <si>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</si>
  <si>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</si>
  <si>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</si>
  <si>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</si>
  <si>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</si>
  <si>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</si>
  <si>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</si>
  <si>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</si>
  <si>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</si>
  <si>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0.99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</si>
  <si>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</si>
  <si>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</si>
  <si>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</si>
  <si>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</si>
  <si>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</si>
  <si>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</si>
  <si>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</si>
  <si>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</si>
  <si>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</si>
  <si>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</si>
  <si>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</si>
  <si>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</si>
  <si>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</si>
  <si>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</si>
  <si>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</si>
  <si>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</si>
  <si>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</si>
  <si>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</si>
  <si>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</si>
  <si>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</si>
  <si>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</si>
  <si>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</si>
  <si>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</si>
  <si>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</si>
  <si>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</si>
  <si>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</si>
  <si>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</si>
  <si>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</si>
  <si>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</si>
  <si>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</si>
  <si>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</si>
  <si>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</si>
  <si>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</si>
  <si>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</si>
  <si>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</si>
  <si>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</si>
  <si>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</si>
  <si>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</si>
  <si>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</si>
  <si>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</si>
  <si>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</si>
  <si>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</si>
  <si>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</si>
  <si>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</si>
  <si>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</si>
  <si>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</si>
  <si>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</si>
  <si>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</si>
  <si>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</si>
  <si>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</si>
  <si>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</si>
  <si>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</si>
  <si>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</si>
  <si>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</si>
  <si>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</si>
  <si>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</si>
  <si>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</si>
  <si>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</si>
  <si>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</si>
  <si>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</si>
  <si>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</si>
  <si>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</si>
  <si>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</si>
  <si>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</si>
  <si>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</si>
  <si>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</si>
  <si>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</si>
  <si>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</si>
  <si>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</si>
  <si>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</si>
  <si>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</si>
  <si>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</si>
  <si>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</si>
  <si>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</si>
  <si>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</si>
  <si>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</si>
  <si>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</si>
  <si>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</si>
  <si>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</si>
  <si>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</si>
  <si>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</si>
  <si>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</si>
  <si>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</si>
  <si>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</si>
  <si>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</si>
  <si>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</si>
  <si>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</si>
  <si>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</si>
  <si>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</si>
  <si>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</si>
  <si>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</si>
  <si>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</si>
  <si>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</si>
  <si>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</si>
  <si>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</si>
  <si>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</si>
  <si>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</si>
  <si>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</si>
  <si>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</si>
  <si>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</si>
  <si>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</si>
  <si>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</si>
  <si>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</si>
  <si>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</si>
  <si>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</si>
  <si>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</si>
  <si>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</si>
  <si>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</si>
  <si>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</si>
  <si>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</si>
  <si>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</si>
  <si>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</si>
  <si>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</si>
  <si>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</si>
  <si>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</si>
  <si>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</si>
  <si>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</si>
  <si>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</si>
  <si>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</si>
  <si>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</si>
  <si>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</si>
  <si>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</si>
  <si>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</si>
  <si>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</si>
  <si>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</si>
  <si>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</si>
  <si>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</si>
  <si>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</si>
  <si>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</si>
  <si>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</si>
  <si>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</si>
  <si>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</si>
  <si>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</si>
  <si>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</si>
  <si>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</si>
  <si>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</si>
  <si>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</si>
  <si>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</si>
  <si>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</si>
  <si>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</si>
  <si>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</si>
  <si>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</si>
  <si>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</si>
  <si>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</si>
  <si>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</si>
  <si>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</si>
  <si>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</si>
  <si>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</si>
  <si>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</si>
  <si>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</si>
  <si>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</si>
  <si>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</si>
  <si>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</si>
  <si>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</si>
  <si>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</si>
  <si>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</si>
  <si>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</si>
  <si>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</si>
  <si>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</si>
  <si>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</si>
  <si>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</si>
  <si>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</si>
  <si>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</si>
  <si>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</si>
  <si>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</si>
  <si>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</si>
  <si>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</si>
  <si>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</si>
  <si>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</si>
  <si>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</si>
  <si>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</si>
  <si>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</si>
  <si>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</si>
  <si>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</si>
  <si>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</si>
  <si>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</si>
  <si>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</si>
  <si>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</si>
  <si>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</si>
  <si>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</si>
  <si>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</si>
  <si>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</si>
  <si>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</si>
  <si>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</si>
  <si>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</si>
  <si>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</si>
  <si>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0.33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</si>
  <si>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</si>
  <si>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</si>
  <si>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</si>
  <si>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</si>
  <si>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</si>
  <si>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</si>
  <si>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</si>
  <si>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</si>
  <si>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</si>
  <si>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</si>
  <si>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</si>
  <si>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</si>
  <si>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</si>
  <si>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</si>
  <si>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</si>
  <si>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</si>
  <si>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</si>
  <si>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</si>
  <si>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</si>
  <si>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</si>
  <si>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</si>
  <si>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</si>
  <si>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</si>
  <si>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</si>
  <si>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</si>
  <si>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</si>
  <si>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</si>
  <si>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</si>
  <si>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</si>
  <si>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</si>
  <si>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</si>
  <si>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</si>
  <si>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</si>
  <si>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</si>
  <si>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</si>
  <si>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</si>
  <si>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</si>
  <si>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</si>
  <si>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</si>
  <si>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</si>
  <si>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</si>
  <si>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</si>
  <si>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</si>
  <si>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</si>
  <si>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</si>
  <si>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</si>
  <si>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</si>
  <si>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</si>
  <si>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</si>
  <si>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</si>
  <si>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</si>
  <si>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</si>
  <si>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</si>
  <si>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</si>
  <si>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</si>
  <si>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</si>
  <si>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</si>
  <si>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</si>
  <si>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</si>
  <si>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</si>
  <si>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</si>
  <si>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</si>
  <si>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</si>
  <si>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</si>
  <si>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</si>
  <si>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</si>
  <si>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</si>
  <si>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</si>
  <si>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</si>
  <si>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</si>
  <si>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</si>
  <si>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</si>
  <si>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</si>
  <si>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</si>
  <si>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</si>
  <si>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</si>
  <si>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</si>
  <si>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</si>
  <si>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</si>
  <si>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</si>
  <si>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</si>
  <si>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</si>
  <si>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</si>
  <si>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</si>
  <si>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</si>
  <si>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</si>
  <si>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</si>
  <si>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</si>
  <si>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</si>
  <si>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</si>
  <si>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</si>
  <si>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</si>
  <si>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</si>
  <si>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</si>
  <si>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</si>
  <si>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</si>
  <si>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</si>
  <si>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</si>
  <si>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</si>
  <si>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</si>
  <si>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</si>
  <si>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</si>
  <si>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</si>
  <si>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</si>
  <si>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</si>
  <si>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</si>
  <si>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</si>
  <si>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</si>
  <si>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</si>
  <si>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</si>
  <si>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</si>
  <si>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</si>
  <si>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</si>
  <si>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</si>
  <si>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</si>
  <si>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</si>
  <si>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</si>
  <si>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</si>
  <si>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</si>
  <si>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</si>
  <si>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</si>
  <si>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</si>
  <si>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</si>
  <si>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</si>
  <si>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</si>
  <si>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</si>
  <si>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</si>
  <si>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</si>
  <si>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</si>
  <si>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</si>
  <si>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</si>
  <si>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</si>
  <si>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</si>
  <si>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</si>
  <si>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</si>
  <si>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</si>
  <si>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</si>
  <si>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</si>
  <si>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</si>
  <si>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</si>
  <si>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</si>
  <si>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</si>
  <si>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</si>
  <si>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</si>
  <si>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</si>
  <si>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</si>
  <si>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</si>
  <si>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</si>
  <si>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</si>
  <si>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</si>
  <si>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</si>
  <si>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</si>
  <si>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</si>
  <si>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</si>
  <si>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</si>
  <si>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</si>
  <si>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</si>
  <si>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</si>
  <si>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</si>
  <si>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</si>
  <si>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</si>
  <si>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</si>
  <si>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</si>
  <si>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</si>
  <si>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</si>
  <si>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</si>
  <si>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</si>
  <si>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</si>
  <si>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</si>
  <si>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</si>
  <si>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</si>
  <si>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</si>
  <si>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</si>
  <si>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</si>
  <si>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</si>
  <si>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</si>
  <si>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</si>
  <si>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</si>
  <si>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</si>
  <si>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</si>
  <si>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</si>
  <si>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</si>
  <si>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</si>
  <si>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</si>
  <si>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</si>
  <si>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</si>
  <si>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</si>
  <si>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</si>
  <si>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</si>
  <si>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</si>
  <si>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</si>
  <si>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</si>
  <si>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</si>
  <si>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</si>
  <si>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</si>
  <si>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</si>
  <si>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</si>
  <si>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</si>
  <si>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</si>
  <si>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</si>
  <si>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</si>
  <si>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</si>
  <si>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</si>
  <si>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</si>
  <si>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</si>
  <si>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</si>
  <si>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</si>
  <si>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</si>
  <si>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</si>
  <si>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</si>
  <si>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</si>
  <si>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</si>
  <si>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</si>
  <si>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</si>
  <si>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</si>
  <si>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</si>
  <si>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</si>
  <si>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</si>
  <si>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</si>
  <si>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</si>
  <si>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</si>
  <si>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</si>
  <si>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</si>
  <si>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</si>
  <si>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</si>
  <si>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</si>
  <si>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</si>
  <si>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</si>
  <si>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</si>
  <si>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</si>
  <si>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</si>
  <si>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</si>
  <si>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</si>
  <si>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</si>
  <si>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</si>
  <si>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</si>
  <si>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</si>
  <si>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</si>
  <si>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</si>
  <si>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</si>
  <si>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</si>
  <si>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</si>
  <si>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</si>
  <si>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</si>
  <si>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</si>
  <si>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</si>
  <si>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</si>
  <si>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</si>
  <si>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</si>
  <si>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</si>
  <si>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</si>
  <si>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</si>
  <si>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</si>
  <si>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</si>
  <si>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</si>
  <si>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</si>
  <si>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</si>
  <si>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</si>
  <si>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</si>
  <si>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</si>
  <si>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</si>
  <si>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</si>
  <si>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</si>
  <si>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</si>
  <si>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</si>
  <si>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</si>
  <si>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</si>
  <si>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</si>
  <si>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</si>
  <si>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</si>
  <si>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</si>
  <si>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</si>
  <si>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</si>
  <si>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</si>
  <si>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</si>
  <si>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</si>
  <si>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</si>
  <si>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</si>
  <si>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</si>
  <si>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</si>
  <si>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</si>
  <si>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</si>
  <si>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</si>
  <si>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</si>
  <si>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</si>
  <si>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</si>
  <si>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</si>
  <si>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</si>
  <si>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</si>
  <si>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</si>
  <si>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</si>
  <si>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</si>
  <si>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</si>
  <si>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</si>
  <si>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</si>
  <si>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</si>
  <si>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</si>
  <si>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</si>
  <si>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</si>
  <si>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</si>
  <si>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</si>
  <si>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</si>
  <si>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</si>
  <si>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</si>
  <si>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</si>
  <si>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</si>
  <si>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</si>
  <si>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</si>
  <si>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</si>
  <si>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</si>
  <si>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</si>
  <si>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</si>
  <si>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</si>
  <si>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</si>
  <si>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</si>
  <si>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</si>
  <si>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</si>
  <si>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</si>
  <si>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</si>
  <si>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</si>
  <si>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</si>
  <si>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</si>
  <si>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</si>
  <si>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</si>
  <si>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</si>
  <si>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</si>
  <si>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</si>
  <si>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</si>
  <si>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</si>
  <si>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</si>
  <si>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</si>
  <si>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</si>
  <si>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</si>
  <si>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</si>
  <si>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</si>
  <si>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</si>
  <si>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</si>
  <si>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</si>
  <si>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</si>
  <si>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</si>
  <si>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</si>
  <si>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</si>
  <si>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</si>
  <si>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</si>
  <si>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</si>
  <si>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</si>
  <si>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</si>
  <si>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</si>
  <si>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</si>
  <si>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</si>
  <si>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</si>
  <si>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</si>
  <si>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</si>
  <si>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</si>
  <si>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</si>
  <si>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</si>
  <si>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</si>
  <si>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</si>
  <si>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</si>
  <si>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</si>
  <si>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</si>
  <si>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</si>
  <si>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</si>
  <si>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</si>
  <si>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</si>
  <si>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</si>
  <si>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</si>
  <si>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</si>
  <si>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</si>
  <si>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</si>
  <si>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</si>
  <si>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</si>
  <si>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</si>
  <si>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</si>
  <si>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</si>
  <si>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</si>
  <si>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</si>
  <si>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</si>
  <si>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</si>
  <si>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</si>
  <si>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</si>
  <si>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</si>
  <si>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</si>
  <si>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</si>
  <si>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</si>
  <si>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</si>
  <si>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</si>
  <si>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</si>
  <si>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</si>
  <si>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</si>
  <si>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</si>
  <si>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</si>
  <si>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</si>
  <si>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</si>
  <si>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</si>
  <si>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</si>
  <si>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</si>
  <si>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</si>
  <si>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</si>
  <si>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</si>
  <si>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</si>
  <si>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</si>
  <si>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</si>
  <si>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</si>
  <si>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</si>
  <si>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</si>
  <si>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</si>
  <si>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</si>
  <si>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</si>
  <si>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</si>
  <si>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</si>
  <si>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</si>
  <si>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</si>
  <si>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</si>
  <si>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</si>
  <si>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</si>
  <si>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</si>
  <si>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</si>
  <si>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</si>
  <si>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</si>
  <si>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</si>
  <si>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</si>
  <si>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</si>
  <si>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</si>
  <si>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</si>
  <si>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</si>
  <si>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</si>
  <si>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</si>
  <si>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</si>
  <si>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</si>
  <si>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</si>
  <si>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</si>
  <si>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</si>
  <si>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</si>
  <si>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</si>
  <si>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</si>
  <si>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</si>
  <si>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</si>
  <si>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</si>
  <si>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</si>
  <si>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</si>
  <si>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</si>
  <si>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</si>
  <si>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</si>
  <si>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</si>
  <si>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</si>
  <si>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</si>
  <si>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</si>
  <si>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</si>
  <si>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</si>
  <si>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</si>
  <si>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</si>
  <si>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</si>
  <si>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</si>
  <si>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</si>
  <si>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</si>
  <si>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</si>
  <si>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</si>
  <si>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</si>
  <si>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</si>
  <si>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</si>
  <si>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</si>
  <si>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</si>
  <si>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</si>
  <si>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</si>
  <si>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</si>
  <si>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</si>
  <si>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</si>
  <si>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</si>
  <si>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</si>
  <si>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</si>
  <si>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</si>
  <si>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</si>
  <si>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</si>
  <si>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</si>
  <si>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</si>
  <si>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</si>
  <si>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</si>
  <si>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</si>
  <si>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</si>
  <si>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</si>
  <si>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</si>
  <si>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</si>
  <si>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</si>
  <si>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</si>
  <si>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</si>
  <si>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</si>
  <si>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</si>
  <si>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</si>
  <si>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</si>
  <si>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</si>
  <si>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</si>
  <si>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</si>
  <si>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</si>
  <si>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</si>
  <si>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</si>
  <si>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</si>
  <si>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</si>
  <si>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</si>
  <si>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</si>
  <si>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</si>
  <si>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</si>
  <si>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</si>
  <si>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</si>
  <si>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</si>
  <si>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</si>
  <si>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</si>
  <si>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</si>
  <si>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</si>
  <si>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</si>
  <si>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</si>
  <si>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</si>
  <si>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</si>
  <si>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</si>
  <si>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</si>
  <si>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</si>
  <si>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</si>
  <si>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</si>
  <si>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</si>
  <si>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</si>
  <si>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</si>
  <si>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</si>
  <si>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</si>
  <si>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</si>
  <si>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</si>
  <si>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</si>
  <si>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</si>
  <si>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</si>
  <si>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</si>
  <si>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</si>
  <si>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</si>
  <si>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</si>
  <si>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</si>
  <si>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</si>
  <si>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</si>
  <si>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</si>
  <si>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</si>
  <si>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</si>
  <si>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</si>
  <si>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</si>
  <si>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</si>
  <si>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</si>
  <si>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</si>
  <si>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</si>
  <si>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</si>
  <si>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</si>
  <si>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</si>
  <si>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</si>
  <si>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</si>
  <si>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</si>
  <si>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</si>
  <si>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</si>
  <si>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</si>
  <si>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</si>
  <si>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</si>
  <si>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</si>
  <si>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</si>
  <si>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</si>
  <si>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</si>
  <si>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</si>
  <si>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</si>
  <si>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</si>
  <si>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</si>
  <si>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</si>
  <si>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</si>
  <si>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</si>
  <si>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</si>
  <si>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</si>
  <si>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</si>
  <si>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</si>
  <si>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</si>
  <si>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</si>
  <si>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</si>
  <si>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</si>
  <si>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</si>
  <si>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</si>
  <si>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</si>
  <si>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</si>
  <si>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</si>
  <si>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</si>
  <si>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</si>
  <si>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</si>
  <si>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</si>
  <si>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</si>
  <si>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</si>
  <si>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</si>
  <si>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</si>
  <si>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</si>
  <si>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</si>
  <si>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</si>
  <si>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</si>
  <si>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</si>
  <si>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</si>
  <si>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</si>
  <si>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</si>
  <si>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</si>
  <si>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</si>
  <si>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</si>
  <si>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</si>
  <si>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</si>
  <si>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</si>
  <si>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</si>
  <si>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</si>
  <si>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</si>
  <si>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</si>
  <si>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</si>
  <si>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</si>
  <si>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</si>
  <si>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</si>
  <si>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</si>
  <si>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</si>
  <si>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</si>
  <si>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</si>
  <si>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</si>
  <si>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</si>
  <si>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</si>
  <si>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</si>
  <si>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</si>
  <si>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</si>
  <si>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</si>
  <si>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</si>
  <si>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</si>
  <si>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</si>
  <si>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</si>
  <si>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</si>
  <si>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</si>
  <si>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</si>
  <si>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</si>
  <si>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</si>
  <si>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</si>
  <si>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</si>
  <si>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</si>
  <si>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</si>
  <si>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</si>
  <si>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</si>
  <si>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</si>
  <si>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</si>
  <si>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</si>
  <si>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</si>
  <si>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</si>
  <si>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</si>
  <si>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</si>
  <si>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</si>
  <si>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</si>
  <si>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</si>
  <si>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</si>
  <si>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</si>
  <si>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</si>
  <si>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</si>
  <si>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</si>
  <si>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</si>
  <si>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</si>
  <si>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</si>
  <si>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</si>
  <si>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</si>
  <si>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</si>
  <si>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</si>
  <si>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</si>
  <si>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</si>
  <si>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</si>
  <si>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</si>
  <si>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</si>
  <si>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</si>
  <si>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</si>
  <si>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</si>
  <si>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</si>
  <si>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</si>
  <si>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</si>
  <si>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</si>
  <si>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</si>
  <si>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</si>
  <si>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</si>
  <si>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</si>
  <si>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</si>
  <si>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</si>
  <si>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</si>
  <si>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</si>
  <si>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</si>
  <si>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</si>
  <si>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</si>
  <si>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</si>
  <si>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</si>
  <si>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</si>
  <si>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</si>
  <si>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</si>
  <si>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</si>
  <si>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</si>
  <si>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</si>
  <si>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</si>
  <si>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</si>
  <si>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</si>
  <si>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</si>
  <si>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</si>
  <si>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</si>
  <si>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</si>
  <si>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</si>
  <si>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</si>
  <si>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</si>
  <si>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</si>
  <si>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</si>
  <si>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</si>
  <si>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</si>
  <si>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</si>
  <si>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</si>
  <si>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</si>
  <si>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</si>
  <si>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</si>
  <si>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</si>
  <si>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</si>
  <si>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</si>
  <si>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</si>
  <si>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</si>
  <si>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</si>
  <si>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</si>
  <si>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</si>
  <si>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</si>
  <si>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</si>
  <si>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</si>
  <si>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</si>
  <si>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</si>
  <si>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</si>
  <si>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</si>
  <si>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</si>
  <si>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</si>
  <si>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</si>
  <si>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</si>
  <si>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</si>
  <si>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</si>
  <si>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</si>
  <si>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</si>
  <si>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</si>
  <si>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</si>
  <si>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</si>
  <si>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</si>
  <si>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</si>
  <si>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</si>
  <si>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</si>
  <si>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</si>
  <si>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</si>
  <si>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</si>
  <si>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</si>
  <si>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</si>
  <si>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</si>
  <si>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</si>
  <si>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</si>
  <si>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</si>
  <si>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</si>
  <si>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</si>
  <si>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</si>
  <si>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</si>
  <si>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</si>
  <si>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</si>
  <si>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</si>
  <si>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</si>
  <si>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</si>
  <si>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</si>
  <si>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</si>
  <si>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</si>
  <si>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</si>
  <si>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</si>
  <si>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</si>
  <si>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</si>
  <si>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</si>
  <si>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</si>
  <si>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</si>
  <si>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</si>
  <si>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</si>
  <si>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</si>
  <si>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</si>
  <si>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</si>
  <si>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</si>
  <si>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</si>
  <si>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</si>
  <si>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</si>
  <si>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</si>
  <si>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</si>
  <si>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</si>
  <si>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</si>
  <si>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</si>
  <si>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</si>
  <si>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</si>
  <si>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</si>
  <si>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</si>
  <si>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</si>
  <si>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</si>
  <si>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</si>
  <si>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</si>
  <si>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</si>
  <si>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</si>
  <si>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</si>
  <si>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</si>
  <si>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</si>
  <si>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</si>
  <si>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</si>
  <si>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</si>
  <si>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</si>
  <si>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</si>
  <si>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</si>
  <si>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</si>
  <si>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</si>
  <si>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</si>
  <si>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</si>
  <si>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</si>
  <si>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</si>
  <si>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</si>
  <si>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</si>
  <si>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</si>
  <si>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</si>
  <si>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11.7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</si>
  <si>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</si>
  <si>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</si>
  <si>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</si>
  <si>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</si>
  <si>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</si>
  <si>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</si>
  <si>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</si>
  <si>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</si>
  <si>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</si>
  <si>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</si>
  <si>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</si>
  <si>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</si>
  <si>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</si>
  <si>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</si>
  <si>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</si>
  <si>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</si>
  <si>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</si>
  <si>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</si>
  <si>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</si>
  <si>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</si>
  <si>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</si>
  <si>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</si>
  <si>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</si>
  <si>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</si>
  <si>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</si>
  <si>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</si>
  <si>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</si>
  <si>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</si>
  <si>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</si>
  <si>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</si>
  <si>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</si>
  <si>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</si>
  <si>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</si>
  <si>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</si>
  <si>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</si>
  <si>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</si>
  <si>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</si>
  <si>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</si>
  <si>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</si>
  <si>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</si>
  <si>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</si>
  <si>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</si>
  <si>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</si>
  <si>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</si>
  <si>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</si>
  <si>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</si>
  <si>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</si>
  <si>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</si>
  <si>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</si>
  <si>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</si>
  <si>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</si>
  <si>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</si>
  <si>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</si>
  <si>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</si>
  <si>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</si>
  <si>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</si>
  <si>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</si>
  <si>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</si>
  <si>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</si>
  <si>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</si>
  <si>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</si>
  <si>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</si>
  <si>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</si>
  <si>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</si>
  <si>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</si>
  <si>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</si>
  <si>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</si>
  <si>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</si>
  <si>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</si>
  <si>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</si>
  <si>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</si>
  <si>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</si>
  <si>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</si>
  <si>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</si>
  <si>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</si>
  <si>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</si>
  <si>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</si>
  <si>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</si>
  <si>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</si>
  <si>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</si>
  <si>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</si>
  <si>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</si>
  <si>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</si>
  <si>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</si>
  <si>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</si>
  <si>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</si>
  <si>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</si>
  <si>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</si>
  <si>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</si>
  <si>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</si>
  <si>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</si>
  <si>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</si>
  <si>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</si>
  <si>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</si>
  <si>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</si>
  <si>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</si>
  <si>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</si>
  <si>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</si>
  <si>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</si>
  <si>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</si>
  <si>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</si>
  <si>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</si>
  <si>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</si>
  <si>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</si>
  <si>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</si>
  <si>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</si>
  <si>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</si>
  <si>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</si>
  <si>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</si>
  <si>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</si>
  <si>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</si>
  <si>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</si>
  <si>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</si>
  <si>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</si>
  <si>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</si>
  <si>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</si>
  <si>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</si>
  <si>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</si>
  <si>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</si>
  <si>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</si>
  <si>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</si>
  <si>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</si>
  <si>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</si>
  <si>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</si>
  <si>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</si>
  <si>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</si>
  <si>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</si>
  <si>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</si>
  <si>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</si>
  <si>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</si>
  <si>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</si>
  <si>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</si>
  <si>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</si>
  <si>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</si>
  <si>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</si>
  <si>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</si>
  <si>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</si>
  <si>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</si>
  <si>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</si>
  <si>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</si>
  <si>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</si>
  <si>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</si>
  <si>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</si>
  <si>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</si>
  <si>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</si>
  <si>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</si>
  <si>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</si>
  <si>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</si>
  <si>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</si>
  <si>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</si>
  <si>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</si>
  <si>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</si>
  <si>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</si>
  <si>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</si>
  <si>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</si>
  <si>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</si>
  <si>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</si>
  <si>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10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</si>
  <si>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</si>
  <si>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</si>
  <si>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</si>
  <si>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</si>
  <si>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</si>
  <si>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</si>
  <si>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</si>
  <si>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</si>
  <si>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</si>
  <si>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</si>
  <si>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</si>
  <si>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</si>
  <si>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</si>
  <si>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</si>
  <si>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</si>
  <si>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</si>
  <si>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</si>
  <si>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</si>
  <si>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</si>
  <si>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</si>
  <si>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</si>
  <si>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</si>
  <si>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</si>
  <si>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</si>
  <si>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</si>
  <si>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</si>
  <si>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</si>
  <si>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</si>
  <si>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</si>
  <si>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</si>
  <si>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</si>
  <si>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</si>
  <si>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</si>
  <si>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</si>
  <si>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</si>
  <si>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</si>
  <si>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</si>
  <si>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</si>
  <si>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</si>
  <si>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</si>
  <si>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</si>
  <si>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</si>
  <si>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</si>
  <si>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</si>
  <si>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</si>
  <si>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</si>
  <si>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</si>
  <si>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</si>
  <si>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</si>
  <si>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</si>
  <si>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</si>
  <si>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</si>
  <si>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</si>
  <si>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</si>
  <si>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</si>
  <si>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</si>
  <si>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</si>
  <si>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</si>
  <si>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</si>
  <si>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</si>
  <si>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</si>
  <si>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</si>
  <si>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</si>
  <si>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</si>
  <si>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</si>
  <si>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</si>
  <si>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</si>
  <si>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</si>
  <si>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</si>
  <si>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</si>
  <si>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</si>
  <si>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</si>
  <si>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</si>
  <si>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</si>
  <si>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</si>
  <si>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</si>
  <si>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</si>
  <si>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</si>
  <si>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</si>
  <si>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</si>
  <si>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</si>
  <si>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</si>
  <si>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</si>
  <si>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</si>
  <si>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</si>
  <si>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</si>
  <si>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</si>
  <si>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</si>
  <si>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</si>
  <si>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</si>
  <si>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</si>
  <si>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</si>
  <si>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</si>
  <si>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</si>
  <si>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</si>
  <si>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</si>
  <si>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</si>
  <si>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</si>
  <si>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</si>
  <si>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</si>
  <si>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</si>
  <si>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</si>
  <si>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</si>
  <si>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</si>
  <si>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</si>
  <si>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</si>
  <si>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</si>
  <si>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</si>
  <si>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</si>
  <si>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</si>
  <si>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</si>
  <si>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</si>
  <si>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</si>
  <si>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</si>
  <si>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</si>
  <si>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</si>
  <si>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</si>
  <si>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</si>
  <si>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</si>
  <si>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</si>
  <si>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</si>
  <si>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</si>
  <si>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</si>
  <si>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</si>
  <si>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</si>
  <si>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</si>
  <si>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</si>
  <si>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</si>
  <si>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</si>
  <si>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</si>
  <si>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</si>
  <si>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</si>
  <si>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</si>
  <si>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</si>
  <si>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</si>
  <si>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</si>
  <si>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</si>
  <si>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</si>
  <si>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</si>
  <si>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</si>
  <si>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</si>
  <si>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</si>
  <si>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</si>
  <si>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</si>
  <si>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</si>
  <si>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</si>
  <si>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</si>
  <si>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</si>
  <si>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</si>
  <si>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</si>
  <si>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</si>
  <si>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</si>
  <si>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</si>
  <si>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</si>
  <si>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</si>
  <si>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</si>
  <si>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</si>
  <si>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</si>
  <si>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</si>
  <si>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</si>
  <si>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</si>
  <si>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</si>
  <si>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</si>
  <si>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</si>
  <si>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</si>
  <si>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</si>
  <si>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</si>
  <si>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</si>
  <si>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</si>
  <si>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</si>
  <si>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</si>
  <si>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</si>
  <si>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</si>
  <si>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</si>
  <si>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</si>
  <si>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</si>
  <si>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</si>
  <si>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</si>
  <si>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</si>
  <si>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</si>
  <si>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</si>
  <si>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</si>
  <si>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</si>
  <si>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</si>
  <si>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</si>
  <si>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</si>
  <si>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</si>
  <si>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</si>
  <si>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</si>
  <si>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</si>
  <si>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</si>
  <si>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</si>
  <si>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</si>
  <si>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</si>
  <si>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</si>
  <si>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</si>
  <si>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</si>
  <si>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</si>
  <si>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</si>
  <si>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</si>
  <si>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</si>
  <si>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</si>
  <si>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</si>
  <si>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</si>
  <si>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</si>
  <si>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</si>
  <si>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</si>
  <si>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</si>
  <si>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</si>
  <si>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</si>
  <si>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</si>
  <si>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</si>
  <si>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</si>
  <si>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</si>
  <si>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</si>
  <si>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</si>
  <si>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</si>
  <si>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</si>
  <si>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</si>
  <si>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</si>
  <si>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</si>
  <si>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</si>
  <si>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</si>
  <si>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</si>
  <si>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</si>
  <si>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</si>
  <si>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</si>
  <si>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</si>
  <si>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</si>
  <si>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</si>
  <si>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</si>
  <si>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</si>
  <si>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</si>
  <si>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</si>
  <si>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</si>
  <si>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</si>
  <si>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</si>
  <si>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</si>
  <si>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</si>
  <si>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</si>
  <si>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</si>
  <si>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</si>
  <si>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</si>
  <si>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</si>
  <si>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</si>
  <si>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</si>
  <si>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</si>
  <si>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</si>
  <si>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</si>
  <si>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</si>
  <si>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</si>
  <si>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</si>
  <si>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</si>
  <si>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</si>
  <si>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</si>
  <si>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</si>
  <si>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</si>
  <si>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</si>
  <si>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</si>
  <si>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</si>
  <si>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</si>
  <si>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</si>
  <si>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</si>
  <si>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</si>
  <si>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</si>
  <si>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</si>
  <si>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</si>
  <si>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</si>
  <si>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</si>
  <si>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</si>
  <si>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</si>
  <si>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</si>
  <si>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</si>
  <si>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</si>
  <si>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</si>
  <si>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</si>
  <si>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</si>
  <si>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</si>
  <si>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</si>
  <si>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</si>
  <si>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</si>
  <si>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</si>
  <si>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</si>
  <si>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</si>
  <si>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</si>
  <si>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</si>
  <si>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</si>
  <si>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</si>
  <si>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</si>
  <si>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</si>
  <si>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</si>
  <si>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</si>
  <si>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</si>
  <si>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</si>
  <si>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</si>
  <si>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</si>
  <si>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</si>
  <si>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</si>
  <si>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</si>
  <si>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</si>
  <si>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</si>
  <si>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</si>
  <si>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</si>
  <si>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</si>
  <si>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</si>
  <si>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</si>
  <si>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</si>
  <si>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</si>
  <si>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</si>
  <si>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</si>
  <si>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</si>
  <si>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</si>
  <si>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</si>
  <si>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</si>
  <si>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</si>
  <si>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</si>
  <si>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</si>
  <si>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</si>
  <si>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</si>
  <si>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</si>
  <si>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</si>
  <si>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</si>
  <si>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</si>
  <si>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</si>
  <si>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</si>
  <si>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</si>
  <si>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</si>
  <si>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</si>
  <si>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</si>
  <si>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</si>
  <si>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</si>
  <si>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</si>
  <si>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</si>
  <si>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</si>
  <si>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</si>
  <si>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</si>
  <si>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</si>
  <si>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</si>
  <si>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</si>
  <si>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</si>
  <si>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</si>
  <si>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</si>
  <si>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</si>
  <si>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</si>
  <si>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</si>
  <si>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</si>
  <si>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</si>
  <si>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</si>
  <si>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</si>
  <si>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</si>
  <si>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</si>
  <si>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</si>
  <si>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</si>
  <si>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</si>
  <si>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</si>
  <si>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</si>
  <si>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</si>
  <si>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</si>
  <si>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</si>
  <si>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</si>
  <si>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</si>
  <si>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</si>
  <si>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</si>
  <si>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</si>
  <si>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</si>
  <si>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</si>
  <si>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</si>
  <si>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</si>
  <si>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</si>
  <si>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</si>
  <si>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</si>
  <si>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</si>
  <si>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</si>
  <si>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</si>
  <si>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</si>
  <si>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</si>
  <si>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</si>
  <si>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</si>
  <si>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</si>
  <si>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</si>
  <si>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</si>
  <si>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</si>
  <si>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</si>
  <si>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</si>
  <si>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</si>
  <si>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</si>
  <si>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</si>
  <si>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</si>
  <si>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</si>
  <si>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</si>
  <si>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</si>
  <si>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</si>
  <si>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</si>
  <si>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</si>
  <si>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</si>
  <si>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</si>
  <si>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</si>
  <si>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</si>
  <si>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</si>
  <si>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</si>
  <si>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</si>
  <si>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</si>
  <si>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</si>
  <si>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</si>
  <si>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</si>
  <si>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</si>
  <si>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</si>
  <si>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</si>
  <si>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</si>
  <si>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</si>
  <si>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</si>
  <si>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</si>
  <si>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</si>
  <si>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</si>
  <si>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</si>
  <si>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</si>
  <si>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</si>
  <si>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</si>
  <si>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</si>
  <si>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</si>
  <si>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</si>
  <si>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</si>
  <si>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</si>
  <si>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</si>
  <si>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</si>
  <si>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</si>
  <si>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</si>
  <si>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</si>
  <si>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</si>
  <si>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</si>
  <si>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</si>
  <si>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</si>
  <si>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</si>
  <si>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</si>
  <si>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</si>
  <si>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</si>
  <si>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</si>
  <si>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</si>
  <si>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</si>
  <si>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</si>
  <si>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</si>
  <si>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</si>
  <si>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</si>
  <si>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</si>
  <si>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</si>
  <si>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</si>
  <si>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</si>
  <si>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</si>
  <si>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</si>
  <si>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</si>
  <si>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</si>
  <si>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</si>
  <si>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</si>
  <si>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</si>
  <si>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</si>
  <si>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</si>
  <si>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</si>
  <si>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</si>
  <si>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</si>
  <si>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</si>
  <si>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</si>
  <si>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</si>
  <si>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</si>
  <si>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</si>
  <si>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</si>
  <si>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</si>
  <si>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</si>
  <si>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</si>
  <si>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</si>
  <si>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</si>
  <si>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</si>
  <si>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</si>
  <si>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</si>
  <si>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</si>
  <si>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</si>
  <si>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</si>
  <si>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</si>
  <si>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</si>
  <si>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</si>
  <si>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</si>
  <si>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</si>
  <si>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</si>
  <si>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</si>
  <si>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</si>
  <si>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</si>
  <si>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</si>
  <si>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</si>
  <si>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</si>
  <si>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</si>
  <si>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</si>
  <si>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</si>
  <si>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</si>
  <si>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</si>
  <si>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</si>
  <si>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</si>
  <si>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</si>
  <si>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</si>
  <si>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</si>
  <si>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</si>
  <si>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</si>
  <si>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</si>
  <si>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</si>
  <si>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</si>
  <si>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</si>
  <si>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</si>
  <si>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</si>
  <si>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</si>
  <si>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</si>
  <si>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</si>
  <si>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</si>
  <si>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</si>
  <si>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</si>
  <si>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</si>
  <si>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</si>
  <si>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</si>
  <si>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</si>
  <si>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</si>
  <si>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</si>
  <si>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</si>
  <si>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</si>
  <si>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</si>
  <si>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</si>
  <si>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</si>
  <si>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</si>
  <si>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</si>
  <si>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</si>
  <si>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</si>
  <si>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</si>
  <si>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</si>
  <si>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</si>
  <si>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</si>
  <si>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</si>
  <si>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</si>
  <si>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</si>
  <si>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</si>
  <si>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</si>
  <si>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</si>
  <si>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</si>
  <si>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</si>
  <si>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</si>
  <si>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</si>
  <si>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</si>
  <si>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</si>
  <si>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</si>
  <si>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</si>
  <si>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</si>
  <si>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</si>
  <si>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</si>
  <si>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</si>
  <si>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</si>
  <si>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</si>
  <si>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</si>
  <si>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</si>
  <si>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</si>
  <si>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</si>
  <si>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</si>
  <si>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</si>
  <si>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</si>
  <si>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</si>
  <si>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</si>
  <si>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</si>
  <si>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</si>
  <si>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</si>
  <si>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</si>
  <si>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</si>
  <si>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</si>
  <si>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</si>
  <si>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</si>
  <si>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</si>
  <si>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</si>
  <si>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</si>
  <si>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</si>
  <si>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</si>
  <si>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</si>
  <si>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</si>
  <si>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</si>
  <si>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</si>
  <si>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</si>
  <si>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</si>
  <si>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</si>
  <si>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</si>
  <si>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</si>
  <si>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</si>
  <si>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</si>
  <si>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</si>
  <si>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</si>
  <si>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</si>
  <si>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</si>
  <si>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</si>
  <si>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</si>
  <si>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</si>
  <si>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</si>
  <si>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</si>
  <si>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</si>
  <si>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</si>
  <si>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</si>
  <si>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</si>
  <si>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</si>
  <si>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</si>
  <si>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</si>
  <si>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</si>
  <si>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</si>
  <si>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</si>
  <si>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</si>
  <si>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</si>
  <si>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</si>
  <si>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</si>
  <si>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</si>
  <si>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</si>
  <si>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</si>
  <si>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</si>
  <si>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</si>
  <si>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</si>
  <si>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</si>
  <si>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</si>
  <si>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</si>
  <si>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</si>
  <si>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</si>
  <si>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</si>
  <si>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</si>
  <si>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</si>
  <si>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</si>
  <si>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</si>
  <si>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</si>
  <si>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</si>
  <si>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</si>
  <si>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</si>
  <si>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</si>
  <si>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</si>
  <si>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</si>
  <si>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</si>
  <si>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</si>
  <si>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</si>
  <si>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</si>
  <si>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</si>
  <si>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</si>
  <si>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</si>
  <si>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</si>
  <si>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</si>
  <si>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</si>
  <si>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</si>
  <si>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</si>
  <si>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</si>
  <si>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</si>
  <si>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</si>
  <si>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</si>
  <si>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</si>
  <si>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</si>
  <si>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</si>
  <si>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</si>
  <si>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</si>
  <si>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</si>
  <si>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</si>
  <si>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</si>
  <si>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</si>
  <si>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</si>
  <si>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</si>
  <si>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</si>
  <si>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</si>
  <si>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</si>
  <si>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</si>
  <si>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</si>
  <si>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</si>
  <si>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</si>
  <si>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</si>
  <si>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</si>
  <si>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</si>
  <si>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</si>
  <si>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</si>
  <si>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</si>
  <si>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</si>
  <si>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</si>
  <si>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</si>
  <si>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</si>
  <si>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</si>
  <si>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</si>
  <si>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</si>
  <si>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</si>
  <si>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</si>
  <si>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</si>
  <si>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</si>
  <si>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</si>
  <si>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</si>
  <si>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</si>
  <si>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</si>
  <si>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</si>
  <si>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</si>
  <si>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</si>
  <si>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</si>
  <si>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</si>
  <si>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</si>
  <si>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</si>
  <si>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</si>
  <si>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</si>
  <si>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</si>
  <si>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</si>
  <si>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</si>
  <si>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</si>
  <si>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</si>
  <si>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</si>
  <si>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</si>
  <si>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</si>
  <si>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</si>
  <si>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</si>
  <si>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</si>
  <si>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</si>
  <si>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</si>
  <si>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</si>
  <si>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</si>
  <si>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</si>
  <si>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</si>
  <si>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</si>
  <si>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</si>
  <si>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</si>
  <si>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</si>
  <si>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</si>
  <si>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</si>
  <si>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</si>
  <si>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</si>
  <si>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</si>
  <si>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</si>
  <si>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</si>
  <si>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</si>
  <si>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</si>
  <si>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</si>
  <si>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</si>
  <si>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</si>
  <si>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</si>
  <si>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</si>
  <si>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</si>
  <si>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</si>
  <si>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</si>
  <si>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</si>
  <si>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</si>
  <si>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</si>
  <si>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</si>
  <si>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</si>
  <si>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</si>
  <si>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</si>
  <si>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</si>
  <si>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</si>
  <si>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</si>
  <si>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</si>
  <si>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</si>
  <si>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</si>
  <si>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</si>
  <si>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</si>
  <si>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</si>
  <si>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</si>
  <si>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</si>
  <si>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</si>
  <si>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</si>
  <si>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</si>
  <si>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</si>
  <si>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</si>
  <si>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</si>
  <si>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</si>
  <si>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</si>
  <si>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</si>
  <si>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</si>
  <si>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</si>
  <si>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</si>
  <si>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</si>
  <si>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</si>
  <si>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</si>
  <si>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</si>
  <si>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</si>
  <si>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</si>
  <si>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</si>
  <si>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</si>
  <si>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</si>
  <si>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</si>
  <si>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</si>
  <si>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</si>
  <si>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</si>
  <si>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</si>
  <si>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</si>
  <si>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</si>
  <si>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</si>
  <si>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</si>
  <si>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</si>
  <si>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</si>
  <si>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</si>
  <si>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</si>
  <si>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</si>
  <si>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</si>
  <si>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</si>
  <si>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</si>
  <si>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</si>
  <si>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</si>
  <si>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</si>
  <si>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</si>
  <si>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</si>
  <si>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</si>
  <si>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</si>
  <si>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</si>
  <si>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</si>
  <si>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</si>
  <si>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</si>
  <si>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</si>
  <si>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</si>
  <si>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</si>
  <si>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</si>
  <si>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</si>
  <si>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</si>
  <si>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</si>
  <si>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</si>
  <si>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</si>
  <si>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</si>
  <si>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</si>
  <si>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</si>
  <si>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</si>
  <si>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</si>
  <si>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</si>
  <si>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</si>
  <si>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</si>
  <si>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</si>
  <si>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</si>
  <si>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</si>
  <si>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</si>
  <si>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</si>
  <si>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</si>
  <si>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</si>
  <si>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</si>
  <si>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</si>
  <si>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</si>
  <si>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</si>
  <si>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</si>
  <si>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</si>
  <si>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</si>
  <si>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</si>
  <si>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</si>
  <si>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</si>
  <si>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</si>
  <si>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</si>
  <si>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</si>
  <si>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</si>
  <si>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</si>
  <si>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</si>
  <si>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</si>
  <si>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</si>
  <si>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</si>
  <si>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</si>
  <si>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</si>
  <si>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</si>
  <si>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</si>
  <si>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</si>
  <si>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</si>
  <si>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</si>
  <si>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</si>
  <si>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</si>
  <si>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</si>
  <si>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</si>
  <si>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</si>
  <si>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</si>
  <si>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</si>
  <si>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</si>
  <si>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</si>
  <si>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</si>
  <si>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</si>
  <si>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</si>
  <si>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</si>
  <si>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</si>
  <si>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</si>
  <si>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</si>
  <si>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</si>
  <si>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</si>
  <si>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</si>
  <si>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</si>
  <si>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</si>
  <si>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</si>
  <si>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</si>
  <si>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</si>
  <si>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</si>
  <si>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</si>
  <si>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</si>
  <si>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</si>
  <si>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</si>
  <si>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</si>
  <si>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</si>
  <si>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</si>
  <si>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</si>
  <si>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</si>
  <si>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</si>
  <si>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</si>
  <si>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</si>
  <si>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</si>
  <si>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</si>
  <si>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</si>
  <si>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</si>
  <si>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</si>
  <si>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</si>
  <si>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</si>
  <si>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</si>
  <si>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</si>
  <si>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</si>
  <si>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</si>
  <si>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</si>
  <si>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</si>
  <si>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</si>
  <si>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</si>
  <si>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</si>
  <si>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</si>
  <si>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</si>
  <si>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</si>
  <si>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</si>
  <si>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</si>
  <si>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</si>
  <si>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</si>
  <si>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</si>
  <si>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</si>
  <si>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</si>
  <si>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</si>
  <si>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</si>
  <si>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</si>
  <si>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</si>
  <si>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</si>
  <si>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</si>
  <si>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</si>
  <si>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</si>
  <si>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</si>
  <si>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</si>
  <si>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</si>
  <si>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</si>
  <si>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</si>
  <si>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</si>
  <si>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</si>
  <si>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</si>
  <si>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</si>
  <si>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</si>
  <si>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</si>
  <si>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</si>
  <si>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</si>
  <si>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</si>
  <si>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</si>
  <si>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</si>
  <si>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</si>
  <si>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</si>
  <si>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</si>
  <si>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</si>
  <si>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</si>
  <si>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</si>
  <si>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</si>
  <si>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</si>
  <si>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</si>
  <si>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</si>
  <si>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</si>
  <si>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</si>
  <si>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</si>
  <si>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</si>
  <si>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</si>
  <si>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</si>
  <si>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</si>
  <si>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</si>
  <si>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</si>
  <si>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</si>
  <si>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</si>
  <si>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</si>
  <si>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</si>
  <si>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</si>
  <si>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</si>
  <si>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</si>
  <si>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</si>
  <si>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</si>
  <si>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</si>
  <si>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</si>
  <si>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</si>
  <si>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</si>
  <si>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</si>
  <si>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</si>
  <si>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</si>
  <si>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</si>
  <si>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</si>
  <si>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</si>
  <si>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</si>
  <si>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</si>
  <si>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</si>
  <si>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</si>
  <si>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</si>
  <si>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</si>
  <si>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</si>
  <si>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</si>
  <si>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</si>
  <si>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</si>
  <si>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</si>
  <si>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</si>
  <si>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</si>
  <si>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</si>
  <si>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</si>
  <si>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</si>
  <si>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</si>
  <si>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</si>
  <si>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</si>
  <si>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</si>
  <si>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</si>
  <si>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</si>
  <si>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</si>
  <si>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</si>
  <si>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</si>
  <si>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</si>
  <si>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</si>
  <si>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</si>
  <si>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</si>
  <si>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</si>
  <si>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</si>
  <si>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</si>
  <si>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</si>
  <si>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</si>
  <si>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</si>
  <si>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</si>
  <si>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</si>
  <si>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</si>
  <si>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</si>
  <si>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</si>
  <si>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</si>
  <si>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</si>
  <si>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</si>
  <si>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</si>
  <si>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</si>
  <si>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</si>
  <si>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</si>
  <si>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</si>
  <si>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</si>
  <si>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</si>
  <si>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</si>
  <si>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</si>
  <si>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</si>
  <si>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</si>
  <si>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</si>
  <si>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</si>
  <si>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</si>
  <si>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</si>
  <si>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</si>
  <si>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</si>
  <si>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</si>
  <si>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</si>
  <si>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</si>
  <si>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</si>
  <si>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</si>
  <si>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</si>
  <si>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</si>
  <si>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</si>
  <si>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</si>
  <si>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</si>
  <si>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</si>
  <si>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</si>
  <si>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</si>
  <si>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</si>
  <si>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</si>
  <si>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</si>
  <si>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</si>
  <si>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</si>
  <si>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</si>
  <si>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</si>
  <si>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</si>
  <si>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</si>
  <si>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</si>
  <si>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</si>
  <si>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</si>
  <si>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</si>
  <si>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</si>
  <si>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</si>
  <si>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</si>
  <si>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</si>
  <si>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</si>
  <si>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</si>
  <si>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</si>
  <si>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</si>
  <si>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</si>
  <si>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</si>
  <si>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</si>
  <si>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</si>
  <si>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</si>
  <si>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</si>
  <si>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</si>
  <si>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</si>
  <si>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</si>
  <si>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</si>
  <si>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</si>
  <si>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</si>
  <si>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</si>
  <si>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</si>
  <si>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</si>
  <si>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</si>
  <si>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</si>
  <si>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</si>
  <si>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</si>
  <si>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</si>
  <si>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</si>
  <si>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</si>
  <si>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</si>
  <si>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</si>
  <si>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</si>
  <si>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</si>
  <si>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</si>
  <si>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</si>
  <si>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</si>
  <si>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</si>
  <si>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</si>
  <si>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</si>
  <si>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</si>
  <si>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</si>
  <si>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</si>
  <si>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</si>
  <si>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</si>
  <si>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</si>
  <si>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</si>
  <si>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</si>
  <si>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</si>
  <si>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</si>
  <si>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</si>
  <si>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</si>
  <si>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</si>
  <si>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</si>
  <si>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</si>
  <si>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</si>
  <si>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</si>
  <si>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</si>
  <si>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</si>
  <si>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</si>
  <si>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</si>
  <si>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</si>
  <si>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</si>
  <si>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</si>
  <si>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</si>
  <si>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</si>
  <si>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</si>
  <si>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</si>
  <si>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</si>
  <si>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</si>
  <si>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</si>
  <si>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</si>
  <si>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</si>
  <si>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</si>
  <si>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</si>
  <si>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</si>
  <si>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</si>
  <si>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</si>
  <si>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</si>
  <si>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</si>
  <si>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</si>
  <si>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</si>
  <si>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</si>
  <si>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</si>
  <si>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</si>
  <si>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</si>
  <si>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</si>
  <si>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</si>
  <si>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</si>
  <si>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</si>
  <si>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</si>
  <si>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</si>
  <si>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</si>
  <si>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</si>
  <si>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</si>
  <si>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</si>
  <si>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</si>
  <si>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</si>
  <si>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</si>
  <si>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</si>
  <si>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</si>
  <si>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</si>
  <si>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</si>
  <si>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</si>
  <si>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</si>
  <si>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</si>
  <si>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</si>
  <si>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</si>
  <si>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</si>
  <si>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</si>
  <si>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</si>
  <si>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</si>
  <si>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</si>
  <si>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</si>
  <si>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</si>
  <si>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</si>
  <si>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</si>
  <si>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</si>
  <si>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</si>
  <si>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</si>
  <si>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</si>
  <si>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</si>
  <si>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</si>
  <si>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</si>
  <si>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</si>
  <si>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</si>
  <si>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</si>
  <si>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</si>
  <si>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</si>
  <si>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</si>
  <si>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</si>
  <si>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</si>
  <si>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</si>
  <si>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</si>
  <si>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</si>
  <si>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</si>
  <si>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</si>
  <si>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</si>
  <si>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</si>
  <si>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</si>
  <si>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</si>
  <si>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</si>
  <si>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</si>
  <si>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</si>
  <si>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</si>
  <si>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</si>
  <si>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</si>
  <si>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</si>
  <si>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</si>
  <si>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</si>
  <si>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</si>
  <si>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</si>
  <si>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</si>
  <si>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</si>
  <si>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</si>
  <si>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</si>
  <si>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</si>
  <si>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</si>
  <si>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</si>
  <si>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</si>
  <si>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</si>
  <si>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</si>
  <si>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</si>
  <si>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</si>
  <si>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</si>
  <si>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</si>
  <si>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</si>
  <si>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</si>
  <si>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</si>
  <si>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</si>
  <si>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</si>
  <si>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</si>
  <si>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</si>
  <si>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</si>
  <si>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</si>
  <si>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</si>
  <si>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</si>
  <si>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</si>
  <si>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</si>
  <si>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</si>
  <si>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</si>
  <si>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</si>
  <si>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</si>
  <si>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</si>
  <si>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</si>
  <si>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</si>
  <si>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</si>
  <si>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</si>
  <si>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</si>
  <si>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</si>
  <si>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</si>
  <si>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</si>
  <si>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</si>
  <si>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</si>
  <si>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</si>
  <si>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</si>
  <si>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</si>
  <si>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</si>
  <si>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</si>
  <si>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</si>
  <si>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</si>
  <si>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</si>
  <si>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</si>
  <si>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</si>
  <si>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</si>
  <si>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</si>
  <si>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</si>
  <si>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</si>
  <si>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</si>
  <si>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</si>
  <si>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</si>
  <si>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</si>
  <si>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</si>
  <si>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</si>
  <si>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</si>
  <si>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</si>
  <si>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</si>
  <si>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</si>
  <si>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</si>
  <si>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</si>
  <si>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</si>
  <si>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</si>
  <si>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</si>
  <si>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</si>
  <si>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</si>
  <si>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</si>
  <si>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</si>
  <si>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</si>
  <si>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</si>
  <si>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</si>
  <si>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</si>
  <si>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</si>
  <si>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</si>
  <si>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</si>
  <si>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</si>
  <si>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</si>
  <si>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</si>
  <si>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</si>
  <si>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</si>
  <si>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</si>
  <si>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</si>
  <si>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</si>
  <si>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</si>
  <si>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</si>
  <si>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</si>
  <si>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</si>
  <si>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</si>
  <si>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</si>
  <si>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</si>
  <si>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</si>
  <si>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</si>
  <si>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</si>
  <si>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</si>
  <si>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</si>
  <si>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</si>
  <si>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</si>
  <si>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</si>
  <si>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</si>
  <si>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</si>
  <si>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</si>
  <si>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</si>
  <si>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</si>
  <si>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</si>
  <si>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</si>
  <si>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</si>
  <si>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</si>
  <si>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</si>
  <si>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</si>
  <si>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</si>
  <si>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</si>
  <si>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</si>
  <si>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</si>
  <si>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</si>
  <si>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</si>
  <si>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</si>
  <si>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</si>
  <si>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</si>
  <si>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</si>
  <si>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</si>
  <si>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</si>
  <si>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</si>
  <si>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</si>
  <si>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</si>
  <si>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</si>
  <si>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</si>
  <si>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</si>
  <si>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</si>
  <si>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</si>
  <si>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</si>
  <si>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</si>
  <si>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</si>
  <si>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</si>
  <si>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</si>
  <si>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</si>
  <si>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</si>
  <si>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</si>
  <si>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</si>
  <si>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</si>
  <si>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</si>
  <si>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</si>
  <si>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</si>
  <si>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</si>
  <si>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</si>
  <si>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</si>
  <si>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</si>
  <si>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</si>
  <si>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</si>
  <si>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</si>
  <si>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</si>
  <si>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</si>
  <si>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</si>
  <si>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</si>
  <si>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</si>
  <si>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</si>
  <si>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</si>
  <si>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</si>
  <si>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</si>
  <si>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</si>
  <si>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</si>
  <si>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</si>
  <si>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</si>
  <si>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</si>
  <si>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</si>
  <si>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</si>
  <si>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</si>
  <si>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</si>
  <si>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</si>
  <si>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</si>
  <si>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</si>
  <si>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</si>
  <si>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</si>
  <si>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</si>
  <si>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</si>
  <si>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</si>
  <si>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</si>
  <si>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</si>
  <si>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</si>
  <si>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</si>
  <si>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</si>
  <si>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</si>
  <si>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</si>
  <si>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</si>
  <si>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</si>
  <si>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</si>
  <si>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</si>
  <si>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</si>
  <si>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</si>
  <si>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</si>
  <si>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</si>
  <si>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</si>
  <si>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</si>
  <si>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</si>
  <si>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</si>
  <si>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</si>
  <si>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</si>
  <si>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</si>
  <si>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</si>
  <si>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</si>
  <si>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</si>
  <si>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</si>
  <si>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</si>
  <si>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</si>
  <si>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</si>
  <si>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</si>
  <si>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</si>
  <si>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</si>
  <si>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</si>
  <si>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</si>
  <si>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</si>
  <si>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</si>
  <si>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</si>
  <si>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</si>
  <si>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</si>
  <si>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</si>
  <si>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</si>
  <si>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</si>
  <si>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</si>
  <si>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</si>
  <si>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</si>
  <si>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</si>
  <si>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</si>
  <si>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</si>
  <si>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</si>
  <si>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</si>
  <si>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</si>
  <si>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</si>
  <si>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</si>
  <si>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</si>
  <si>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</si>
  <si>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</si>
  <si>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</si>
  <si>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</si>
  <si>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</si>
  <si>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</si>
  <si>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</si>
  <si>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</si>
  <si>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</si>
  <si>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</si>
  <si>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</si>
  <si>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</si>
  <si>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</si>
  <si>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</si>
  <si>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</si>
  <si>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</si>
  <si>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</si>
  <si>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</si>
  <si>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</si>
  <si>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</si>
  <si>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</si>
  <si>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</si>
  <si>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</si>
  <si>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</si>
  <si>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</si>
  <si>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</si>
  <si>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</si>
  <si>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</si>
  <si>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</si>
  <si>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</si>
  <si>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</si>
  <si>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</si>
  <si>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</si>
  <si>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</si>
  <si>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</si>
  <si>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</si>
  <si>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</si>
  <si>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</si>
  <si>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</si>
  <si>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</si>
  <si>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</si>
  <si>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</si>
  <si>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</si>
  <si>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</si>
  <si>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</si>
  <si>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</si>
  <si>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</si>
  <si>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</si>
  <si>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</si>
  <si>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</si>
  <si>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</si>
  <si>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</si>
  <si>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</si>
  <si>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</si>
  <si>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</si>
  <si>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</si>
  <si>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</si>
  <si>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</si>
  <si>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</si>
  <si>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</si>
  <si>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</si>
  <si>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</si>
  <si>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</si>
  <si>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</si>
  <si>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</si>
  <si>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</si>
  <si>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</si>
  <si>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</si>
  <si>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</si>
  <si>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</si>
  <si>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</si>
  <si>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</si>
  <si>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</si>
  <si>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</si>
  <si>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</si>
  <si>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</si>
  <si>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</si>
  <si>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</si>
  <si>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</si>
  <si>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</si>
  <si>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</si>
  <si>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</si>
  <si>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</si>
  <si>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</si>
  <si>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</si>
  <si>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</si>
  <si>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</si>
  <si>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</si>
  <si>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</si>
  <si>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</si>
  <si>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</si>
  <si>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</si>
  <si>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</si>
  <si>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</si>
  <si>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</si>
  <si>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</si>
  <si>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</si>
  <si>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</si>
  <si>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</si>
  <si>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</si>
  <si>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</si>
  <si>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</si>
  <si>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</si>
  <si>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</si>
  <si>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</si>
  <si>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</si>
  <si>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</si>
  <si>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</si>
  <si>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</si>
  <si>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</si>
  <si>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</si>
  <si>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</si>
  <si>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</si>
  <si>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</si>
  <si>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</si>
  <si>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</si>
  <si>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</si>
  <si>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</si>
  <si>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</si>
  <si>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</si>
  <si>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</si>
  <si>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</si>
  <si>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</si>
  <si>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</si>
  <si>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</si>
  <si>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</si>
  <si>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</si>
  <si>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</si>
  <si>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</si>
  <si>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</si>
  <si>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</si>
  <si>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</si>
  <si>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</si>
  <si>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</si>
  <si>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</si>
  <si>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</si>
  <si>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</si>
  <si>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</si>
  <si>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</si>
  <si>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</si>
  <si>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</si>
  <si>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</si>
  <si>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</si>
  <si>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</si>
  <si>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</si>
  <si>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</si>
  <si>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</si>
  <si>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</si>
  <si>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</si>
  <si>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</si>
  <si>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</si>
  <si>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</si>
  <si>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</si>
  <si>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</si>
  <si>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</si>
  <si>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</si>
  <si>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</si>
  <si>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</si>
  <si>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</si>
  <si>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</si>
  <si>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</si>
  <si>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</si>
  <si>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</si>
  <si>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</si>
  <si>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</si>
  <si>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</si>
  <si>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</si>
  <si>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</si>
  <si>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</si>
  <si>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</si>
  <si>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</si>
  <si>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</si>
  <si>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</si>
  <si>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</si>
  <si>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</si>
  <si>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</si>
  <si>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</si>
  <si>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</si>
  <si>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</si>
  <si>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</si>
  <si>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</si>
  <si>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</si>
  <si>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</si>
  <si>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</si>
  <si>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</si>
  <si>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</si>
  <si>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</si>
  <si>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</si>
  <si>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</si>
  <si>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</si>
  <si>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</si>
  <si>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</si>
  <si>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</si>
  <si>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</si>
  <si>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</si>
  <si>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</si>
  <si>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</si>
  <si>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</si>
  <si>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</si>
  <si>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</si>
  <si>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</si>
  <si>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</si>
  <si>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</si>
  <si>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</si>
  <si>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</si>
  <si>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</si>
  <si>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</si>
  <si>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</si>
  <si>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</si>
  <si>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</si>
  <si>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</si>
  <si>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</si>
  <si>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</si>
  <si>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</si>
  <si>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</si>
  <si>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</si>
  <si>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</si>
  <si>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</si>
  <si>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</si>
  <si>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</si>
  <si>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</si>
  <si>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</si>
  <si>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</si>
  <si>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</si>
  <si>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</si>
  <si>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</si>
  <si>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</si>
  <si>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</si>
  <si>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</si>
  <si>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</si>
  <si>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</si>
  <si>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</si>
  <si>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</si>
  <si>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</si>
  <si>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</si>
  <si>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</si>
  <si>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</si>
  <si>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</si>
  <si>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</si>
  <si>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</si>
  <si>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</si>
  <si>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</si>
  <si>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</si>
  <si>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</si>
  <si>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</si>
  <si>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</si>
  <si>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</si>
  <si>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</si>
  <si>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</si>
  <si>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</si>
  <si>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</si>
  <si>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</si>
  <si>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</si>
  <si>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</si>
  <si>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</si>
  <si>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</si>
  <si>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</si>
  <si>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</si>
  <si>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</si>
  <si>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</si>
  <si>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</si>
  <si>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</si>
  <si>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</si>
  <si>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</si>
  <si>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</si>
  <si>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</si>
  <si>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</si>
  <si>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</si>
  <si>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</si>
  <si>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</si>
  <si>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</si>
  <si>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</si>
  <si>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</si>
  <si>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</si>
  <si>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</si>
  <si>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</si>
  <si>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</si>
  <si>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</si>
  <si>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</si>
  <si>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</si>
  <si>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</si>
  <si>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</si>
  <si>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</si>
  <si>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</si>
  <si>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</si>
  <si>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</si>
  <si>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</si>
  <si>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</si>
  <si>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</si>
  <si>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</si>
  <si>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</si>
  <si>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</si>
  <si>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</si>
  <si>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</si>
  <si>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</si>
  <si>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</si>
  <si>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</si>
  <si>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</si>
  <si>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</si>
  <si>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</si>
  <si>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</si>
  <si>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</si>
  <si>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</si>
  <si>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</si>
  <si>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</si>
  <si>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</si>
  <si>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</si>
  <si>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</si>
  <si>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</si>
  <si>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</si>
  <si>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</si>
  <si>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</si>
  <si>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</si>
  <si>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</si>
  <si>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</si>
  <si>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</si>
  <si>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</si>
  <si>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</si>
  <si>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</si>
  <si>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</si>
  <si>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0.67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</si>
  <si>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</si>
  <si>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</si>
  <si>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</si>
  <si>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</si>
  <si>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</si>
  <si>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</si>
  <si>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</si>
  <si>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</si>
  <si>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</si>
  <si>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</si>
  <si>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</si>
  <si>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</si>
  <si>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</si>
  <si>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</si>
  <si>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</si>
  <si>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</si>
  <si>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</si>
  <si>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</si>
  <si>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</si>
  <si>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</si>
  <si>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</si>
  <si>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</si>
  <si>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</si>
  <si>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</si>
  <si>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</si>
  <si>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</si>
  <si>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</si>
  <si>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</si>
  <si>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</si>
  <si>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</si>
  <si>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</si>
  <si>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</si>
  <si>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</si>
  <si>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</si>
  <si>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</si>
  <si>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</si>
  <si>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</si>
  <si>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</si>
  <si>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</si>
  <si>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</si>
  <si>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</si>
  <si>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</si>
  <si>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</si>
  <si>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</si>
  <si>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</si>
  <si>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</si>
  <si>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</si>
  <si>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</si>
  <si>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</si>
  <si>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</si>
  <si>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</si>
  <si>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</si>
  <si>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</si>
  <si>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</si>
  <si>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</si>
  <si>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</si>
  <si>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</si>
  <si>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</si>
  <si>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</si>
  <si>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</si>
  <si>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</si>
  <si>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</si>
  <si>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</si>
  <si>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</si>
  <si>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</si>
  <si>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</si>
  <si>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</si>
  <si>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</si>
  <si>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</si>
  <si>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</si>
  <si>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</si>
  <si>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</si>
  <si>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</si>
  <si>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</si>
  <si>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</si>
  <si>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</si>
  <si>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</si>
  <si>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</si>
  <si>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</si>
  <si>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</si>
  <si>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</si>
  <si>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</si>
  <si>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</si>
  <si>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</si>
  <si>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</si>
  <si>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</si>
  <si>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</si>
  <si>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</si>
  <si>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</si>
  <si>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</si>
  <si>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</si>
  <si>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</si>
  <si>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</si>
  <si>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</si>
  <si>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</si>
  <si>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</si>
  <si>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</si>
  <si>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</si>
  <si>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</si>
  <si>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</si>
  <si>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</si>
  <si>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</si>
  <si>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</si>
  <si>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</si>
  <si>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</si>
  <si>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</si>
  <si>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</si>
  <si>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</si>
  <si>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</si>
  <si>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</si>
  <si>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</si>
  <si>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</si>
  <si>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</si>
  <si>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</si>
  <si>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</si>
  <si>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</si>
  <si>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</si>
  <si>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</si>
  <si>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</si>
  <si>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</si>
  <si>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</si>
  <si>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</si>
  <si>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</si>
  <si>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</si>
  <si>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</si>
  <si>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</si>
  <si>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</si>
  <si>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</si>
  <si>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</si>
  <si>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</si>
  <si>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</si>
  <si>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</si>
  <si>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</si>
  <si>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</si>
  <si>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</si>
  <si>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</si>
  <si>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</si>
  <si>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</si>
  <si>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</si>
  <si>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</si>
  <si>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</si>
  <si>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</si>
  <si>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</si>
  <si>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</si>
  <si>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</si>
  <si>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</si>
  <si>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</si>
  <si>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</si>
  <si>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</si>
  <si>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</si>
  <si>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</si>
  <si>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</si>
  <si>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</si>
  <si>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</si>
  <si>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</si>
  <si>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</si>
  <si>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</si>
  <si>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</si>
  <si>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</si>
  <si>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</si>
  <si>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</si>
  <si>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</si>
  <si>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</si>
  <si>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</si>
  <si>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</si>
  <si>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</si>
  <si>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</si>
  <si>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</si>
  <si>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</si>
  <si>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</si>
  <si>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</si>
  <si>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</si>
  <si>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</si>
  <si>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</si>
  <si>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</si>
  <si>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</si>
  <si>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</si>
  <si>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</si>
  <si>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</si>
  <si>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</si>
  <si>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</si>
  <si>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</si>
  <si>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</si>
  <si>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</si>
  <si>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</si>
  <si>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</si>
  <si>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</si>
  <si>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</si>
  <si>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</si>
  <si>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</si>
  <si>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</si>
  <si>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</si>
  <si>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</si>
  <si>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</si>
  <si>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</si>
  <si>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</si>
  <si>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</si>
  <si>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</si>
  <si>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</si>
  <si>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</si>
  <si>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</si>
  <si>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</si>
  <si>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</si>
  <si>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</si>
  <si>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</si>
  <si>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</si>
  <si>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</si>
  <si>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</si>
  <si>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</si>
  <si>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</si>
  <si>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</si>
  <si>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</si>
  <si>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</si>
  <si>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</si>
  <si>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</si>
  <si>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</si>
  <si>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</si>
  <si>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</si>
  <si>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</si>
  <si>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</si>
  <si>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</si>
  <si>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</si>
  <si>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</si>
  <si>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</si>
  <si>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</si>
  <si>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</si>
  <si>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</si>
  <si>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</si>
  <si>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</si>
  <si>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</si>
  <si>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</si>
  <si>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</si>
  <si>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</si>
  <si>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</si>
  <si>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</si>
  <si>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</si>
  <si>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</si>
  <si>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</si>
  <si>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</si>
  <si>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</si>
  <si>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</si>
  <si>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</si>
  <si>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</si>
  <si>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</si>
  <si>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</si>
  <si>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</si>
  <si>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</si>
  <si>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</si>
  <si>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</si>
  <si>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</si>
  <si>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</si>
  <si>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</si>
  <si>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</si>
  <si>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</si>
  <si>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</si>
  <si>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</si>
  <si>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</si>
  <si>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</si>
  <si>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</si>
  <si>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</si>
  <si>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</si>
  <si>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</si>
  <si>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</si>
  <si>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</si>
  <si>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</si>
  <si>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</si>
  <si>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</si>
  <si>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</si>
  <si>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</si>
  <si>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</si>
  <si>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</si>
  <si>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</si>
  <si>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</si>
  <si>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</si>
  <si>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</si>
  <si>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</si>
  <si>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</si>
  <si>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</si>
  <si>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</si>
  <si>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</si>
  <si>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</si>
  <si>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</si>
  <si>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</si>
  <si>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</si>
  <si>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</si>
  <si>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</si>
  <si>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</si>
  <si>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</si>
  <si>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</si>
  <si>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</si>
  <si>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</si>
  <si>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</si>
  <si>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</si>
  <si>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</si>
  <si>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</si>
  <si>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</si>
  <si>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</si>
  <si>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</si>
  <si>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</si>
  <si>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</si>
  <si>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</si>
  <si>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</si>
  <si>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</si>
  <si>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</si>
  <si>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</si>
  <si>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</si>
  <si>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</si>
  <si>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</si>
  <si>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</si>
  <si>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</si>
  <si>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</si>
  <si>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</si>
  <si>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</si>
  <si>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</si>
  <si>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</si>
  <si>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</si>
  <si>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</si>
  <si>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</si>
  <si>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</si>
  <si>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</si>
  <si>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</si>
  <si>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</si>
  <si>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</si>
  <si>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</si>
  <si>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</si>
  <si>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</si>
  <si>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</si>
  <si>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</si>
  <si>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</si>
  <si>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</si>
  <si>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</si>
  <si>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</si>
  <si>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</si>
  <si>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</si>
  <si>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</si>
  <si>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</si>
  <si>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</si>
  <si>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</si>
  <si>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</si>
  <si>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</si>
  <si>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</si>
  <si>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</si>
  <si>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</si>
  <si>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</si>
  <si>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</si>
  <si>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</si>
  <si>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</si>
  <si>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</si>
  <si>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</si>
  <si>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</si>
  <si>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</si>
  <si>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</si>
  <si>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</si>
  <si>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</si>
  <si>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</si>
  <si>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</si>
  <si>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</si>
  <si>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</si>
  <si>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</si>
  <si>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</si>
  <si>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</si>
  <si>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</si>
  <si>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</si>
  <si>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</si>
  <si>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</si>
  <si>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</si>
  <si>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</si>
  <si>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</si>
  <si>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</si>
  <si>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</si>
  <si>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</si>
  <si>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</si>
  <si>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</si>
  <si>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</si>
  <si>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</si>
  <si>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</si>
  <si>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</si>
  <si>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</si>
  <si>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</si>
  <si>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</si>
  <si>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</si>
  <si>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</si>
  <si>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</si>
  <si>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</si>
  <si>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</si>
  <si>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</si>
  <si>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</si>
  <si>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</si>
  <si>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</si>
  <si>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</si>
  <si>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</si>
  <si>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</si>
  <si>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</si>
  <si>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</si>
  <si>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</si>
  <si>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</si>
  <si>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</si>
  <si>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</si>
  <si>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</si>
  <si>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</si>
  <si>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</si>
  <si>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</si>
  <si>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</si>
  <si>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</si>
  <si>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</si>
  <si>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</si>
  <si>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</si>
  <si>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</si>
  <si>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</si>
  <si>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</si>
  <si>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</si>
  <si>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</si>
  <si>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</si>
  <si>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</si>
  <si>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</si>
  <si>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</si>
  <si>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</si>
  <si>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</si>
  <si>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</si>
  <si>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</si>
  <si>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</si>
  <si>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</si>
  <si>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</si>
  <si>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</si>
  <si>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</si>
  <si>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</si>
  <si>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</si>
  <si>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</si>
  <si>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</si>
  <si>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</si>
  <si>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</si>
  <si>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</si>
  <si>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</si>
  <si>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</si>
  <si>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</si>
  <si>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</si>
  <si>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</si>
  <si>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</si>
  <si>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</si>
  <si>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</si>
  <si>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</si>
  <si>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</si>
  <si>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</si>
  <si>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</si>
  <si>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</si>
  <si>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</si>
  <si>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</si>
  <si>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</si>
  <si>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</si>
  <si>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</si>
  <si>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</si>
  <si>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</si>
  <si>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</si>
  <si>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</si>
  <si>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</si>
  <si>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</si>
  <si>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</si>
  <si>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</si>
  <si>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</si>
  <si>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</si>
  <si>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</si>
  <si>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</si>
  <si>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</si>
  <si>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</si>
  <si>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</si>
  <si>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</si>
  <si>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</si>
  <si>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</si>
  <si>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</si>
  <si>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</si>
  <si>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</si>
  <si>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</si>
  <si>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</si>
  <si>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</si>
  <si>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</si>
  <si>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</si>
  <si>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</si>
  <si>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</si>
  <si>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</si>
  <si>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</si>
  <si>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</si>
  <si>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</si>
  <si>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</si>
  <si>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</si>
  <si>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</si>
  <si>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</si>
  <si>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</si>
  <si>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</si>
  <si>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</si>
  <si>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</si>
  <si>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</si>
  <si>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</si>
  <si>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</si>
  <si>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</si>
  <si>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</si>
  <si>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</si>
  <si>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</si>
  <si>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</si>
  <si>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</si>
  <si>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</si>
  <si>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</si>
  <si>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</si>
  <si>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</si>
  <si>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</si>
  <si>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</si>
  <si>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</si>
  <si>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</si>
  <si>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</si>
  <si>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</si>
  <si>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</si>
  <si>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</si>
  <si>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</si>
  <si>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</si>
  <si>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</si>
  <si>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</si>
  <si>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</si>
  <si>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</si>
  <si>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</si>
  <si>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</si>
  <si>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</si>
  <si>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</si>
  <si>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</si>
  <si>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</si>
  <si>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</si>
  <si>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</si>
  <si>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</si>
  <si>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</si>
  <si>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</si>
  <si>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</si>
  <si>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</si>
  <si>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</si>
  <si>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</si>
  <si>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</si>
  <si>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</si>
  <si>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</si>
  <si>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</si>
  <si>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</si>
  <si>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</si>
  <si>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</si>
  <si>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</si>
  <si>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</si>
  <si>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</si>
  <si>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</si>
  <si>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</si>
  <si>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</si>
  <si>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</si>
  <si>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</si>
  <si>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</si>
  <si>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</si>
  <si>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</si>
  <si>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</si>
  <si>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</si>
  <si>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</si>
  <si>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</si>
  <si>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</si>
  <si>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</si>
  <si>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</si>
  <si>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</si>
  <si>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</si>
  <si>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</si>
  <si>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</si>
  <si>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</si>
  <si>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</si>
  <si>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</si>
  <si>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</si>
  <si>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</si>
  <si>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</si>
  <si>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</si>
  <si>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</si>
  <si>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</si>
  <si>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</si>
  <si>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</si>
  <si>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</si>
  <si>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</si>
  <si>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</si>
  <si>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</si>
  <si>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</si>
  <si>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</si>
  <si>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</si>
  <si>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</si>
  <si>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</si>
  <si>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</si>
  <si>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</si>
  <si>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</si>
  <si>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</si>
  <si>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</si>
  <si>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</si>
  <si>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</si>
  <si>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</si>
  <si>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</si>
  <si>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</si>
  <si>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</si>
  <si>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</si>
  <si>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</si>
  <si>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</si>
  <si>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</si>
  <si>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</si>
  <si>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</si>
  <si>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</si>
  <si>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</si>
  <si>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</si>
  <si>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</si>
  <si>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</si>
  <si>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</si>
  <si>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</si>
  <si>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</si>
  <si>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</si>
  <si>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</si>
  <si>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</si>
  <si>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</si>
  <si>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</si>
  <si>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</si>
  <si>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</si>
  <si>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</si>
  <si>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</si>
  <si>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</si>
  <si>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</si>
  <si>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</si>
  <si>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</si>
  <si>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</si>
  <si>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</si>
  <si>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</si>
  <si>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</si>
  <si>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</si>
  <si>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</si>
  <si>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</si>
  <si>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</si>
  <si>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</si>
  <si>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</si>
  <si>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</si>
  <si>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</si>
  <si>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</si>
  <si>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</si>
  <si>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</si>
  <si>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</si>
  <si>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</si>
  <si>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</si>
  <si>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</si>
  <si>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</si>
  <si>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</si>
  <si>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</si>
  <si>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</si>
  <si>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</si>
  <si>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</si>
  <si>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</si>
  <si>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</si>
  <si>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</si>
  <si>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</si>
  <si>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</si>
  <si>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</si>
  <si>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</si>
  <si>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</si>
  <si>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</si>
  <si>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</si>
  <si>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</si>
  <si>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</si>
  <si>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</si>
  <si>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</si>
  <si>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</si>
  <si>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</si>
  <si>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</si>
  <si>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</si>
  <si>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</si>
  <si>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</si>
  <si>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</si>
  <si>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</si>
  <si>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</si>
  <si>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</si>
  <si>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</si>
  <si>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</si>
  <si>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</si>
  <si>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</si>
  <si>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</si>
  <si>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</si>
  <si>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</si>
  <si>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</si>
  <si>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</si>
  <si>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</si>
  <si>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</si>
  <si>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</si>
  <si>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</si>
  <si>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</si>
  <si>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</si>
  <si>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</si>
  <si>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</si>
  <si>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</si>
  <si>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</si>
  <si>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</si>
  <si>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</si>
  <si>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</si>
  <si>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</si>
  <si>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</si>
  <si>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</si>
  <si>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</si>
  <si>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</si>
  <si>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</si>
  <si>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</si>
  <si>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</si>
  <si>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</si>
  <si>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</si>
  <si>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</si>
  <si>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</si>
  <si>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</si>
  <si>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</si>
  <si>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</si>
  <si>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</si>
  <si>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</si>
  <si>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</si>
  <si>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</si>
  <si>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</si>
  <si>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</si>
  <si>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</si>
  <si>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</si>
  <si>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</si>
  <si>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</si>
  <si>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</si>
  <si>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</si>
  <si>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</si>
  <si>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</si>
  <si>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</si>
  <si>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</si>
  <si>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</si>
  <si>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</si>
  <si>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</si>
  <si>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</si>
  <si>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</si>
  <si>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</si>
  <si>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</si>
  <si>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</si>
  <si>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</si>
  <si>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</si>
  <si>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</si>
  <si>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</si>
  <si>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</si>
  <si>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</si>
  <si>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</si>
  <si>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</si>
  <si>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</si>
  <si>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</si>
  <si>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</si>
  <si>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</si>
  <si>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</si>
  <si>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</si>
  <si>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</si>
  <si>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</si>
  <si>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</si>
  <si>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</si>
  <si>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</si>
  <si>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</si>
  <si>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</si>
  <si>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</si>
  <si>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</si>
  <si>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</si>
  <si>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</si>
  <si>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</si>
  <si>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</si>
  <si>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</si>
  <si>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</si>
  <si>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</si>
  <si>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</si>
  <si>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</si>
  <si>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</si>
  <si>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</si>
  <si>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</si>
  <si>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</si>
  <si>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</si>
  <si>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</si>
  <si>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</si>
  <si>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</si>
  <si>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</si>
  <si>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</si>
  <si>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</si>
  <si>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</si>
  <si>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</si>
  <si>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</si>
  <si>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</si>
  <si>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</si>
  <si>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</si>
  <si>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</si>
  <si>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</si>
  <si>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</si>
  <si>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</si>
  <si>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</si>
  <si>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</si>
  <si>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</si>
  <si>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</si>
  <si>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</si>
  <si>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</si>
  <si>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</si>
  <si>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</si>
  <si>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</si>
  <si>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</si>
  <si>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</si>
  <si>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</si>
  <si>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</si>
  <si>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</si>
  <si>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</si>
  <si>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</si>
  <si>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</si>
  <si>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</si>
  <si>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</si>
  <si>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</si>
  <si>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</si>
  <si>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</si>
  <si>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</si>
  <si>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</si>
  <si>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</si>
  <si>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</si>
  <si>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</si>
  <si>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</si>
  <si>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</si>
  <si>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</si>
  <si>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</si>
  <si>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</si>
  <si>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</si>
  <si>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</si>
  <si>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</si>
  <si>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</si>
  <si>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</si>
  <si>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</si>
  <si>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</si>
  <si>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</si>
  <si>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</si>
  <si>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</si>
  <si>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</si>
  <si>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</si>
  <si>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</si>
  <si>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</si>
  <si>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</si>
  <si>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</si>
  <si>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</si>
  <si>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</si>
  <si>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</si>
  <si>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</si>
  <si>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</si>
  <si>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</si>
  <si>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</si>
  <si>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</si>
  <si>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</si>
  <si>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</si>
  <si>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</si>
  <si>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</si>
  <si>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</si>
  <si>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</si>
  <si>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</si>
  <si>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</si>
  <si>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</si>
  <si>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</si>
  <si>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</si>
  <si>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</si>
  <si>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</si>
  <si>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</si>
  <si>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</si>
  <si>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</si>
  <si>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</si>
  <si>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</si>
  <si>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</si>
  <si>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</si>
  <si>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</si>
  <si>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</si>
  <si>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</si>
  <si>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</si>
  <si>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</si>
  <si>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</si>
  <si>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</si>
  <si>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</si>
  <si>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</si>
  <si>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</si>
  <si>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</si>
  <si>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</si>
  <si>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</si>
  <si>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</si>
  <si>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</si>
  <si>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</si>
  <si>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</si>
  <si>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</si>
  <si>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</si>
  <si>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</si>
  <si>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</si>
  <si>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</si>
  <si>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</si>
  <si>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</si>
  <si>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</si>
  <si>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</si>
  <si>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</si>
  <si>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</si>
  <si>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</si>
  <si>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</si>
  <si>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</si>
  <si>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</si>
  <si>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</si>
  <si>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</si>
  <si>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</si>
  <si>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</si>
  <si>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</si>
  <si>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</si>
  <si>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</si>
  <si>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</si>
  <si>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</si>
  <si>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</si>
  <si>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</si>
  <si>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</si>
  <si>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</si>
  <si>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</si>
  <si>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</si>
  <si>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</si>
  <si>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</si>
  <si>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</si>
  <si>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</si>
  <si>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</si>
  <si>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</si>
  <si>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</si>
  <si>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</si>
  <si>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</si>
  <si>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</si>
  <si>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</si>
  <si>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</si>
  <si>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</si>
  <si>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</si>
  <si>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</si>
  <si>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</si>
  <si>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</si>
  <si>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</si>
  <si>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</si>
  <si>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</si>
  <si>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</si>
  <si>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</si>
  <si>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</si>
  <si>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</si>
  <si>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</si>
  <si>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</si>
  <si>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</si>
  <si>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</si>
  <si>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</si>
  <si>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</si>
  <si>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</si>
  <si>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</si>
  <si>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</si>
  <si>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</si>
  <si>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</si>
  <si>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</si>
  <si>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</si>
  <si>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</si>
  <si>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</si>
  <si>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</si>
  <si>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</si>
  <si>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</si>
  <si>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</si>
  <si>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</si>
  <si>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</si>
  <si>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</si>
  <si>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</si>
  <si>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</si>
  <si>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</si>
  <si>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</si>
  <si>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</si>
  <si>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</si>
  <si>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</si>
  <si>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</si>
  <si>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</si>
  <si>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</si>
  <si>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</si>
  <si>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</si>
  <si>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</si>
  <si>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</si>
  <si>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</si>
  <si>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</si>
  <si>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</si>
  <si>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</si>
  <si>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</si>
  <si>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</si>
  <si>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</si>
  <si>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</si>
  <si>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</si>
  <si>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</si>
  <si>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</si>
  <si>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</si>
  <si>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</si>
  <si>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</si>
  <si>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</si>
  <si>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</si>
  <si>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</si>
  <si>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</si>
  <si>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</si>
  <si>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</si>
  <si>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</si>
  <si>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</si>
  <si>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</si>
  <si>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</si>
  <si>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</si>
  <si>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</si>
  <si>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</si>
  <si>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</si>
  <si>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</si>
  <si>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</si>
  <si>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</si>
  <si>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</si>
  <si>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</si>
  <si>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</si>
  <si>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</si>
  <si>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</si>
  <si>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</si>
  <si>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</si>
  <si>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</si>
  <si>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</si>
  <si>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</si>
  <si>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</si>
  <si>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</si>
  <si>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</si>
  <si>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</si>
  <si>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</si>
  <si>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</si>
  <si>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</si>
  <si>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</si>
  <si>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</si>
  <si>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</si>
  <si>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</si>
  <si>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</si>
  <si>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</si>
  <si>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</si>
  <si>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</si>
  <si>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</si>
  <si>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</si>
  <si>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</si>
  <si>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</si>
  <si>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</si>
  <si>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</si>
  <si>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</si>
  <si>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</si>
  <si>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</si>
  <si>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</si>
  <si>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</si>
  <si>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</si>
  <si>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</si>
  <si>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</si>
  <si>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</si>
  <si>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</si>
  <si>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</si>
  <si>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</si>
  <si>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</si>
  <si>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</si>
  <si>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</si>
  <si>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</si>
  <si>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</si>
  <si>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</si>
  <si>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</si>
  <si>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</si>
  <si>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</si>
  <si>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</si>
  <si>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</si>
  <si>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</si>
  <si>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</si>
  <si>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</si>
  <si>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</si>
  <si>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</si>
  <si>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</si>
  <si>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</si>
  <si>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</si>
  <si>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</si>
  <si>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</si>
  <si>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</si>
  <si>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</si>
  <si>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</si>
  <si>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</si>
  <si>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</si>
  <si>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</si>
  <si>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</si>
  <si>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</si>
  <si>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</si>
  <si>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</si>
  <si>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</si>
  <si>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</si>
  <si>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</si>
  <si>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</si>
  <si>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</si>
  <si>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</si>
  <si>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</si>
  <si>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</si>
  <si>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</si>
  <si>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</si>
  <si>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</si>
  <si>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</si>
  <si>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</si>
  <si>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</si>
  <si>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</si>
  <si>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</si>
  <si>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</si>
  <si>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</si>
  <si>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</si>
  <si>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</si>
  <si>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</si>
  <si>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</si>
  <si>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</si>
  <si>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</si>
  <si>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</si>
  <si>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</si>
  <si>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</si>
  <si>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</si>
  <si>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</si>
  <si>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</si>
  <si>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</si>
  <si>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</si>
  <si>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</si>
  <si>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</si>
  <si>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</si>
  <si>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</si>
  <si>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</si>
  <si>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</si>
  <si>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</si>
  <si>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</si>
  <si>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</si>
  <si>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</si>
  <si>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</si>
  <si>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780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</si>
  <si>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</si>
  <si>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</si>
  <si>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</si>
  <si>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</si>
  <si>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</si>
  <si>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</si>
  <si>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</si>
  <si>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</si>
  <si>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</si>
  <si>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</si>
  <si>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</si>
  <si>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</si>
  <si>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</si>
  <si>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</si>
  <si>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</si>
  <si>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</si>
  <si>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</si>
  <si>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</si>
  <si>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</si>
  <si>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</si>
  <si>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</si>
  <si>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</si>
  <si>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</si>
  <si>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</si>
  <si>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</si>
  <si>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</si>
  <si>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</si>
  <si>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</si>
  <si>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</si>
  <si>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</si>
  <si>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</si>
  <si>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</si>
  <si>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</si>
  <si>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</si>
  <si>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</si>
  <si>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</si>
  <si>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</si>
  <si>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</si>
  <si>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</si>
  <si>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</si>
  <si>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</si>
  <si>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</si>
  <si>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</si>
  <si>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</si>
  <si>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</si>
  <si>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</si>
  <si>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</si>
  <si>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</si>
  <si>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</si>
  <si>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</si>
  <si>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</si>
  <si>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</si>
  <si>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</si>
  <si>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</si>
  <si>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</si>
  <si>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</si>
  <si>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</si>
  <si>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</si>
  <si>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</si>
  <si>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</si>
  <si>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</si>
  <si>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</si>
  <si>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</si>
  <si>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</si>
  <si>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</si>
  <si>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</si>
  <si>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</si>
  <si>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</si>
  <si>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</si>
  <si>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</si>
  <si>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</si>
  <si>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</si>
  <si>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</si>
  <si>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</si>
  <si>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</si>
  <si>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</si>
  <si>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</si>
  <si>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</si>
  <si>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</si>
  <si>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</si>
  <si>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</si>
  <si>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</si>
  <si>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</si>
  <si>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</si>
  <si>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</si>
  <si>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</si>
  <si>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</si>
  <si>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</si>
  <si>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</si>
  <si>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</si>
  <si>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</si>
  <si>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</si>
  <si>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</si>
  <si>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</si>
  <si>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</si>
  <si>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</si>
  <si>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</si>
  <si>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</si>
  <si>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</si>
  <si>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</si>
  <si>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</si>
  <si>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</si>
  <si>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</si>
  <si>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</si>
  <si>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</si>
  <si>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</si>
  <si>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</si>
  <si>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</si>
  <si>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</si>
  <si>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</si>
  <si>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</si>
  <si>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</si>
  <si>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</si>
  <si>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</si>
  <si>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</si>
  <si>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</si>
  <si>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</si>
  <si>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</si>
  <si>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</si>
  <si>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</si>
  <si>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</si>
  <si>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</si>
  <si>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</si>
  <si>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</si>
  <si>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</si>
  <si>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</si>
  <si>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</si>
  <si>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</si>
  <si>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</si>
  <si>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</si>
  <si>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</si>
  <si>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</si>
  <si>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</si>
  <si>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</si>
  <si>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</si>
  <si>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</si>
  <si>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</si>
  <si>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</si>
  <si>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</si>
  <si>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</si>
  <si>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</si>
  <si>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</si>
  <si>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</si>
  <si>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</si>
  <si>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</si>
  <si>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</si>
  <si>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</si>
  <si>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</si>
  <si>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</si>
  <si>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</si>
  <si>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</si>
  <si>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</si>
  <si>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</si>
  <si>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</si>
  <si>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0.689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</si>
  <si>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</si>
  <si>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</si>
  <si>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</si>
  <si>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</si>
  <si>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</si>
  <si>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</si>
  <si>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</si>
  <si>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</si>
  <si>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</si>
  <si>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</si>
  <si>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</si>
  <si>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</si>
  <si>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</si>
  <si>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</si>
  <si>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</si>
  <si>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</si>
  <si>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</si>
  <si>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</si>
  <si>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</si>
  <si>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</si>
  <si>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</si>
  <si>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</si>
  <si>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</si>
  <si>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</si>
  <si>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</si>
  <si>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</si>
  <si>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</si>
  <si>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</si>
  <si>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</si>
  <si>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</si>
  <si>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</si>
  <si>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</si>
  <si>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</si>
  <si>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</si>
  <si>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</si>
  <si>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</si>
  <si>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</si>
  <si>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</si>
  <si>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</si>
  <si>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</si>
  <si>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</si>
  <si>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</si>
  <si>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</si>
  <si>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</si>
  <si>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</si>
  <si>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</si>
  <si>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</si>
  <si>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</si>
  <si>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</si>
  <si>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</si>
  <si>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</si>
  <si>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</si>
  <si>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</si>
  <si>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</si>
  <si>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</si>
  <si>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</si>
  <si>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</si>
  <si>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</si>
  <si>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</si>
  <si>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</si>
  <si>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</si>
  <si>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</si>
  <si>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</si>
  <si>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</si>
  <si>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</si>
  <si>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</si>
  <si>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</si>
  <si>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</si>
  <si>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</si>
  <si>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</si>
  <si>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</si>
  <si>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</si>
  <si>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</si>
  <si>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</si>
  <si>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</si>
  <si>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</si>
  <si>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</si>
  <si>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</si>
  <si>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</si>
  <si>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</si>
  <si>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</si>
  <si>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</si>
  <si>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</si>
  <si>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</si>
  <si>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</si>
  <si>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</si>
  <si>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</si>
  <si>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</si>
  <si>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</si>
  <si>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</si>
  <si>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</si>
  <si>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</si>
  <si>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</si>
  <si>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</si>
  <si>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</si>
  <si>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</si>
  <si>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</si>
  <si>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</si>
  <si>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</si>
  <si>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</si>
  <si>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</si>
  <si>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</si>
  <si>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</si>
  <si>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</si>
  <si>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</si>
  <si>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</si>
  <si>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</si>
  <si>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</si>
  <si>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</si>
  <si>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</si>
  <si>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</si>
  <si>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</si>
  <si>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</si>
  <si>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</si>
  <si>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</si>
  <si>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</si>
  <si>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</si>
  <si>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</si>
  <si>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</si>
  <si>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</si>
  <si>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</si>
  <si>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</si>
  <si>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</si>
  <si>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</si>
  <si>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</si>
  <si>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</si>
  <si>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</si>
  <si>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</si>
  <si>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</si>
  <si>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</si>
  <si>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</si>
  <si>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</si>
  <si>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</si>
  <si>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</si>
  <si>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</si>
  <si>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</si>
  <si>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</si>
  <si>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</si>
  <si>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</si>
  <si>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</si>
  <si>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</si>
  <si>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</si>
  <si>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</si>
  <si>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</si>
  <si>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</si>
  <si>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</si>
  <si>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</si>
  <si>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</si>
  <si>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</si>
  <si>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</si>
  <si>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</si>
  <si>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</si>
  <si>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</si>
  <si>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</si>
  <si>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</si>
  <si>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</si>
  <si>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</si>
  <si>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</si>
  <si>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</si>
  <si>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</si>
  <si>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</si>
  <si>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</si>
  <si>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</si>
  <si>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</si>
  <si>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</si>
  <si>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</si>
  <si>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</si>
  <si>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</si>
  <si>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</si>
  <si>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</si>
  <si>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</si>
  <si>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</si>
  <si>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</si>
  <si>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</si>
  <si>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</si>
  <si>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</si>
  <si>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</si>
  <si>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</si>
  <si>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</si>
  <si>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</si>
  <si>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</si>
  <si>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</si>
  <si>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</si>
  <si>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</si>
  <si>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</si>
  <si>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</si>
  <si>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</si>
  <si>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</si>
  <si>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</si>
  <si>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</si>
  <si>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</si>
  <si>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</si>
  <si>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</si>
  <si>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</si>
  <si>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</si>
  <si>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</si>
  <si>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</si>
  <si>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</si>
  <si>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</si>
  <si>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</si>
  <si>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</si>
  <si>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</si>
  <si>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</si>
  <si>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</si>
  <si>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</si>
  <si>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</si>
  <si>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</si>
  <si>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</si>
  <si>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</si>
  <si>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</si>
  <si>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</si>
  <si>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</si>
  <si>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</si>
  <si>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</si>
  <si>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</si>
  <si>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</si>
  <si>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</si>
  <si>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</si>
  <si>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</si>
  <si>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</si>
  <si>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</si>
  <si>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</si>
  <si>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</si>
  <si>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</si>
  <si>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</si>
  <si>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</si>
  <si>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</si>
  <si>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</si>
  <si>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</si>
  <si>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</si>
  <si>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</si>
  <si>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</si>
  <si>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</si>
  <si>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</si>
  <si>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</si>
  <si>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</si>
  <si>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</si>
  <si>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</si>
  <si>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</si>
  <si>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</si>
  <si>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</si>
  <si>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</si>
  <si>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</si>
  <si>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</si>
  <si>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</si>
  <si>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</si>
  <si>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</si>
  <si>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</si>
  <si>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</si>
  <si>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</si>
  <si>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</si>
  <si>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</si>
  <si>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</si>
  <si>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</si>
  <si>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</si>
  <si>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</si>
  <si>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</si>
  <si>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</si>
  <si>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</si>
  <si>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</si>
  <si>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</si>
  <si>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</si>
  <si>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</si>
  <si>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</si>
  <si>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</si>
  <si>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</si>
  <si>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</si>
  <si>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</si>
  <si>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</si>
  <si>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</si>
  <si>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</si>
  <si>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</si>
  <si>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</si>
  <si>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</si>
  <si>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</si>
  <si>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</si>
  <si>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</si>
  <si>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</si>
  <si>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</si>
  <si>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</si>
  <si>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</si>
  <si>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</si>
  <si>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</si>
  <si>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</si>
  <si>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</si>
  <si>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</si>
  <si>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</si>
  <si>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</si>
  <si>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</si>
  <si>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</si>
  <si>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</si>
  <si>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</si>
  <si>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</si>
  <si>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</si>
  <si>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</si>
  <si>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</si>
  <si>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</si>
  <si>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</si>
  <si>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</si>
  <si>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</si>
  <si>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</si>
  <si>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</si>
  <si>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</si>
  <si>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</si>
  <si>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</si>
  <si>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</si>
  <si>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</si>
  <si>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</si>
  <si>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</si>
  <si>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</si>
  <si>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</si>
  <si>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</si>
  <si>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</si>
  <si>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</si>
  <si>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</si>
  <si>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</si>
  <si>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</si>
  <si>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</si>
  <si>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</si>
  <si>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</si>
  <si>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</si>
  <si>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</si>
  <si>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</si>
  <si>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</si>
  <si>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</si>
  <si>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</si>
  <si>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</si>
  <si>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</si>
  <si>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</si>
  <si>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</si>
  <si>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</si>
  <si>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</si>
  <si>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</si>
  <si>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</si>
  <si>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</si>
  <si>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</si>
  <si>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</si>
  <si>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</si>
  <si>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</si>
  <si>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</si>
  <si>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</si>
  <si>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</si>
  <si>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</si>
  <si>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</si>
  <si>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</si>
  <si>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</si>
  <si>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</si>
  <si>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</si>
  <si>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</si>
  <si>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</si>
  <si>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</si>
  <si>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</si>
  <si>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</si>
  <si>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</si>
  <si>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</si>
  <si>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</si>
  <si>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</si>
  <si>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</si>
  <si>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</si>
  <si>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</si>
  <si>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</si>
  <si>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</si>
  <si>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</si>
  <si>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</si>
  <si>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</si>
  <si>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</si>
  <si>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</si>
  <si>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</si>
  <si>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</si>
  <si>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</si>
  <si>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</si>
  <si>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</si>
  <si>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</si>
  <si>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</si>
  <si>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</si>
  <si>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</si>
  <si>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</si>
  <si>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</si>
  <si>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</si>
  <si>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</si>
  <si>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</si>
  <si>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</si>
  <si>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</si>
  <si>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</si>
  <si>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</si>
  <si>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</si>
  <si>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</si>
  <si>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</si>
  <si>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</si>
  <si>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</si>
  <si>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</si>
  <si>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</si>
  <si>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</si>
  <si>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</si>
  <si>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</si>
  <si>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</si>
  <si>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</si>
  <si>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</si>
  <si>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</si>
  <si>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</si>
  <si>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</si>
  <si>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</si>
  <si>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</si>
  <si>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</si>
  <si>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</si>
  <si>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</si>
  <si>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</si>
  <si>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</si>
  <si>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</si>
  <si>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</si>
  <si>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</si>
  <si>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</si>
  <si>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</si>
  <si>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</si>
  <si>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</si>
  <si>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</si>
  <si>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</si>
  <si>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</si>
  <si>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</si>
  <si>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</si>
  <si>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</si>
  <si>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</si>
  <si>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</si>
  <si>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</si>
  <si>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</si>
  <si>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</si>
  <si>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</si>
  <si>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</si>
  <si>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</si>
  <si>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</si>
  <si>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</si>
  <si>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</si>
  <si>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</si>
  <si>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</si>
  <si>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</si>
  <si>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</si>
  <si>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</si>
  <si>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</si>
  <si>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</si>
  <si>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</si>
  <si>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</si>
  <si>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</si>
  <si>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</si>
  <si>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</si>
  <si>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</si>
  <si>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</si>
  <si>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</si>
  <si>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</si>
  <si>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</si>
  <si>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</si>
  <si>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</si>
  <si>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</si>
  <si>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</si>
  <si>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</si>
  <si>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</si>
  <si>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</si>
  <si>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</si>
  <si>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</si>
  <si>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</si>
  <si>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</si>
  <si>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</si>
  <si>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</si>
  <si>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</si>
  <si>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</si>
  <si>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</si>
  <si>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</si>
  <si>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</si>
  <si>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</si>
  <si>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</si>
  <si>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</si>
  <si>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</si>
  <si>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</si>
  <si>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</si>
  <si>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</si>
  <si>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</si>
  <si>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</si>
  <si>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</si>
  <si>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</si>
  <si>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</si>
  <si>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</si>
  <si>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</si>
  <si>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</si>
  <si>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</si>
  <si>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</si>
  <si>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</si>
  <si>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</si>
  <si>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</si>
  <si>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</si>
  <si>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</si>
  <si>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</si>
  <si>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</si>
  <si>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</si>
  <si>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</si>
  <si>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</si>
  <si>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</si>
  <si>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</si>
  <si>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</si>
  <si>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</si>
  <si>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</si>
  <si>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</si>
  <si>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</si>
  <si>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</si>
  <si>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</si>
  <si>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</si>
  <si>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</si>
  <si>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</si>
  <si>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</si>
  <si>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</si>
  <si>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</si>
  <si>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</si>
  <si>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</si>
  <si>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</si>
  <si>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</si>
  <si>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</si>
  <si>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</si>
  <si>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</si>
  <si>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</si>
  <si>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</si>
  <si>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</si>
  <si>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</si>
  <si>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</si>
  <si>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</si>
  <si>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</si>
  <si>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</si>
  <si>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</si>
  <si>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</si>
  <si>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</si>
  <si>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</si>
  <si>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</si>
  <si>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</si>
  <si>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</si>
  <si>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</si>
  <si>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</si>
  <si>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</si>
  <si>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</si>
  <si>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</si>
  <si>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</si>
  <si>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</si>
  <si>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</si>
  <si>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</si>
  <si>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</si>
  <si>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</si>
  <si>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</si>
  <si>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</si>
  <si>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</si>
  <si>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</si>
  <si>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</si>
  <si>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</si>
  <si>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</si>
  <si>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</si>
  <si>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</si>
  <si>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</si>
  <si>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</si>
  <si>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</si>
  <si>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</si>
  <si>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</si>
  <si>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</si>
  <si>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</si>
  <si>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</si>
  <si>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</si>
  <si>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</si>
  <si>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</si>
  <si>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</si>
  <si>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</si>
  <si>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</si>
  <si>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</si>
  <si>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</si>
  <si>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</si>
  <si>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</si>
  <si>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</si>
  <si>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</si>
  <si>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</si>
  <si>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</si>
  <si>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</si>
  <si>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</si>
  <si>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</si>
  <si>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</si>
  <si>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</si>
  <si>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</si>
  <si>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</si>
  <si>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</si>
  <si>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</si>
  <si>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</si>
  <si>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</si>
  <si>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</si>
  <si>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</si>
  <si>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</si>
  <si>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</si>
  <si>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</si>
  <si>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</si>
  <si>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</si>
  <si>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</si>
  <si>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</si>
  <si>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</si>
  <si>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</si>
  <si>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</si>
  <si>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</si>
  <si>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</si>
  <si>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</si>
  <si>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</si>
  <si>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</si>
  <si>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</si>
  <si>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</si>
  <si>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</si>
  <si>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</si>
  <si>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</si>
  <si>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</si>
  <si>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</si>
  <si>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</si>
  <si>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</si>
  <si>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</si>
  <si>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</si>
  <si>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</si>
  <si>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</si>
  <si>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</si>
  <si>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</si>
  <si>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</si>
  <si>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</si>
  <si>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</si>
  <si>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</si>
  <si>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</si>
  <si>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</si>
  <si>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</si>
  <si>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</si>
  <si>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</si>
  <si>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</si>
  <si>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</si>
  <si>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</si>
  <si>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</si>
  <si>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</si>
  <si>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</si>
  <si>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</si>
  <si>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</si>
  <si>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</si>
  <si>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</si>
  <si>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</si>
  <si>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</si>
  <si>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</si>
  <si>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</si>
  <si>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</si>
  <si>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</si>
  <si>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</si>
  <si>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</si>
  <si>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</si>
  <si>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</si>
  <si>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</si>
  <si>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</si>
  <si>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</si>
  <si>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</si>
  <si>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</si>
  <si>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</si>
  <si>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</si>
  <si>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</si>
  <si>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</si>
  <si>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</si>
  <si>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</si>
  <si>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</si>
  <si>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</si>
  <si>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</si>
  <si>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</si>
  <si>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</si>
  <si>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</si>
  <si>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</si>
  <si>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</si>
  <si>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</si>
  <si>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</si>
  <si>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</si>
  <si>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</si>
  <si>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</si>
  <si>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</si>
  <si>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</si>
  <si>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</si>
  <si>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</si>
  <si>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</si>
  <si>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</si>
  <si>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</si>
  <si>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</si>
  <si>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</si>
  <si>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</si>
  <si>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</si>
  <si>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</si>
  <si>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</si>
  <si>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</si>
  <si>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</si>
  <si>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</si>
  <si>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</si>
  <si>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</si>
  <si>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</si>
  <si>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</si>
  <si>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</si>
  <si>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</si>
  <si>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</si>
  <si>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</si>
  <si>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</si>
  <si>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</si>
  <si>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</si>
  <si>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</si>
  <si>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</si>
  <si>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</si>
  <si>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</si>
  <si>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</si>
  <si>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</si>
  <si>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</si>
  <si>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</si>
  <si>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</si>
  <si>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</si>
  <si>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</si>
  <si>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</si>
  <si>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</si>
  <si>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</si>
  <si>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</si>
  <si>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</si>
  <si>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</si>
  <si>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</si>
  <si>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</si>
  <si>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</si>
  <si>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</si>
  <si>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</si>
  <si>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</si>
  <si>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</si>
  <si>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</si>
  <si>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</si>
  <si>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</si>
  <si>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</si>
  <si>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</si>
  <si>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</si>
  <si>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</si>
  <si>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</si>
  <si>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</si>
  <si>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</si>
  <si>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</si>
  <si>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</si>
  <si>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</si>
  <si>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</si>
  <si>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</si>
  <si>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</si>
  <si>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</si>
  <si>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</si>
  <si>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</si>
  <si>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</si>
  <si>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</si>
  <si>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</si>
  <si>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</si>
  <si>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</si>
  <si>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</si>
  <si>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</si>
  <si>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</si>
  <si>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</si>
  <si>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</si>
  <si>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</si>
  <si>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</si>
  <si>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</si>
  <si>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</si>
  <si>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</si>
  <si>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</si>
  <si>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</si>
  <si>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</si>
  <si>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</si>
  <si>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</si>
  <si>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</si>
  <si>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</si>
  <si>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</si>
  <si>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</si>
  <si>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</si>
  <si>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</si>
  <si>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</si>
  <si>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</si>
  <si>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</si>
  <si>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</si>
  <si>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</si>
  <si>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</si>
  <si>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</si>
  <si>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</si>
  <si>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</si>
  <si>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</si>
  <si>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</si>
  <si>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</si>
  <si>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</si>
  <si>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</si>
  <si>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</si>
  <si>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</si>
  <si>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</si>
  <si>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</si>
  <si>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</si>
  <si>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</si>
  <si>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</si>
  <si>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</si>
  <si>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</si>
  <si>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</si>
  <si>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</si>
  <si>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</si>
  <si>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</si>
  <si>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</si>
  <si>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</si>
  <si>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</si>
  <si>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</si>
  <si>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</si>
  <si>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</si>
  <si>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</si>
  <si>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</si>
  <si>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</si>
  <si>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</si>
  <si>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</si>
  <si>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</si>
  <si>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</si>
  <si>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</si>
  <si>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</si>
  <si>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</si>
  <si>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</si>
  <si>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</si>
  <si>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</si>
  <si>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</si>
  <si>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</si>
  <si>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</si>
  <si>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</si>
  <si>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</si>
  <si>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</si>
  <si>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</si>
  <si>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</si>
  <si>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</si>
  <si>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</si>
  <si>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</si>
  <si>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</si>
  <si>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</si>
  <si>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</si>
  <si>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</si>
  <si>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</si>
  <si>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</si>
  <si>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</si>
  <si>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</si>
  <si>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</si>
  <si>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</si>
  <si>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</si>
  <si>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</si>
  <si>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</si>
  <si>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</si>
  <si>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</si>
  <si>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</si>
  <si>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</si>
  <si>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</si>
  <si>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</si>
  <si>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</si>
  <si>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</si>
  <si>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</si>
  <si>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</si>
  <si>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</si>
  <si>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</si>
  <si>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</si>
  <si>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</si>
  <si>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</si>
  <si>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</si>
  <si>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</si>
  <si>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</si>
  <si>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</si>
  <si>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</si>
  <si>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3.3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</si>
  <si>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</si>
  <si>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</si>
  <si>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</si>
  <si>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</si>
  <si>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</si>
  <si>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</si>
  <si>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</si>
  <si>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</si>
  <si>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</si>
  <si>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</si>
  <si>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</si>
  <si>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</si>
  <si>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</si>
  <si>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</si>
  <si>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</si>
  <si>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</si>
  <si>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</si>
  <si>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</si>
  <si>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</si>
  <si>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</si>
  <si>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</si>
  <si>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</si>
  <si>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</si>
  <si>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</si>
  <si>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</si>
  <si>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</si>
  <si>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</si>
  <si>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</si>
  <si>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</si>
  <si>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</si>
  <si>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</si>
  <si>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</si>
  <si>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</si>
  <si>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</si>
  <si>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</si>
  <si>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</si>
  <si>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</si>
  <si>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</si>
  <si>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</si>
  <si>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</si>
  <si>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</si>
  <si>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</si>
  <si>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</si>
  <si>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</si>
  <si>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</si>
  <si>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</si>
  <si>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</si>
  <si>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</si>
  <si>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</si>
  <si>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</si>
  <si>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</si>
  <si>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</si>
  <si>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</si>
  <si>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</si>
  <si>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</si>
  <si>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</si>
  <si>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</si>
  <si>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</si>
  <si>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</si>
  <si>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</si>
  <si>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</si>
  <si>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</si>
  <si>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</si>
  <si>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</si>
  <si>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</si>
  <si>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</si>
  <si>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</si>
  <si>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</si>
  <si>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</si>
  <si>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</si>
  <si>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</si>
  <si>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</si>
  <si>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</si>
  <si>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</si>
  <si>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</si>
  <si>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</si>
  <si>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</si>
  <si>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</si>
  <si>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</si>
  <si>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</si>
  <si>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</si>
  <si>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</si>
  <si>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</si>
  <si>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</si>
  <si>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</si>
  <si>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</si>
  <si>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</si>
  <si>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</si>
  <si>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</si>
  <si>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</si>
  <si>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</si>
  <si>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</si>
  <si>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</si>
  <si>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</si>
  <si>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</si>
  <si>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</si>
  <si>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</si>
  <si>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</si>
  <si>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</si>
  <si>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</si>
  <si>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</si>
  <si>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</si>
  <si>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</si>
  <si>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</si>
  <si>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</si>
  <si>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</si>
  <si>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</si>
  <si>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</si>
  <si>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</si>
  <si>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</si>
  <si>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</si>
  <si>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</si>
  <si>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</si>
  <si>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</si>
  <si>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</si>
  <si>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</si>
  <si>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</si>
  <si>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</si>
  <si>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</si>
  <si>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</si>
  <si>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</si>
  <si>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</si>
  <si>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</si>
  <si>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</si>
  <si>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</si>
  <si>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</si>
  <si>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</si>
  <si>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</si>
  <si>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</si>
  <si>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</si>
  <si>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</si>
  <si>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</si>
  <si>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</si>
  <si>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</si>
  <si>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</si>
  <si>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</si>
  <si>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</si>
  <si>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</si>
  <si>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</si>
  <si>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</si>
  <si>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</si>
  <si>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</si>
  <si>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</si>
  <si>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</si>
  <si>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</si>
  <si>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</si>
  <si>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</si>
  <si>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</si>
  <si>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</si>
  <si>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</si>
  <si>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</si>
  <si>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</si>
  <si>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</si>
  <si>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</si>
  <si>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</si>
  <si>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</si>
  <si>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</si>
  <si>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</si>
  <si>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</si>
  <si>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</si>
  <si>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</si>
  <si>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</si>
  <si>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</si>
  <si>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</si>
  <si>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</si>
  <si>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</si>
  <si>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</si>
  <si>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</si>
  <si>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</si>
  <si>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</si>
  <si>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</si>
  <si>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</si>
  <si>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</si>
  <si>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</si>
  <si>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</si>
  <si>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</si>
  <si>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</si>
  <si>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</si>
  <si>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</si>
  <si>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</si>
  <si>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</si>
  <si>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</si>
  <si>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</si>
  <si>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</si>
  <si>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</si>
  <si>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</si>
  <si>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</si>
  <si>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</si>
  <si>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</si>
  <si>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</si>
  <si>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</si>
  <si>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</si>
  <si>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</si>
  <si>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</si>
  <si>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</si>
  <si>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</si>
  <si>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</si>
  <si>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</si>
  <si>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</si>
  <si>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</si>
  <si>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</si>
  <si>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</si>
  <si>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</si>
  <si>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</si>
  <si>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</si>
  <si>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</si>
  <si>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</si>
  <si>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</si>
  <si>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</si>
  <si>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</si>
  <si>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</si>
  <si>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</si>
  <si>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</si>
  <si>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</si>
  <si>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</si>
  <si>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</si>
  <si>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</si>
  <si>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</si>
  <si>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</si>
  <si>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</si>
  <si>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</si>
  <si>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</si>
  <si>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</si>
  <si>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</si>
  <si>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</si>
  <si>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</si>
  <si>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</si>
  <si>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</si>
  <si>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</si>
  <si>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</si>
  <si>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</si>
  <si>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</si>
  <si>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</si>
  <si>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</si>
  <si>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</si>
  <si>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</si>
  <si>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</si>
  <si>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</si>
  <si>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</si>
  <si>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</si>
  <si>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</si>
  <si>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</si>
  <si>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</si>
  <si>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</si>
  <si>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</si>
  <si>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</si>
  <si>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</si>
  <si>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</si>
  <si>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</si>
  <si>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</si>
  <si>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</si>
  <si>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</si>
  <si>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</si>
  <si>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</si>
  <si>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</si>
  <si>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</si>
  <si>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</si>
  <si>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</si>
  <si>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</si>
  <si>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</si>
  <si>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</si>
  <si>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</si>
  <si>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</si>
  <si>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</si>
  <si>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</si>
  <si>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</si>
  <si>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</si>
  <si>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</si>
  <si>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</si>
  <si>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</si>
  <si>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</si>
  <si>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</si>
  <si>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</si>
  <si>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</si>
  <si>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</si>
  <si>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</si>
  <si>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</si>
  <si>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</si>
  <si>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</si>
  <si>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</si>
  <si>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</si>
  <si>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</si>
  <si>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</si>
  <si>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</si>
  <si>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</si>
  <si>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</si>
  <si>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</si>
  <si>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</si>
  <si>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</si>
  <si>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</si>
  <si>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</si>
  <si>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</si>
  <si>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</si>
  <si>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</si>
  <si>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</si>
  <si>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</si>
  <si>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</si>
  <si>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</si>
  <si>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</si>
  <si>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</si>
  <si>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</si>
  <si>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</si>
  <si>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</si>
  <si>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</si>
  <si>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</si>
  <si>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</si>
  <si>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</si>
  <si>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</si>
  <si>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</si>
  <si>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</si>
  <si>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</si>
  <si>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</si>
  <si>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</si>
  <si>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</si>
  <si>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</si>
  <si>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</si>
  <si>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</si>
  <si>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</si>
  <si>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</si>
  <si>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</si>
  <si>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</si>
  <si>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</si>
  <si>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</si>
  <si>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</si>
  <si>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</si>
  <si>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</si>
  <si>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</si>
  <si>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</si>
  <si>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</si>
  <si>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</si>
  <si>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</si>
  <si>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</si>
  <si>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</si>
  <si>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</si>
  <si>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</si>
  <si>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</si>
  <si>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</si>
  <si>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</si>
  <si>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</si>
  <si>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</si>
  <si>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</si>
  <si>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</si>
  <si>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</si>
  <si>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</si>
  <si>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</si>
  <si>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</si>
  <si>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</si>
  <si>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</si>
  <si>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</si>
  <si>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</si>
  <si>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</si>
  <si>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</si>
  <si>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</si>
  <si>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</si>
  <si>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</si>
  <si>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</si>
  <si>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</si>
  <si>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</si>
  <si>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</si>
  <si>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</si>
  <si>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</si>
  <si>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</si>
  <si>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</si>
  <si>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</si>
  <si>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</si>
  <si>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</si>
  <si>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</si>
  <si>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</si>
  <si>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</si>
  <si>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</si>
  <si>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</si>
  <si>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</si>
  <si>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</si>
  <si>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</si>
  <si>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</si>
  <si>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</si>
  <si>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</si>
  <si>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</si>
  <si>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</si>
  <si>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</si>
  <si>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</si>
  <si>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</si>
  <si>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</si>
  <si>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</si>
  <si>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</si>
  <si>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</si>
  <si>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</si>
  <si>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</si>
  <si>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</si>
  <si>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</si>
  <si>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</si>
  <si>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</si>
  <si>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</si>
  <si>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</si>
  <si>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</si>
  <si>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</si>
  <si>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</si>
  <si>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</si>
  <si>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</si>
  <si>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</si>
  <si>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</si>
  <si>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</si>
  <si>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</si>
  <si>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</si>
  <si>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</si>
  <si>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</si>
  <si>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</si>
  <si>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</si>
  <si>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</si>
  <si>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</si>
  <si>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</si>
  <si>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</si>
  <si>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</si>
  <si>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</si>
  <si>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</si>
  <si>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</si>
  <si>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</si>
  <si>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</si>
  <si>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</si>
  <si>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</si>
  <si>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</si>
  <si>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</si>
  <si>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</si>
  <si>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</si>
  <si>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</si>
  <si>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</si>
  <si>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</si>
  <si>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</si>
  <si>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</si>
  <si>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</si>
  <si>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</si>
  <si>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</si>
  <si>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</si>
  <si>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</si>
  <si>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</si>
  <si>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</si>
  <si>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</si>
  <si>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</si>
  <si>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</si>
  <si>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</si>
  <si>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</si>
  <si>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</si>
  <si>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</si>
  <si>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</si>
  <si>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</si>
  <si>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</si>
  <si>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</si>
  <si>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</si>
  <si>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</si>
  <si>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</si>
  <si>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</si>
  <si>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</si>
  <si>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</si>
  <si>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</si>
  <si>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</si>
  <si>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</si>
  <si>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</si>
  <si>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</si>
  <si>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</si>
  <si>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</si>
  <si>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</si>
  <si>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</si>
  <si>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</si>
  <si>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</si>
  <si>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</si>
  <si>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</si>
  <si>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</si>
  <si>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</si>
  <si>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</si>
  <si>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</si>
  <si>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</si>
  <si>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</si>
  <si>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</si>
  <si>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</si>
  <si>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</si>
  <si>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</si>
  <si>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</si>
  <si>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</si>
  <si>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</si>
  <si>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</si>
  <si>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</si>
  <si>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</si>
  <si>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</si>
  <si>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</si>
  <si>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</si>
  <si>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</si>
  <si>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</si>
  <si>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</si>
  <si>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</si>
  <si>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</si>
  <si>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</si>
  <si>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</si>
  <si>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</si>
  <si>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</si>
  <si>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</si>
  <si>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</si>
  <si>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</si>
  <si>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</si>
  <si>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</si>
  <si>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</si>
  <si>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</si>
  <si>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</si>
  <si>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</si>
  <si>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</si>
  <si>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</si>
  <si>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</si>
  <si>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</si>
  <si>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</si>
  <si>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</si>
  <si>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</si>
  <si>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</si>
  <si>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</si>
  <si>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</si>
  <si>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</si>
  <si>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</si>
  <si>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</si>
  <si>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</si>
  <si>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</si>
  <si>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</si>
  <si>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</si>
  <si>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</si>
  <si>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</si>
  <si>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</si>
  <si>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</si>
  <si>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</si>
  <si>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</si>
  <si>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</si>
  <si>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</si>
  <si>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</si>
  <si>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</si>
  <si>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</si>
  <si>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</si>
  <si>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</si>
  <si>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</si>
  <si>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</si>
  <si>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</si>
  <si>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</si>
  <si>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</si>
  <si>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</si>
  <si>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</si>
  <si>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</si>
  <si>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</si>
  <si>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</si>
  <si>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</si>
  <si>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</si>
  <si>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</si>
  <si>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</si>
  <si>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</si>
  <si>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</si>
  <si>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</si>
  <si>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</si>
  <si>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</si>
  <si>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</si>
  <si>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</si>
  <si>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</si>
  <si>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</si>
  <si>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</si>
  <si>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</si>
  <si>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</si>
  <si>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</si>
  <si>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</si>
  <si>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</si>
  <si>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</si>
  <si>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</si>
  <si>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</si>
  <si>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</si>
  <si>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</si>
  <si>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</si>
  <si>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</si>
  <si>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</si>
  <si>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</si>
  <si>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</si>
  <si>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</si>
  <si>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</si>
  <si>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</si>
  <si>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</si>
  <si>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</si>
  <si>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</si>
  <si>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</si>
  <si>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</si>
  <si>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</si>
  <si>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</si>
  <si>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</si>
  <si>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</si>
  <si>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</si>
  <si>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</si>
  <si>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</si>
  <si>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</si>
  <si>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</si>
  <si>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</si>
  <si>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</si>
  <si>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</si>
  <si>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</si>
  <si>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</si>
  <si>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</si>
  <si>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</si>
  <si>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</si>
  <si>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</si>
  <si>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</si>
  <si>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</si>
  <si>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</si>
  <si>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</si>
  <si>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</si>
  <si>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</si>
  <si>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</si>
  <si>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</si>
  <si>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</si>
  <si>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</si>
  <si>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</si>
  <si>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</si>
  <si>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</si>
  <si>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</si>
  <si>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</si>
  <si>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</si>
  <si>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</si>
  <si>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</si>
  <si>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</si>
  <si>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</si>
  <si>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</si>
  <si>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</si>
  <si>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</si>
  <si>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</si>
  <si>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</si>
  <si>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</si>
  <si>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</si>
  <si>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</si>
  <si>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</si>
  <si>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</si>
  <si>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</si>
  <si>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</si>
  <si>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</si>
  <si>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</si>
  <si>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</si>
  <si>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</si>
  <si>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</si>
  <si>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</si>
  <si>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</si>
  <si>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</si>
  <si>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</si>
  <si>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</si>
  <si>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</si>
  <si>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</si>
  <si>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</si>
  <si>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</si>
  <si>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</si>
  <si>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</si>
  <si>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</si>
  <si>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</si>
  <si>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</si>
  <si>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</si>
  <si>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</si>
  <si>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</si>
  <si>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</si>
  <si>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</si>
  <si>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</si>
  <si>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</si>
  <si>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</si>
  <si>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</si>
  <si>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</si>
  <si>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</si>
  <si>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</si>
  <si>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</si>
  <si>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</si>
  <si>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</si>
  <si>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</si>
  <si>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</si>
  <si>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</si>
  <si>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</si>
  <si>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</si>
  <si>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</si>
  <si>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</si>
  <si>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</si>
  <si>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</si>
  <si>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</si>
  <si>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</si>
  <si>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</si>
  <si>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</si>
  <si>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</si>
  <si>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</si>
  <si>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</si>
  <si>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</si>
  <si>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</si>
  <si>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</si>
  <si>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</si>
  <si>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</si>
  <si>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</si>
  <si>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</si>
  <si>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</si>
  <si>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</si>
  <si>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</si>
  <si>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</si>
  <si>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</si>
  <si>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</si>
  <si>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</si>
  <si>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</si>
  <si>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</si>
  <si>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</si>
  <si>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</si>
  <si>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</si>
  <si>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</si>
  <si>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</si>
  <si>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</si>
  <si>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</si>
  <si>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</si>
  <si>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</si>
  <si>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</si>
  <si>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2.3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</si>
  <si>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</si>
  <si>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</si>
  <si>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</si>
  <si>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</si>
  <si>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</si>
  <si>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</si>
  <si>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</si>
  <si>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</si>
  <si>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</si>
  <si>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</si>
  <si>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</si>
  <si>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</si>
  <si>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</si>
  <si>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</si>
  <si>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</si>
  <si>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</si>
  <si>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</si>
  <si>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</si>
  <si>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</si>
  <si>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</si>
  <si>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</si>
  <si>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</si>
  <si>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</si>
  <si>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</si>
  <si>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</si>
  <si>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</si>
  <si>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</si>
  <si>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</si>
  <si>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</si>
  <si>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</si>
  <si>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</si>
  <si>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</si>
  <si>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</si>
  <si>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</si>
  <si>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</si>
  <si>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</si>
  <si>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</si>
  <si>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</si>
  <si>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</si>
  <si>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</si>
  <si>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</si>
  <si>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</si>
  <si>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</si>
  <si>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</si>
  <si>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</si>
  <si>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</si>
  <si>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</si>
  <si>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</si>
  <si>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</si>
  <si>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</si>
  <si>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</si>
  <si>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</si>
  <si>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</si>
  <si>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</si>
  <si>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</si>
  <si>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</si>
  <si>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</si>
  <si>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</si>
  <si>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</si>
  <si>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</si>
  <si>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</si>
  <si>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</si>
  <si>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</si>
  <si>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</si>
  <si>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</si>
  <si>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</si>
  <si>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</si>
  <si>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</si>
  <si>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</si>
  <si>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</si>
  <si>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</si>
  <si>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</si>
  <si>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</si>
  <si>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</si>
  <si>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</si>
  <si>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</si>
  <si>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</si>
  <si>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</si>
  <si>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</si>
  <si>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</si>
  <si>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</si>
  <si>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</si>
  <si>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</si>
  <si>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</si>
  <si>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</si>
  <si>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</si>
  <si>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</si>
  <si>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</si>
  <si>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</si>
  <si>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</si>
  <si>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</si>
  <si>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</si>
  <si>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</si>
  <si>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</si>
  <si>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</si>
  <si>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</si>
  <si>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</si>
  <si>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</si>
  <si>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</si>
  <si>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</si>
  <si>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</si>
  <si>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</si>
  <si>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</si>
  <si>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</si>
  <si>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</si>
  <si>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</si>
  <si>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</si>
  <si>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</si>
  <si>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</si>
  <si>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</si>
  <si>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</si>
  <si>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</si>
  <si>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</si>
  <si>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</si>
  <si>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</si>
  <si>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</si>
  <si>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</si>
  <si>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</si>
  <si>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</si>
  <si>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</si>
  <si>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</si>
  <si>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</si>
  <si>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</si>
  <si>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</si>
  <si>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</si>
  <si>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</si>
  <si>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</si>
  <si>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</si>
  <si>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</si>
  <si>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</si>
  <si>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</si>
  <si>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</si>
  <si>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</si>
  <si>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</si>
  <si>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</si>
  <si>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</si>
  <si>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</si>
  <si>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</si>
  <si>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</si>
  <si>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</si>
  <si>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</si>
  <si>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</si>
  <si>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</si>
  <si>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</si>
  <si>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</si>
  <si>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</si>
  <si>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</si>
  <si>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</si>
  <si>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</si>
  <si>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</si>
  <si>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</si>
  <si>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</si>
  <si>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</si>
  <si>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</si>
  <si>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</si>
  <si>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</si>
  <si>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</si>
  <si>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</si>
  <si>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</si>
  <si>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</si>
  <si>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</si>
  <si>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</si>
  <si>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</si>
  <si>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</si>
  <si>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</si>
  <si>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</si>
  <si>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</si>
  <si>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</si>
  <si>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</si>
  <si>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</si>
  <si>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</si>
  <si>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</si>
  <si>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</si>
  <si>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</si>
  <si>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</si>
  <si>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</si>
  <si>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</si>
  <si>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</si>
  <si>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</si>
  <si>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</si>
  <si>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</si>
  <si>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</si>
  <si>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</si>
  <si>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</si>
  <si>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</si>
  <si>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</si>
  <si>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</si>
  <si>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</si>
  <si>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</si>
  <si>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</si>
  <si>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</si>
  <si>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</si>
  <si>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</si>
  <si>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</si>
  <si>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</si>
  <si>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</si>
  <si>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</si>
  <si>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</si>
  <si>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</si>
  <si>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</si>
  <si>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</si>
  <si>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</si>
  <si>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</si>
  <si>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</si>
  <si>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</si>
  <si>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</si>
  <si>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</si>
  <si>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</si>
  <si>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</si>
  <si>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</si>
  <si>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</si>
  <si>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</si>
  <si>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</si>
  <si>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</si>
  <si>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</si>
  <si>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</si>
  <si>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</si>
  <si>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</si>
  <si>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</si>
  <si>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</si>
  <si>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</si>
  <si>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</si>
  <si>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</si>
  <si>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</si>
  <si>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</si>
  <si>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</si>
  <si>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</si>
  <si>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</si>
  <si>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</si>
  <si>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</si>
  <si>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</si>
  <si>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</si>
  <si>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</si>
  <si>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</si>
  <si>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</si>
  <si>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</si>
  <si>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</si>
  <si>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</si>
  <si>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</si>
  <si>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</si>
  <si>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</si>
  <si>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</si>
  <si>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</si>
  <si>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</si>
  <si>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</si>
  <si>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</si>
  <si>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</si>
  <si>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</si>
  <si>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</si>
  <si>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</si>
  <si>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</si>
  <si>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</si>
  <si>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</si>
  <si>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</si>
  <si>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</si>
  <si>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</si>
  <si>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</si>
  <si>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</si>
  <si>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</si>
  <si>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</si>
  <si>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</si>
  <si>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</si>
  <si>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</si>
  <si>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</si>
  <si>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</si>
  <si>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</si>
  <si>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</si>
  <si>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</si>
  <si>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</si>
  <si>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</si>
  <si>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</si>
  <si>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</si>
  <si>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</si>
  <si>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</si>
  <si>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</si>
  <si>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</si>
  <si>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</si>
  <si>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</si>
  <si>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</si>
  <si>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</si>
  <si>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</si>
  <si>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</si>
  <si>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</si>
  <si>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</si>
  <si>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</si>
  <si>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</si>
  <si>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</si>
  <si>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</si>
  <si>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</si>
  <si>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</si>
  <si>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</si>
  <si>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</si>
  <si>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</si>
  <si>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</si>
  <si>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</si>
  <si>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</si>
  <si>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</si>
  <si>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</si>
  <si>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</si>
  <si>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</si>
  <si>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</si>
  <si>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</si>
  <si>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</si>
  <si>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</si>
  <si>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</si>
  <si>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</si>
  <si>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</si>
  <si>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</si>
  <si>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</si>
  <si>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</si>
  <si>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</si>
  <si>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</si>
  <si>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</si>
  <si>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</si>
  <si>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</si>
  <si>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</si>
  <si>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</si>
  <si>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</si>
  <si>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</si>
  <si>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</si>
  <si>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</si>
  <si>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</si>
  <si>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</si>
  <si>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</si>
  <si>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</si>
  <si>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</si>
  <si>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</si>
  <si>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</si>
  <si>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</si>
  <si>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</si>
  <si>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</si>
  <si>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</si>
  <si>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</si>
  <si>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</si>
  <si>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</si>
  <si>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</si>
  <si>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</si>
  <si>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</si>
  <si>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</si>
  <si>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</si>
  <si>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</si>
  <si>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</si>
  <si>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</si>
  <si>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</si>
  <si>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</si>
  <si>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</si>
  <si>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</si>
  <si>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</si>
  <si>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</si>
  <si>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</si>
  <si>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</si>
  <si>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</si>
  <si>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</si>
  <si>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</si>
  <si>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</si>
  <si>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</si>
  <si>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</si>
  <si>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</si>
  <si>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</si>
  <si>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</si>
  <si>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</si>
  <si>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</si>
  <si>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</si>
  <si>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</si>
  <si>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</si>
  <si>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</si>
  <si>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</si>
  <si>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</si>
  <si>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</si>
  <si>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</si>
  <si>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</si>
  <si>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</si>
  <si>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</si>
  <si>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</si>
  <si>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</si>
  <si>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</si>
  <si>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</si>
  <si>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</si>
  <si>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</si>
  <si>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</si>
  <si>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</si>
  <si>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</si>
  <si>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</si>
  <si>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</si>
  <si>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</si>
  <si>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</si>
  <si>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</si>
  <si>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</si>
  <si>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</si>
  <si>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</si>
  <si>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</si>
  <si>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</si>
  <si>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</si>
  <si>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</si>
  <si>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</si>
  <si>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</si>
  <si>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</si>
  <si>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</si>
  <si>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</si>
  <si>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</si>
  <si>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</si>
  <si>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</si>
  <si>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</si>
  <si>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</si>
  <si>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</si>
  <si>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</si>
  <si>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</si>
  <si>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</si>
  <si>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</si>
  <si>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</si>
  <si>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</si>
  <si>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</si>
  <si>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</si>
  <si>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</si>
  <si>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</si>
  <si>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</si>
  <si>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</si>
  <si>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</si>
  <si>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</si>
  <si>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</si>
  <si>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</si>
  <si>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</si>
  <si>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</si>
  <si>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</si>
  <si>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</si>
  <si>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</si>
  <si>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</si>
  <si>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</si>
  <si>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</si>
  <si>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</si>
  <si>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</si>
  <si>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</si>
  <si>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</si>
  <si>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</si>
  <si>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</si>
  <si>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</si>
  <si>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</si>
  <si>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</si>
  <si>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</si>
  <si>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</si>
  <si>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</si>
  <si>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</si>
  <si>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</si>
  <si>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</si>
  <si>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</si>
  <si>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</si>
  <si>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</si>
  <si>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</si>
  <si>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</si>
  <si>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</si>
  <si>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2.8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</si>
  <si>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</si>
  <si>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</si>
  <si>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</si>
  <si>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</si>
  <si>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</si>
  <si>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</si>
  <si>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</si>
  <si>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</si>
  <si>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</si>
  <si>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</si>
  <si>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</si>
  <si>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</si>
  <si>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</si>
  <si>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</si>
  <si>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</si>
  <si>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</si>
  <si>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</si>
  <si>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</si>
  <si>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</si>
  <si>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</si>
  <si>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</si>
  <si>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</si>
  <si>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</si>
  <si>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</si>
  <si>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</si>
  <si>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</si>
  <si>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</si>
  <si>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</si>
  <si>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</si>
  <si>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</si>
  <si>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</si>
  <si>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</si>
  <si>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</si>
  <si>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</si>
  <si>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</si>
  <si>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</si>
  <si>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</si>
  <si>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</si>
  <si>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</si>
  <si>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</si>
  <si>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</si>
  <si>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</si>
  <si>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</si>
  <si>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</si>
  <si>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</si>
  <si>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</si>
  <si>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</si>
  <si>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</si>
  <si>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</si>
  <si>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</si>
  <si>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</si>
  <si>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</si>
  <si>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</si>
  <si>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</si>
  <si>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</si>
  <si>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</si>
  <si>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</si>
  <si>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</si>
  <si>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</si>
  <si>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</si>
  <si>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</si>
  <si>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</si>
  <si>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</si>
  <si>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</si>
  <si>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</si>
  <si>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</si>
  <si>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</si>
  <si>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</si>
  <si>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</si>
  <si>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</si>
  <si>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</si>
  <si>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</si>
  <si>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</si>
  <si>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</si>
  <si>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</si>
  <si>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</si>
  <si>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</si>
  <si>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</si>
  <si>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</si>
  <si>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</si>
  <si>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</si>
  <si>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</si>
  <si>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</si>
  <si>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</si>
  <si>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</si>
  <si>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</si>
  <si>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</si>
  <si>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</si>
  <si>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</si>
  <si>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</si>
  <si>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</si>
  <si>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</si>
  <si>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</si>
  <si>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</si>
  <si>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</si>
  <si>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</si>
  <si>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</si>
  <si>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</si>
  <si>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</si>
  <si>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</si>
  <si>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</si>
  <si>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</si>
  <si>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</si>
  <si>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</si>
  <si>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</si>
  <si>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</si>
  <si>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</si>
  <si>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</si>
  <si>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</si>
  <si>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</si>
  <si>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</si>
  <si>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</si>
  <si>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</si>
  <si>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</si>
  <si>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</si>
  <si>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</si>
  <si>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</si>
  <si>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</si>
  <si>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</si>
  <si>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</si>
  <si>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</si>
  <si>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</si>
  <si>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</si>
  <si>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</si>
  <si>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</si>
  <si>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</si>
  <si>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</si>
  <si>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</si>
  <si>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</si>
  <si>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</si>
  <si>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</si>
  <si>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</si>
  <si>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</si>
  <si>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</si>
  <si>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</si>
  <si>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</si>
  <si>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</si>
  <si>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</si>
  <si>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</si>
  <si>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</si>
  <si>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</si>
  <si>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</si>
  <si>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</si>
  <si>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</si>
  <si>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</si>
  <si>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</si>
  <si>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</si>
  <si>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</si>
  <si>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</si>
  <si>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</si>
  <si>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</si>
  <si>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</si>
  <si>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</si>
  <si>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</si>
  <si>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</si>
  <si>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</si>
  <si>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</si>
  <si>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</si>
  <si>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</si>
  <si>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</si>
  <si>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</si>
  <si>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</si>
  <si>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</si>
  <si>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</si>
  <si>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</si>
  <si>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</si>
  <si>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</si>
  <si>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</si>
  <si>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</si>
  <si>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</si>
  <si>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</si>
  <si>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</si>
  <si>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</si>
  <si>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</si>
  <si>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</si>
  <si>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</si>
  <si>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</si>
  <si>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</si>
  <si>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</si>
  <si>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</si>
  <si>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</si>
  <si>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</si>
  <si>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</si>
  <si>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</si>
  <si>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</si>
  <si>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</si>
  <si>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</si>
  <si>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</si>
  <si>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</si>
  <si>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</si>
  <si>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</si>
  <si>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</si>
  <si>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</si>
  <si>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</si>
  <si>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</si>
  <si>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</si>
  <si>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</si>
  <si>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</si>
  <si>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</si>
  <si>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</si>
  <si>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</si>
  <si>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</si>
  <si>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</si>
  <si>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</si>
  <si>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</si>
  <si>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</si>
  <si>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</si>
  <si>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</si>
  <si>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</si>
  <si>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</si>
  <si>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</si>
  <si>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</si>
  <si>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</si>
  <si>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</si>
  <si>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</si>
  <si>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</si>
  <si>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</si>
  <si>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</si>
  <si>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</si>
  <si>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</si>
  <si>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</si>
  <si>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</si>
  <si>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</si>
  <si>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</si>
  <si>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</si>
  <si>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</si>
  <si>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</si>
  <si>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</si>
  <si>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</si>
  <si>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</si>
  <si>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</si>
  <si>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</si>
  <si>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</si>
  <si>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</si>
  <si>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</si>
  <si>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</si>
  <si>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</si>
  <si>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</si>
  <si>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</si>
  <si>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</si>
  <si>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</si>
  <si>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</si>
  <si>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</si>
  <si>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</si>
  <si>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</si>
  <si>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</si>
  <si>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</si>
  <si>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</si>
  <si>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</si>
  <si>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</si>
  <si>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</si>
  <si>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</si>
  <si>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</si>
  <si>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</si>
  <si>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</si>
  <si>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</si>
  <si>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</si>
  <si>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</si>
  <si>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</si>
  <si>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</si>
  <si>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</si>
  <si>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</si>
  <si>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</si>
  <si>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</si>
  <si>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</si>
  <si>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</si>
  <si>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</si>
  <si>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</si>
  <si>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</si>
  <si>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</si>
  <si>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</si>
  <si>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</si>
  <si>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</si>
  <si>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</si>
  <si>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</si>
  <si>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</si>
  <si>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</si>
  <si>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</si>
  <si>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</si>
  <si>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</si>
  <si>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</si>
  <si>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</si>
  <si>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</si>
  <si>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</si>
  <si>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</si>
  <si>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</si>
  <si>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</si>
  <si>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</si>
  <si>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</si>
  <si>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</si>
  <si>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</si>
  <si>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</si>
  <si>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</si>
  <si>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</si>
  <si>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</si>
  <si>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</si>
  <si>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</si>
  <si>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</si>
  <si>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</si>
  <si>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</si>
  <si>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</si>
  <si>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</si>
  <si>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</si>
  <si>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</si>
  <si>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</si>
  <si>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</si>
  <si>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</si>
  <si>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</si>
  <si>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</si>
  <si>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</si>
  <si>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</si>
  <si>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</si>
  <si>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</si>
  <si>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</si>
  <si>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</si>
  <si>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</si>
  <si>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</si>
  <si>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</si>
  <si>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</si>
  <si>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</si>
  <si>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</si>
  <si>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</si>
  <si>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</si>
  <si>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</si>
  <si>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</si>
  <si>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</si>
  <si>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</si>
  <si>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</si>
  <si>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</si>
  <si>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</si>
  <si>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</si>
  <si>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</si>
  <si>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</si>
  <si>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</si>
  <si>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</si>
  <si>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</si>
  <si>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</si>
  <si>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</si>
  <si>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</si>
  <si>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</si>
  <si>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</si>
  <si>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</si>
  <si>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</si>
  <si>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</si>
  <si>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</si>
  <si>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</si>
  <si>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</si>
  <si>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</si>
  <si>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</si>
  <si>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</si>
  <si>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</si>
  <si>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</si>
  <si>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</si>
  <si>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</si>
  <si>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</si>
  <si>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</si>
  <si>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</si>
  <si>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</si>
  <si>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</si>
  <si>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</si>
  <si>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</si>
  <si>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</si>
  <si>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</si>
  <si>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</si>
  <si>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</si>
  <si>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</si>
  <si>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</si>
  <si>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</si>
  <si>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</si>
  <si>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</si>
  <si>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</si>
  <si>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</si>
  <si>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</si>
  <si>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</si>
  <si>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</si>
  <si>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</si>
  <si>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</si>
  <si>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</si>
  <si>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</si>
  <si>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</si>
  <si>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</si>
  <si>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</si>
  <si>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</si>
  <si>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</si>
  <si>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</si>
  <si>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</si>
  <si>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</si>
  <si>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</si>
  <si>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</si>
  <si>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</si>
  <si>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</si>
  <si>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</si>
  <si>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</si>
  <si>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</si>
  <si>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</si>
  <si>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</si>
  <si>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</si>
  <si>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</si>
  <si>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</si>
  <si>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</si>
  <si>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</si>
  <si>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</si>
  <si>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</si>
  <si>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</si>
  <si>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</si>
  <si>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</si>
  <si>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</si>
  <si>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</si>
  <si>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</si>
  <si>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</si>
  <si>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</si>
  <si>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</si>
  <si>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</si>
  <si>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</si>
  <si>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</si>
  <si>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</si>
  <si>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</si>
  <si>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</si>
  <si>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</si>
  <si>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</si>
  <si>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</si>
  <si>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</si>
  <si>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</si>
  <si>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</si>
  <si>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</si>
  <si>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</si>
  <si>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</si>
  <si>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</si>
  <si>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</si>
  <si>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</si>
  <si>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</si>
  <si>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</si>
  <si>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</si>
  <si>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</si>
  <si>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</si>
  <si>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</si>
  <si>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</si>
  <si>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</si>
  <si>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</si>
  <si>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</si>
  <si>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</si>
  <si>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</si>
  <si>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</si>
  <si>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</si>
  <si>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</si>
  <si>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</si>
  <si>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</si>
  <si>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</si>
  <si>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</si>
  <si>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</si>
  <si>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</si>
  <si>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</si>
  <si>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</si>
  <si>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</si>
  <si>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</si>
  <si>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</si>
  <si>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</si>
  <si>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</si>
  <si>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</si>
  <si>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</si>
  <si>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</si>
  <si>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</si>
  <si>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</si>
  <si>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</si>
  <si>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</si>
  <si>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</si>
  <si>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</si>
  <si>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</si>
  <si>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</si>
  <si>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</si>
  <si>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</si>
  <si>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</si>
  <si>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</si>
  <si>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</si>
  <si>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</si>
  <si>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</si>
  <si>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</si>
  <si>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</si>
  <si>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</si>
  <si>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</si>
  <si>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</si>
  <si>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</si>
  <si>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</si>
  <si>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</si>
  <si>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</si>
  <si>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</si>
  <si>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</si>
  <si>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</si>
  <si>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</si>
  <si>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</si>
  <si>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</si>
  <si>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</si>
  <si>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</si>
  <si>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</si>
  <si>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</si>
  <si>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</si>
  <si>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</si>
  <si>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</si>
  <si>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</si>
  <si>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</si>
  <si>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</si>
  <si>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</si>
  <si>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</si>
  <si>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</si>
  <si>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</si>
  <si>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</si>
  <si>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</si>
  <si>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</si>
  <si>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</si>
  <si>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</si>
  <si>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</si>
  <si>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</si>
  <si>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</si>
  <si>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</si>
  <si>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</si>
  <si>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</si>
  <si>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</si>
  <si>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</si>
  <si>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</si>
  <si>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</si>
  <si>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</si>
  <si>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</si>
  <si>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</si>
  <si>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</si>
  <si>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</si>
  <si>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</si>
  <si>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</si>
  <si>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</si>
  <si>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</si>
  <si>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</si>
  <si>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</si>
  <si>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</si>
  <si>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</si>
  <si>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</si>
  <si>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</si>
  <si>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</si>
  <si>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</si>
  <si>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</si>
  <si>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</si>
  <si>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</si>
  <si>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</si>
  <si>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</si>
  <si>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</si>
  <si>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0.89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</si>
  <si>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</si>
  <si>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</si>
  <si>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</si>
  <si>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</si>
  <si>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</si>
  <si>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</si>
  <si>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</si>
  <si>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</si>
  <si>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</si>
  <si>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</si>
  <si>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</si>
  <si>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</si>
  <si>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</si>
  <si>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</si>
  <si>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</si>
  <si>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</si>
  <si>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</si>
  <si>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</si>
  <si>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</si>
  <si>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</si>
  <si>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</si>
  <si>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</si>
  <si>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</si>
  <si>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</si>
  <si>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</si>
  <si>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</si>
  <si>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</si>
  <si>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</si>
  <si>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</si>
  <si>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</si>
  <si>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</si>
  <si>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</si>
  <si>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</si>
  <si>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</si>
  <si>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</si>
  <si>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</si>
  <si>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</si>
  <si>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</si>
  <si>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</si>
  <si>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</si>
  <si>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</si>
  <si>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</si>
  <si>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</si>
  <si>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</si>
  <si>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</si>
  <si>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</si>
  <si>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</si>
  <si>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</si>
  <si>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</si>
  <si>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</si>
  <si>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</si>
  <si>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</si>
  <si>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</si>
  <si>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</si>
  <si>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</si>
  <si>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</si>
  <si>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</si>
  <si>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</si>
  <si>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</si>
  <si>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</si>
  <si>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</si>
  <si>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</si>
  <si>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</si>
  <si>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</si>
  <si>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</si>
  <si>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</si>
  <si>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</si>
  <si>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</si>
  <si>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</si>
  <si>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</si>
  <si>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</si>
  <si>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</si>
  <si>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</si>
  <si>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</si>
  <si>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</si>
  <si>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</si>
  <si>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</si>
  <si>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</si>
  <si>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</si>
  <si>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</si>
  <si>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</si>
  <si>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</si>
  <si>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</si>
  <si>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</si>
  <si>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</si>
  <si>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</si>
  <si>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</si>
  <si>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</si>
  <si>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</si>
  <si>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</si>
  <si>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</si>
  <si>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</si>
  <si>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</si>
  <si>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</si>
  <si>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</si>
  <si>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</si>
  <si>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</si>
  <si>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</si>
  <si>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</si>
  <si>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</si>
  <si>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</si>
  <si>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</si>
  <si>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</si>
  <si>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</si>
  <si>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</si>
  <si>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</si>
  <si>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</si>
  <si>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</si>
  <si>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</si>
  <si>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</si>
  <si>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</si>
  <si>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</si>
  <si>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</si>
  <si>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</si>
  <si>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</si>
  <si>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</si>
  <si>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</si>
  <si>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</si>
  <si>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</si>
  <si>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</si>
  <si>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</si>
  <si>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</si>
  <si>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</si>
  <si>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</si>
  <si>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</si>
  <si>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</si>
  <si>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</si>
  <si>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</si>
  <si>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</si>
  <si>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</si>
  <si>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</si>
  <si>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</si>
  <si>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</si>
  <si>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</si>
  <si>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</si>
  <si>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</si>
  <si>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</si>
  <si>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</si>
  <si>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</si>
  <si>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</si>
  <si>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</si>
  <si>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</si>
  <si>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</si>
  <si>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</si>
  <si>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</si>
  <si>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</si>
  <si>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</si>
  <si>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</si>
  <si>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</si>
  <si>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</si>
  <si>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</si>
  <si>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</si>
  <si>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</si>
  <si>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</si>
  <si>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</si>
  <si>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</si>
  <si>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</si>
  <si>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</si>
  <si>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</si>
  <si>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</si>
  <si>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</si>
  <si>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</si>
  <si>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</si>
  <si>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</si>
  <si>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</si>
  <si>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</si>
  <si>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</si>
  <si>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</si>
  <si>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</si>
  <si>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</si>
  <si>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</si>
  <si>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</si>
  <si>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</si>
  <si>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</si>
  <si>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</si>
  <si>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</si>
  <si>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</si>
  <si>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</si>
  <si>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</si>
  <si>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</si>
  <si>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</si>
  <si>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</si>
  <si>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</si>
  <si>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</si>
  <si>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</si>
  <si>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</si>
  <si>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</si>
  <si>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</si>
  <si>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</si>
  <si>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</si>
  <si>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</si>
  <si>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</si>
  <si>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</si>
  <si>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</si>
  <si>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</si>
  <si>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</si>
  <si>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</si>
  <si>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</si>
  <si>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</si>
  <si>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</si>
  <si>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</si>
  <si>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</si>
  <si>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</si>
  <si>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</si>
  <si>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</si>
  <si>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</si>
  <si>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</si>
  <si>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</si>
  <si>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</si>
  <si>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</si>
  <si>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</si>
  <si>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</si>
  <si>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</si>
  <si>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</si>
  <si>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</si>
  <si>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</si>
  <si>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</si>
  <si>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</si>
  <si>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</si>
  <si>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</si>
  <si>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</si>
  <si>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</si>
  <si>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</si>
  <si>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</si>
  <si>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</si>
  <si>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</si>
  <si>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</si>
  <si>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</si>
  <si>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</si>
  <si>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</si>
  <si>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</si>
  <si>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</si>
  <si>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</si>
  <si>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</si>
  <si>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</si>
  <si>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</si>
  <si>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</si>
  <si>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</si>
  <si>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</si>
  <si>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</si>
  <si>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</si>
  <si>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</si>
  <si>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</si>
  <si>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</si>
  <si>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</si>
  <si>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</si>
  <si>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</si>
  <si>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</si>
  <si>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</si>
  <si>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</si>
  <si>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</si>
  <si>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</si>
  <si>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</si>
  <si>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</si>
  <si>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</si>
  <si>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</si>
  <si>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</si>
  <si>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</si>
  <si>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</si>
  <si>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</si>
  <si>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</si>
  <si>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</si>
  <si>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</si>
  <si>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</si>
  <si>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</si>
  <si>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</si>
  <si>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</si>
  <si>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</si>
  <si>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</si>
  <si>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</si>
  <si>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</si>
  <si>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</si>
  <si>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</si>
  <si>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</si>
  <si>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</si>
  <si>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</si>
  <si>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</si>
  <si>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</si>
  <si>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</si>
  <si>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</si>
  <si>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</si>
  <si>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</si>
  <si>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</si>
  <si>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</si>
  <si>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</si>
  <si>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</si>
  <si>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</si>
  <si>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</si>
  <si>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</si>
  <si>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</si>
  <si>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</si>
  <si>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</si>
  <si>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</si>
  <si>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</si>
  <si>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</si>
  <si>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</si>
  <si>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</si>
  <si>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</si>
  <si>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</si>
  <si>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</si>
  <si>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</si>
  <si>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</si>
  <si>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</si>
  <si>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</si>
  <si>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</si>
  <si>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</si>
  <si>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</si>
  <si>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</si>
  <si>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</si>
  <si>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</si>
  <si>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</si>
  <si>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</si>
  <si>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</si>
  <si>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</si>
  <si>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</si>
  <si>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</si>
  <si>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</si>
  <si>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</si>
  <si>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</si>
  <si>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</si>
  <si>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</si>
  <si>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</si>
  <si>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</si>
  <si>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</si>
  <si>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</si>
  <si>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</si>
  <si>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</si>
  <si>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</si>
  <si>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</si>
  <si>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</si>
  <si>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</si>
  <si>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</si>
  <si>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</si>
  <si>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</si>
  <si>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</si>
  <si>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</si>
  <si>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0.84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</si>
  <si>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</si>
  <si>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</si>
  <si>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</si>
  <si>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</si>
  <si>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</si>
  <si>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</si>
  <si>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</si>
  <si>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</si>
  <si>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</si>
  <si>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</si>
  <si>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</si>
  <si>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</si>
  <si>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</si>
  <si>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</si>
  <si>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</si>
  <si>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</si>
  <si>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</si>
  <si>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</si>
  <si>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</si>
  <si>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</si>
  <si>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</si>
  <si>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</si>
  <si>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</si>
  <si>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</si>
  <si>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</si>
  <si>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</si>
  <si>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</si>
  <si>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</si>
  <si>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</si>
  <si>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</si>
  <si>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</si>
  <si>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</si>
  <si>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</si>
  <si>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</si>
  <si>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</si>
  <si>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</si>
  <si>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</si>
  <si>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</si>
  <si>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</si>
  <si>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</si>
  <si>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</si>
  <si>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</si>
  <si>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</si>
  <si>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</si>
  <si>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</si>
  <si>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</si>
  <si>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</si>
  <si>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</si>
  <si>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</si>
  <si>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</si>
  <si>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</si>
  <si>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</si>
  <si>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</si>
  <si>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</si>
  <si>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</si>
  <si>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</si>
  <si>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</si>
  <si>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</si>
  <si>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</si>
  <si>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</si>
  <si>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</si>
  <si>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</si>
  <si>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</si>
  <si>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</si>
  <si>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</si>
  <si>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</si>
  <si>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</si>
  <si>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</si>
  <si>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</si>
  <si>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</si>
  <si>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</si>
  <si>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</si>
  <si>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</si>
  <si>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</si>
  <si>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</si>
  <si>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</si>
  <si>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</si>
  <si>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</si>
  <si>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</si>
  <si>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</si>
  <si>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</si>
  <si>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</si>
  <si>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</si>
  <si>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</si>
  <si>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</si>
  <si>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</si>
  <si>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</si>
  <si>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</si>
  <si>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</si>
  <si>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</si>
  <si>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</si>
  <si>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</si>
  <si>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</si>
  <si>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</si>
  <si>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</si>
  <si>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</si>
  <si>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</si>
  <si>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</si>
  <si>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</si>
  <si>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</si>
  <si>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</si>
  <si>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</si>
  <si>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0.93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</si>
  <si>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</si>
  <si>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</si>
  <si>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</si>
  <si>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</si>
  <si>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</si>
  <si>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</si>
  <si>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</si>
  <si>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</si>
  <si>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</si>
  <si>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</si>
  <si>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</si>
  <si>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</si>
  <si>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</si>
  <si>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</si>
  <si>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</si>
  <si>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</si>
  <si>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</si>
  <si>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</si>
  <si>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</si>
  <si>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</si>
  <si>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</si>
  <si>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</si>
  <si>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</si>
  <si>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</si>
  <si>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</si>
  <si>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</si>
  <si>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</si>
  <si>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</si>
  <si>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</si>
  <si>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</si>
  <si>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</si>
  <si>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</si>
  <si>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</si>
  <si>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</si>
  <si>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</si>
  <si>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</si>
  <si>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</si>
  <si>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</si>
  <si>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</si>
  <si>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</si>
  <si>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</si>
  <si>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</si>
  <si>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</si>
  <si>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</si>
  <si>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</si>
  <si>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</si>
  <si>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</si>
  <si>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</si>
  <si>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</si>
  <si>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</si>
  <si>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</si>
  <si>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</si>
  <si>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</si>
  <si>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</si>
  <si>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</si>
  <si>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</si>
  <si>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</si>
  <si>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</si>
  <si>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</si>
  <si>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</si>
  <si>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</si>
  <si>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</si>
  <si>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</si>
  <si>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</si>
  <si>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</si>
  <si>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</si>
  <si>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</si>
  <si>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</si>
  <si>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</si>
  <si>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</si>
  <si>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</si>
  <si>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</si>
  <si>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</si>
  <si>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</si>
  <si>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</si>
  <si>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</si>
  <si>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</si>
  <si>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</si>
  <si>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</si>
  <si>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</si>
  <si>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</si>
  <si>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</si>
  <si>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</si>
  <si>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</si>
  <si>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</si>
  <si>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</si>
  <si>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</si>
  <si>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</si>
  <si>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</si>
  <si>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</si>
  <si>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</si>
  <si>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0.97</t>
  </si>
  <si>
    <t>105A  :951159:00:------:--</t>
  </si>
  <si>
    <t>21:0864:000904</t>
  </si>
  <si>
    <t>21:0239:000852</t>
  </si>
  <si>
    <t>21:0239:000852:0003:0001:00</t>
  </si>
  <si>
    <t>0.77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</si>
  <si>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</si>
  <si>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</si>
  <si>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</si>
  <si>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</si>
  <si>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</si>
  <si>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</si>
  <si>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</si>
  <si>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</si>
  <si>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</si>
  <si>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</si>
  <si>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</si>
  <si>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</si>
  <si>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</si>
  <si>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</si>
  <si>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</si>
  <si>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</si>
  <si>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</si>
  <si>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</si>
  <si>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</si>
  <si>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</si>
  <si>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</si>
  <si>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</si>
  <si>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</si>
  <si>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</si>
  <si>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</si>
  <si>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</si>
  <si>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</si>
  <si>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</si>
  <si>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</si>
  <si>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</si>
  <si>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</si>
  <si>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</si>
  <si>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</si>
  <si>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</si>
  <si>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</si>
  <si>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</si>
  <si>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</si>
  <si>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</si>
  <si>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</si>
  <si>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</si>
  <si>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</si>
  <si>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</si>
  <si>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</si>
  <si>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</si>
  <si>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</si>
  <si>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</si>
  <si>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</si>
  <si>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</si>
  <si>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</si>
  <si>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</si>
  <si>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</si>
  <si>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</si>
  <si>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</si>
  <si>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</si>
  <si>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</si>
  <si>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</si>
  <si>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</si>
  <si>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</si>
  <si>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</si>
  <si>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</si>
  <si>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</si>
  <si>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</si>
  <si>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</si>
  <si>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</si>
  <si>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</si>
  <si>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</si>
  <si>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</si>
  <si>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</si>
  <si>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</si>
  <si>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</si>
  <si>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</si>
  <si>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</si>
  <si>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</si>
  <si>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</si>
  <si>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</si>
  <si>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</si>
  <si>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</si>
  <si>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</si>
  <si>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</si>
  <si>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</si>
  <si>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</si>
  <si>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</si>
  <si>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</si>
  <si>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</si>
  <si>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</si>
  <si>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</si>
  <si>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</si>
  <si>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</si>
  <si>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</si>
  <si>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</si>
  <si>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</si>
  <si>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</si>
  <si>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</si>
  <si>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</si>
  <si>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</si>
  <si>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</si>
  <si>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</si>
  <si>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</si>
  <si>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</si>
  <si>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</si>
  <si>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</si>
  <si>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</si>
  <si>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</si>
  <si>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</si>
  <si>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</si>
  <si>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</si>
  <si>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</si>
  <si>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</si>
  <si>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</si>
  <si>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</si>
  <si>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</si>
  <si>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</si>
  <si>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</si>
  <si>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</si>
  <si>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</si>
  <si>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</si>
  <si>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</si>
  <si>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</si>
  <si>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</si>
  <si>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</si>
  <si>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</si>
  <si>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</si>
  <si>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</si>
  <si>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</si>
  <si>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</si>
  <si>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</si>
  <si>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</si>
  <si>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</si>
  <si>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</si>
  <si>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</si>
  <si>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</si>
  <si>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</si>
  <si>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</si>
  <si>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</si>
  <si>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</si>
  <si>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</si>
  <si>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</si>
  <si>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</si>
  <si>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</si>
  <si>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</si>
  <si>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</si>
  <si>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</si>
  <si>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</si>
  <si>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</si>
  <si>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</si>
  <si>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</si>
  <si>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</si>
  <si>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</si>
  <si>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</si>
  <si>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</si>
  <si>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</si>
  <si>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</si>
  <si>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</si>
  <si>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</si>
  <si>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</si>
  <si>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</si>
  <si>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</si>
  <si>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</si>
  <si>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</si>
  <si>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</si>
  <si>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</si>
  <si>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</si>
  <si>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</si>
  <si>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</si>
  <si>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</si>
  <si>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</si>
  <si>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</si>
  <si>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</si>
  <si>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</si>
  <si>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</si>
  <si>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</si>
  <si>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</si>
  <si>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</si>
  <si>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</si>
  <si>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</si>
  <si>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</si>
  <si>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</si>
  <si>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</si>
  <si>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</si>
  <si>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</si>
  <si>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</si>
  <si>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0.81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</si>
  <si>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</si>
  <si>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</si>
  <si>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</si>
  <si>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</si>
  <si>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</si>
  <si>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</si>
  <si>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</si>
  <si>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</si>
  <si>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</si>
  <si>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</si>
  <si>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</si>
  <si>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</si>
  <si>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</si>
  <si>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</si>
  <si>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</si>
  <si>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</si>
  <si>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</si>
  <si>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</si>
  <si>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</si>
  <si>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</si>
  <si>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</si>
  <si>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</si>
  <si>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</si>
  <si>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</si>
  <si>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</si>
  <si>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</si>
  <si>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</si>
  <si>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</si>
  <si>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</si>
  <si>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</si>
  <si>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</si>
  <si>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</si>
  <si>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</si>
  <si>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</si>
  <si>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</si>
  <si>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</si>
  <si>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</si>
  <si>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</si>
  <si>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</si>
  <si>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</si>
  <si>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</si>
  <si>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</si>
  <si>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</si>
  <si>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</si>
  <si>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</si>
  <si>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</si>
  <si>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</si>
  <si>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</si>
  <si>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</si>
  <si>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</si>
  <si>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</si>
  <si>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</si>
  <si>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</si>
  <si>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</si>
  <si>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</si>
  <si>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</si>
  <si>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</si>
  <si>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</si>
  <si>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</si>
  <si>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</si>
  <si>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</si>
  <si>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</si>
  <si>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</si>
  <si>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</si>
  <si>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</si>
  <si>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</si>
  <si>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</si>
  <si>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</si>
  <si>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</si>
  <si>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</si>
  <si>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</si>
  <si>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</si>
  <si>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</si>
  <si>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</si>
  <si>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</si>
  <si>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</si>
  <si>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</si>
  <si>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</si>
  <si>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</si>
  <si>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</si>
  <si>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</si>
  <si>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</si>
  <si>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</si>
  <si>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</si>
  <si>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</si>
  <si>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</si>
  <si>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</si>
  <si>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</si>
  <si>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</si>
  <si>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</si>
  <si>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</si>
  <si>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</si>
  <si>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</si>
  <si>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</si>
  <si>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</si>
  <si>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</si>
  <si>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</si>
  <si>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</si>
  <si>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</si>
  <si>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</si>
  <si>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</si>
  <si>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</si>
  <si>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</si>
  <si>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</si>
  <si>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</si>
  <si>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</si>
  <si>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</si>
  <si>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</si>
  <si>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</si>
  <si>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</si>
  <si>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</si>
  <si>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</si>
  <si>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</si>
  <si>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</si>
  <si>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</si>
  <si>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</si>
  <si>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</si>
  <si>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</si>
  <si>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</si>
  <si>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</si>
  <si>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</si>
  <si>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</si>
  <si>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</si>
  <si>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</si>
  <si>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</si>
  <si>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</si>
  <si>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</si>
  <si>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</si>
  <si>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</si>
  <si>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</si>
  <si>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</si>
  <si>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</si>
  <si>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</si>
  <si>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</si>
  <si>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</si>
  <si>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</si>
  <si>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</si>
  <si>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</si>
  <si>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</si>
  <si>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</si>
  <si>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</si>
  <si>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</si>
  <si>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</si>
  <si>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</si>
  <si>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</si>
  <si>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</si>
  <si>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</si>
  <si>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</si>
  <si>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</si>
  <si>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</si>
  <si>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</si>
  <si>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</si>
  <si>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</si>
  <si>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</si>
  <si>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</si>
  <si>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</si>
  <si>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</si>
  <si>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</si>
  <si>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</si>
  <si>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</si>
  <si>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</si>
  <si>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</si>
  <si>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</si>
  <si>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</si>
  <si>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</si>
  <si>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</si>
  <si>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</si>
  <si>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</si>
  <si>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</si>
  <si>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</si>
  <si>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</si>
  <si>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</si>
  <si>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</si>
  <si>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</si>
  <si>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</si>
  <si>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</si>
  <si>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</si>
  <si>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</si>
  <si>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</si>
  <si>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</si>
  <si>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</si>
  <si>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</si>
  <si>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</si>
  <si>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</si>
  <si>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</si>
  <si>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</si>
  <si>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</si>
  <si>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</si>
  <si>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</si>
  <si>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</si>
  <si>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</si>
  <si>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</si>
  <si>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</si>
  <si>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</si>
  <si>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</si>
  <si>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</si>
  <si>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</si>
  <si>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</si>
  <si>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</si>
  <si>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</si>
  <si>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</si>
  <si>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</si>
  <si>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</si>
  <si>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</si>
  <si>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</si>
  <si>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</si>
  <si>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</si>
  <si>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</si>
  <si>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</si>
  <si>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</si>
  <si>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</si>
  <si>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</si>
  <si>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</si>
  <si>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</si>
  <si>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</si>
  <si>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</si>
  <si>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</si>
  <si>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</si>
  <si>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</si>
  <si>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</si>
  <si>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</si>
  <si>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</si>
  <si>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</si>
  <si>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</si>
  <si>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</si>
  <si>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</si>
  <si>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</si>
  <si>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</si>
  <si>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</si>
  <si>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</si>
  <si>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</si>
  <si>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</si>
  <si>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</si>
  <si>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</si>
  <si>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</si>
  <si>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</si>
  <si>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</si>
  <si>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</si>
  <si>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</si>
  <si>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</si>
  <si>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</si>
  <si>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</si>
  <si>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</si>
  <si>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</si>
  <si>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</si>
  <si>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</si>
  <si>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</si>
  <si>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</si>
  <si>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</si>
  <si>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</si>
  <si>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</si>
  <si>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</si>
  <si>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</si>
  <si>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</si>
  <si>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</si>
  <si>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</si>
  <si>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</si>
  <si>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275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</si>
  <si>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</si>
  <si>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</si>
  <si>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</si>
  <si>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</si>
  <si>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</si>
  <si>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</si>
  <si>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</si>
  <si>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</si>
  <si>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</si>
  <si>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</si>
  <si>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</si>
  <si>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</si>
  <si>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</si>
  <si>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</si>
  <si>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</si>
  <si>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</si>
  <si>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</si>
  <si>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</si>
  <si>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</si>
  <si>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</si>
  <si>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</si>
  <si>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</si>
  <si>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</si>
  <si>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</si>
  <si>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</si>
  <si>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</si>
  <si>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</si>
  <si>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</si>
  <si>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</si>
  <si>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</si>
  <si>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</si>
  <si>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</si>
  <si>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</si>
  <si>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</si>
  <si>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</si>
  <si>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</si>
  <si>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</si>
  <si>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</si>
  <si>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</si>
  <si>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</si>
  <si>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</si>
  <si>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</si>
  <si>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</si>
  <si>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</si>
  <si>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</si>
  <si>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</si>
  <si>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</si>
  <si>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</si>
  <si>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</si>
  <si>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</si>
  <si>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</si>
  <si>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</si>
  <si>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</si>
  <si>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</si>
  <si>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</si>
  <si>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</si>
  <si>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</si>
  <si>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</si>
  <si>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</si>
  <si>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</si>
  <si>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</si>
  <si>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</si>
  <si>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</si>
  <si>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</si>
  <si>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</si>
  <si>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</si>
  <si>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</si>
  <si>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</si>
  <si>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</si>
  <si>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</si>
  <si>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</si>
  <si>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</si>
  <si>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</si>
  <si>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</si>
  <si>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</si>
  <si>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</si>
  <si>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</si>
  <si>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</si>
  <si>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</si>
  <si>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</si>
  <si>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</si>
  <si>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</si>
  <si>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</si>
  <si>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</si>
  <si>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</si>
  <si>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</si>
  <si>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</si>
  <si>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</si>
  <si>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</si>
  <si>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</si>
  <si>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</si>
  <si>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</si>
  <si>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</si>
  <si>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</si>
  <si>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</si>
  <si>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</si>
  <si>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</si>
  <si>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</si>
  <si>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</si>
  <si>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</si>
  <si>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</si>
  <si>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</si>
  <si>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</si>
  <si>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</si>
  <si>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</si>
  <si>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</si>
  <si>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</si>
  <si>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</si>
  <si>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</si>
  <si>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</si>
  <si>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</si>
  <si>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</si>
  <si>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</si>
  <si>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</si>
  <si>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</si>
  <si>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</si>
  <si>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</si>
  <si>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</si>
  <si>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</si>
  <si>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</si>
  <si>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</si>
  <si>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</si>
  <si>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</si>
  <si>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</si>
  <si>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</si>
  <si>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</si>
  <si>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</si>
  <si>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</si>
  <si>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</si>
  <si>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</si>
  <si>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</si>
  <si>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</si>
  <si>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</si>
  <si>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</si>
  <si>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</si>
  <si>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</si>
  <si>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</si>
  <si>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</si>
  <si>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</si>
  <si>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</si>
  <si>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</si>
  <si>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</si>
  <si>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</si>
  <si>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</si>
  <si>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</si>
  <si>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</si>
  <si>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</si>
  <si>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</si>
  <si>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</si>
  <si>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</si>
  <si>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</si>
  <si>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</si>
  <si>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</si>
  <si>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</si>
  <si>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</si>
  <si>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</si>
  <si>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</si>
  <si>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</si>
  <si>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</si>
  <si>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</si>
  <si>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</si>
  <si>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</si>
  <si>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</si>
  <si>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</si>
  <si>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</si>
  <si>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</si>
  <si>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</si>
  <si>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</si>
  <si>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</si>
  <si>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</si>
  <si>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</si>
  <si>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</si>
  <si>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</si>
  <si>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</si>
  <si>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</si>
  <si>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</si>
  <si>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</si>
  <si>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</si>
  <si>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</si>
  <si>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</si>
  <si>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</si>
  <si>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</si>
  <si>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</si>
  <si>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</si>
  <si>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</si>
  <si>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</si>
  <si>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</si>
  <si>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</si>
  <si>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</si>
  <si>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</si>
  <si>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</si>
  <si>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</si>
  <si>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</si>
  <si>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</si>
  <si>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</si>
  <si>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</si>
  <si>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</si>
  <si>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</si>
  <si>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</si>
  <si>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</si>
  <si>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</si>
  <si>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</si>
  <si>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</si>
  <si>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</si>
  <si>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</si>
  <si>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</si>
  <si>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</si>
  <si>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</si>
  <si>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</si>
  <si>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</si>
  <si>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</si>
  <si>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</si>
  <si>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</si>
  <si>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</si>
  <si>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</si>
  <si>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</si>
  <si>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</si>
  <si>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</si>
  <si>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</si>
  <si>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</si>
  <si>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</si>
  <si>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</si>
  <si>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</si>
  <si>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</si>
  <si>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</si>
  <si>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</si>
  <si>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</si>
  <si>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</si>
  <si>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</si>
  <si>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</si>
  <si>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</si>
  <si>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</si>
  <si>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</si>
  <si>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</si>
  <si>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</si>
  <si>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</si>
  <si>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</si>
  <si>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</si>
  <si>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</si>
  <si>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</si>
  <si>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</si>
  <si>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</si>
  <si>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</si>
  <si>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</si>
  <si>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</si>
  <si>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</si>
  <si>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</si>
  <si>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</si>
  <si>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</si>
  <si>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</si>
  <si>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</si>
  <si>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</si>
  <si>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</si>
  <si>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</si>
  <si>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</si>
  <si>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</si>
  <si>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</si>
  <si>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</si>
  <si>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</si>
  <si>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</si>
  <si>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</si>
  <si>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</si>
  <si>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</si>
  <si>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</si>
  <si>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</si>
  <si>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</si>
  <si>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</si>
  <si>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</si>
  <si>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</si>
  <si>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</si>
  <si>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</si>
  <si>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</si>
  <si>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</si>
  <si>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</si>
  <si>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</si>
  <si>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</si>
  <si>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</si>
  <si>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</si>
  <si>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</si>
  <si>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</si>
  <si>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</si>
  <si>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</si>
  <si>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</si>
  <si>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</si>
  <si>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</si>
  <si>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</si>
  <si>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</si>
  <si>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</si>
  <si>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</si>
  <si>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</si>
  <si>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</si>
  <si>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</si>
  <si>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</si>
  <si>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</si>
  <si>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</si>
  <si>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</si>
  <si>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</si>
  <si>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</si>
  <si>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</si>
  <si>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</si>
  <si>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</si>
  <si>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</si>
  <si>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</si>
  <si>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</si>
  <si>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</si>
  <si>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</si>
  <si>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</si>
  <si>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</si>
  <si>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</si>
  <si>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</si>
  <si>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</si>
  <si>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</si>
  <si>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</si>
  <si>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</si>
  <si>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</si>
  <si>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</si>
  <si>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</si>
  <si>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</si>
  <si>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</si>
  <si>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</si>
  <si>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</si>
  <si>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</si>
  <si>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</si>
  <si>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</si>
  <si>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</si>
  <si>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</si>
  <si>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</si>
  <si>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</si>
  <si>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</si>
  <si>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</si>
  <si>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</si>
  <si>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</si>
  <si>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</si>
  <si>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</si>
  <si>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</si>
  <si>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</si>
  <si>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</si>
  <si>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</si>
  <si>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</si>
  <si>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</si>
  <si>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</si>
  <si>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</si>
  <si>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</si>
  <si>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</si>
  <si>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</si>
  <si>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</si>
  <si>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</si>
  <si>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</si>
  <si>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</si>
  <si>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</si>
  <si>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</si>
  <si>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</si>
  <si>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</si>
  <si>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</si>
  <si>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</si>
  <si>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</si>
  <si>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</si>
  <si>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</si>
  <si>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</si>
  <si>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</si>
  <si>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</si>
  <si>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</si>
  <si>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</si>
  <si>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</si>
  <si>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</si>
  <si>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</si>
  <si>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</si>
  <si>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</si>
  <si>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</si>
  <si>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</si>
  <si>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</si>
  <si>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</si>
  <si>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</si>
  <si>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</si>
  <si>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</si>
  <si>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</si>
  <si>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</si>
  <si>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</si>
  <si>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</si>
  <si>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</si>
  <si>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</si>
  <si>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</si>
  <si>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</si>
  <si>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</si>
  <si>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</si>
  <si>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</si>
  <si>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</si>
  <si>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</si>
  <si>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</si>
  <si>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</si>
  <si>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</si>
  <si>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</si>
  <si>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</si>
  <si>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</si>
  <si>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</si>
  <si>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</si>
  <si>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</si>
  <si>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</si>
  <si>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</si>
  <si>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</si>
  <si>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</si>
  <si>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</si>
  <si>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</si>
  <si>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</si>
  <si>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</si>
  <si>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</si>
  <si>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</si>
  <si>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</si>
  <si>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</si>
  <si>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</si>
  <si>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</si>
  <si>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</si>
  <si>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</si>
  <si>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</si>
  <si>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</si>
  <si>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</si>
  <si>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</si>
  <si>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</si>
  <si>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</si>
  <si>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</si>
  <si>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</si>
  <si>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</si>
  <si>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</si>
  <si>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</si>
  <si>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</si>
  <si>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</si>
  <si>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</si>
  <si>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</si>
  <si>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</si>
  <si>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</si>
  <si>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</si>
  <si>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</si>
  <si>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</si>
  <si>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</si>
  <si>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</si>
  <si>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</si>
  <si>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</si>
  <si>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</si>
  <si>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</si>
  <si>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</si>
  <si>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</si>
  <si>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</si>
  <si>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</si>
  <si>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</si>
  <si>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</si>
  <si>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</si>
  <si>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</si>
  <si>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</si>
  <si>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</si>
  <si>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</si>
  <si>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</si>
  <si>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</si>
  <si>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</si>
  <si>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</si>
  <si>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</si>
  <si>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</si>
  <si>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</si>
  <si>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</si>
  <si>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</si>
  <si>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</si>
  <si>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</si>
  <si>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</si>
  <si>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</si>
  <si>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</si>
  <si>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</si>
  <si>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</si>
  <si>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</si>
  <si>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</si>
  <si>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</si>
  <si>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</si>
  <si>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</si>
  <si>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</si>
  <si>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</si>
  <si>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</si>
  <si>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</si>
  <si>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</si>
  <si>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</si>
  <si>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</si>
  <si>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</si>
  <si>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</si>
  <si>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</si>
  <si>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</si>
  <si>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</si>
  <si>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</si>
  <si>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</si>
  <si>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</si>
  <si>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</si>
  <si>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</si>
  <si>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</si>
  <si>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3.9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</si>
  <si>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</si>
  <si>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</si>
  <si>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</si>
  <si>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</si>
  <si>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</si>
  <si>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</si>
  <si>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</si>
  <si>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</si>
  <si>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</si>
  <si>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</si>
  <si>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</si>
  <si>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</si>
  <si>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</si>
  <si>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</si>
  <si>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</si>
  <si>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</si>
  <si>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</si>
  <si>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</si>
  <si>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</si>
  <si>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</si>
  <si>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</si>
  <si>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</si>
  <si>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</si>
  <si>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</si>
  <si>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</si>
  <si>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</si>
  <si>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</si>
  <si>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</si>
  <si>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</si>
  <si>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</si>
  <si>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</si>
  <si>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</si>
  <si>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</si>
  <si>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</si>
  <si>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</si>
  <si>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</si>
  <si>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</si>
  <si>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</si>
  <si>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</si>
  <si>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</si>
  <si>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</si>
  <si>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</si>
  <si>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</si>
  <si>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</si>
  <si>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</si>
  <si>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</si>
  <si>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</si>
  <si>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</si>
  <si>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</si>
  <si>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</si>
  <si>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</si>
  <si>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</si>
  <si>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</si>
  <si>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</si>
  <si>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</si>
  <si>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</si>
  <si>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</si>
  <si>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</si>
  <si>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</si>
  <si>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</si>
  <si>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</si>
  <si>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</si>
  <si>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</si>
  <si>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</si>
  <si>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</si>
  <si>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</si>
  <si>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</si>
  <si>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</si>
  <si>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</si>
  <si>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</si>
  <si>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</si>
  <si>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</si>
  <si>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</si>
  <si>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</si>
  <si>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</si>
  <si>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</si>
  <si>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</si>
  <si>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</si>
  <si>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2.15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</si>
  <si>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</si>
  <si>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</si>
  <si>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</si>
  <si>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</si>
  <si>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</si>
  <si>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</si>
  <si>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</si>
  <si>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</si>
  <si>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</si>
  <si>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</si>
  <si>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</si>
  <si>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</si>
  <si>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</si>
  <si>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</si>
  <si>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</si>
  <si>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</si>
  <si>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</si>
  <si>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</si>
  <si>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</si>
  <si>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</si>
  <si>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</si>
  <si>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</si>
  <si>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</si>
  <si>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</si>
  <si>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</si>
  <si>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</si>
  <si>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</si>
  <si>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</si>
  <si>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</si>
  <si>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</si>
  <si>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</si>
  <si>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</si>
  <si>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</si>
  <si>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</si>
  <si>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</si>
  <si>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</si>
  <si>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</si>
  <si>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</si>
  <si>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</si>
  <si>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</si>
  <si>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</si>
  <si>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</si>
  <si>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</si>
  <si>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</si>
  <si>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</si>
  <si>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</si>
  <si>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</si>
  <si>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</si>
  <si>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</si>
  <si>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</si>
  <si>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</si>
  <si>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</si>
  <si>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</si>
  <si>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</si>
  <si>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</si>
  <si>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</si>
  <si>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</si>
  <si>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</si>
  <si>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</si>
  <si>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</si>
  <si>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</si>
  <si>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</si>
  <si>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</si>
  <si>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</si>
  <si>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</si>
  <si>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</si>
  <si>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</si>
  <si>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</si>
  <si>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</si>
  <si>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</si>
  <si>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</si>
  <si>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</si>
  <si>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</si>
  <si>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</si>
  <si>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</si>
  <si>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</si>
  <si>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</si>
  <si>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</si>
  <si>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</si>
  <si>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</si>
  <si>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</si>
  <si>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</si>
  <si>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</si>
  <si>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</si>
  <si>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</si>
  <si>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</si>
  <si>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</si>
  <si>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</si>
  <si>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</si>
  <si>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</si>
  <si>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</si>
  <si>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</si>
  <si>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</si>
  <si>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</si>
  <si>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</si>
  <si>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</si>
  <si>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</si>
  <si>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</si>
  <si>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</si>
  <si>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</si>
  <si>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</si>
  <si>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</si>
  <si>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</si>
  <si>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</si>
  <si>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</si>
  <si>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</si>
  <si>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</si>
  <si>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</si>
  <si>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</si>
  <si>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</si>
  <si>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</si>
  <si>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</si>
  <si>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</si>
  <si>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</si>
  <si>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</si>
  <si>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</si>
  <si>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</si>
  <si>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</si>
  <si>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</si>
  <si>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</si>
  <si>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</si>
  <si>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</si>
  <si>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</si>
  <si>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</si>
  <si>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</si>
  <si>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</si>
  <si>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</si>
  <si>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</si>
  <si>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</si>
  <si>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</si>
  <si>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</si>
  <si>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</si>
  <si>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</si>
  <si>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</si>
  <si>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</si>
  <si>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</si>
  <si>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</si>
  <si>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</si>
  <si>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</si>
  <si>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</si>
  <si>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</si>
  <si>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</si>
  <si>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</si>
  <si>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</si>
  <si>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</si>
  <si>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</si>
  <si>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</si>
  <si>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</si>
  <si>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</si>
  <si>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</si>
  <si>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</si>
  <si>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</si>
  <si>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</si>
  <si>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</si>
  <si>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</si>
  <si>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</si>
  <si>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</si>
  <si>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</si>
  <si>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</si>
  <si>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</si>
  <si>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</si>
  <si>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</si>
  <si>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</si>
  <si>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</si>
  <si>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</si>
  <si>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</si>
  <si>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</si>
  <si>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</si>
  <si>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</si>
  <si>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</si>
  <si>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</si>
  <si>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</si>
  <si>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</si>
  <si>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</si>
  <si>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</si>
  <si>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</si>
  <si>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</si>
  <si>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</si>
  <si>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</si>
  <si>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</si>
  <si>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</si>
  <si>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</si>
  <si>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</si>
  <si>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</si>
  <si>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</si>
  <si>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</si>
  <si>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</si>
  <si>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</si>
  <si>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</si>
  <si>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</si>
  <si>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</si>
  <si>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</si>
  <si>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</si>
  <si>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</si>
  <si>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</si>
  <si>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</si>
  <si>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</si>
  <si>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</si>
  <si>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</si>
  <si>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</si>
  <si>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</si>
  <si>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</si>
  <si>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</si>
  <si>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</si>
  <si>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</si>
  <si>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</si>
  <si>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</si>
  <si>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</si>
  <si>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</si>
  <si>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</si>
  <si>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</si>
  <si>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</si>
  <si>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</si>
  <si>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</si>
  <si>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</si>
  <si>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</si>
  <si>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</si>
  <si>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</si>
  <si>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</si>
  <si>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</si>
  <si>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</si>
  <si>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</si>
  <si>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</si>
  <si>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</si>
  <si>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</si>
  <si>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</si>
  <si>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</si>
  <si>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</si>
  <si>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</si>
  <si>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</si>
  <si>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</si>
  <si>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</si>
  <si>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</si>
  <si>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</si>
  <si>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</si>
  <si>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</si>
  <si>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</si>
  <si>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</si>
  <si>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</si>
  <si>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</si>
  <si>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</si>
  <si>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</si>
  <si>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</si>
  <si>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</si>
  <si>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</si>
  <si>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</si>
  <si>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</si>
  <si>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</si>
  <si>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</si>
  <si>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</si>
  <si>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</si>
  <si>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</si>
  <si>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</si>
  <si>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</si>
  <si>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</si>
  <si>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</si>
  <si>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</si>
  <si>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</si>
  <si>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</si>
  <si>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</si>
  <si>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</si>
  <si>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</si>
  <si>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</si>
  <si>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</si>
  <si>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</si>
  <si>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</si>
  <si>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</si>
  <si>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</si>
  <si>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</si>
  <si>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</si>
  <si>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</si>
  <si>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</si>
  <si>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</si>
  <si>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</si>
  <si>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</si>
  <si>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</si>
  <si>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</si>
  <si>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</si>
  <si>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</si>
  <si>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</si>
  <si>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</si>
  <si>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</si>
  <si>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</si>
  <si>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</si>
  <si>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</si>
  <si>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</si>
  <si>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</si>
  <si>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</si>
  <si>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</si>
  <si>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</si>
  <si>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</si>
  <si>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</si>
  <si>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</si>
  <si>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</si>
  <si>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</si>
  <si>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</si>
  <si>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</si>
  <si>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</si>
  <si>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</si>
  <si>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</si>
  <si>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</si>
  <si>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</si>
  <si>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</si>
  <si>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</si>
  <si>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</si>
  <si>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</si>
  <si>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</si>
  <si>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</si>
  <si>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</si>
  <si>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</si>
  <si>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</si>
  <si>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</si>
  <si>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</si>
  <si>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</si>
  <si>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</si>
  <si>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</si>
  <si>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</si>
  <si>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</si>
  <si>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</si>
  <si>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</si>
  <si>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</si>
  <si>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</si>
  <si>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</si>
  <si>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</si>
  <si>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</si>
  <si>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</si>
  <si>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</si>
  <si>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</si>
  <si>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</si>
  <si>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</si>
  <si>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</si>
  <si>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</si>
  <si>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</si>
  <si>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</si>
  <si>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</si>
  <si>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</si>
  <si>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</si>
  <si>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</si>
  <si>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</si>
  <si>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</si>
  <si>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</si>
  <si>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</si>
  <si>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</si>
  <si>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</si>
  <si>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</si>
  <si>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</si>
  <si>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</si>
  <si>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</si>
  <si>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</si>
  <si>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</si>
  <si>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</si>
  <si>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</si>
  <si>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</si>
  <si>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</si>
  <si>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</si>
  <si>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</si>
  <si>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</si>
  <si>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</si>
  <si>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</si>
  <si>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</si>
  <si>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</si>
  <si>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</si>
  <si>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</si>
  <si>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</si>
  <si>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</si>
  <si>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</si>
  <si>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</si>
  <si>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</si>
  <si>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</si>
  <si>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</si>
  <si>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</si>
  <si>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</si>
  <si>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</si>
  <si>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</si>
  <si>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</si>
  <si>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</si>
  <si>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</si>
  <si>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</si>
  <si>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</si>
  <si>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</si>
  <si>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</si>
  <si>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</si>
  <si>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</si>
  <si>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</si>
  <si>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</si>
  <si>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</si>
  <si>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</si>
  <si>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</si>
  <si>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</si>
  <si>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</si>
  <si>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</si>
  <si>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</si>
  <si>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</si>
  <si>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</si>
  <si>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</si>
  <si>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</si>
  <si>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</si>
  <si>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</si>
  <si>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</si>
  <si>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</si>
  <si>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</si>
  <si>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</si>
  <si>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</si>
  <si>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</si>
  <si>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</si>
  <si>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</si>
  <si>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</si>
  <si>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</si>
  <si>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</si>
  <si>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</si>
  <si>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</si>
  <si>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</si>
  <si>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</si>
  <si>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</si>
  <si>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</si>
  <si>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</si>
  <si>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</si>
  <si>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</si>
  <si>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</si>
  <si>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</si>
  <si>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</si>
  <si>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</si>
  <si>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</si>
  <si>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</si>
  <si>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</si>
  <si>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</si>
  <si>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</si>
  <si>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</si>
  <si>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</si>
  <si>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</si>
  <si>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</si>
  <si>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</si>
  <si>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</si>
  <si>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</si>
  <si>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</si>
  <si>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</si>
  <si>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</si>
  <si>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</si>
  <si>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</si>
  <si>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</si>
  <si>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</si>
  <si>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</si>
  <si>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</si>
  <si>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</si>
  <si>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</si>
  <si>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</si>
  <si>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</si>
  <si>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</si>
  <si>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</si>
  <si>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</si>
  <si>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</si>
  <si>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</si>
  <si>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</si>
  <si>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</si>
  <si>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</si>
  <si>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</si>
  <si>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</si>
  <si>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</si>
  <si>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</si>
  <si>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</si>
  <si>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</si>
  <si>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</si>
  <si>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</si>
  <si>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</si>
  <si>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</si>
  <si>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</si>
  <si>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</si>
  <si>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</si>
  <si>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</si>
  <si>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</si>
  <si>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</si>
  <si>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</si>
  <si>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</si>
  <si>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</si>
  <si>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</si>
  <si>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</si>
  <si>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</si>
  <si>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</si>
  <si>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</si>
  <si>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</si>
  <si>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</si>
  <si>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</si>
  <si>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</si>
  <si>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</si>
  <si>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</si>
  <si>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</si>
  <si>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</si>
  <si>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</si>
  <si>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</si>
  <si>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</si>
  <si>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</si>
  <si>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</si>
  <si>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</si>
  <si>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</si>
  <si>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</si>
  <si>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</si>
  <si>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</si>
  <si>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</si>
  <si>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</si>
  <si>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</si>
  <si>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</si>
  <si>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</si>
  <si>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</si>
  <si>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</si>
  <si>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</si>
  <si>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</si>
  <si>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</si>
  <si>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</si>
  <si>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</si>
  <si>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</si>
  <si>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</si>
  <si>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</si>
  <si>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</si>
  <si>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</si>
  <si>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</si>
  <si>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</si>
  <si>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</si>
  <si>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</si>
  <si>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</si>
  <si>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</si>
  <si>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</si>
  <si>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</si>
  <si>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</si>
  <si>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</si>
  <si>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</si>
  <si>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</si>
  <si>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</si>
  <si>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</si>
  <si>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</si>
  <si>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</si>
  <si>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</si>
  <si>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</si>
  <si>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</si>
  <si>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</si>
  <si>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</si>
  <si>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</si>
  <si>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</si>
  <si>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</si>
  <si>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</si>
  <si>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</si>
  <si>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</si>
  <si>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</si>
  <si>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</si>
  <si>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</si>
  <si>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</si>
  <si>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</si>
  <si>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</si>
  <si>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</si>
  <si>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</si>
  <si>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</si>
  <si>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</si>
  <si>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</si>
  <si>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</si>
  <si>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</si>
  <si>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</si>
  <si>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</si>
  <si>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</si>
  <si>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</si>
  <si>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</si>
  <si>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</si>
  <si>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</si>
  <si>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</si>
  <si>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</si>
  <si>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</si>
  <si>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</si>
  <si>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</si>
  <si>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</si>
  <si>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</si>
  <si>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</si>
  <si>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</si>
  <si>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</si>
  <si>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</si>
  <si>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</si>
  <si>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</si>
  <si>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</si>
  <si>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</si>
  <si>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</si>
  <si>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</si>
  <si>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</si>
  <si>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</si>
  <si>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</si>
  <si>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</si>
  <si>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</si>
  <si>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</si>
  <si>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</si>
  <si>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</si>
  <si>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</si>
  <si>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</si>
  <si>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</si>
  <si>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</si>
  <si>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</si>
  <si>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</si>
  <si>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</si>
  <si>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</si>
  <si>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</si>
  <si>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</si>
  <si>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</si>
  <si>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</si>
  <si>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</si>
  <si>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</si>
  <si>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</si>
  <si>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</si>
  <si>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</si>
  <si>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</si>
  <si>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</si>
  <si>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</si>
  <si>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</si>
  <si>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</si>
  <si>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</si>
  <si>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</si>
  <si>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</si>
  <si>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</si>
  <si>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</si>
  <si>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</si>
  <si>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</si>
  <si>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</si>
  <si>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</si>
  <si>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</si>
  <si>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</si>
  <si>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</si>
  <si>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</si>
  <si>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</si>
  <si>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</si>
  <si>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</si>
  <si>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</si>
  <si>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</si>
  <si>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</si>
  <si>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</si>
  <si>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</si>
  <si>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</si>
  <si>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</si>
  <si>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</si>
  <si>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</si>
  <si>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</si>
  <si>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</si>
  <si>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</si>
  <si>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</si>
  <si>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</si>
  <si>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</si>
  <si>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</si>
  <si>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</si>
  <si>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</si>
  <si>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</si>
  <si>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</si>
  <si>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</si>
  <si>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</si>
  <si>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</si>
  <si>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</si>
  <si>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</si>
  <si>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</si>
  <si>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</si>
  <si>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</si>
  <si>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</si>
  <si>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</si>
  <si>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</si>
  <si>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</si>
  <si>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</si>
  <si>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</si>
  <si>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</si>
  <si>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</si>
  <si>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</si>
  <si>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</si>
  <si>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</si>
  <si>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</si>
  <si>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</si>
  <si>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</si>
  <si>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</si>
  <si>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</si>
  <si>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</si>
  <si>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</si>
  <si>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</si>
  <si>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</si>
  <si>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</si>
  <si>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</si>
  <si>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</si>
  <si>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</si>
  <si>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</si>
  <si>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</si>
  <si>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</si>
  <si>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</si>
  <si>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</si>
  <si>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</si>
  <si>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</si>
  <si>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</si>
  <si>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</si>
  <si>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</si>
  <si>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</si>
  <si>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</si>
  <si>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</si>
  <si>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</si>
  <si>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</si>
  <si>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</si>
  <si>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</si>
  <si>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</si>
  <si>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</si>
  <si>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</si>
  <si>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</si>
  <si>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</si>
  <si>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</si>
  <si>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</si>
  <si>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</si>
  <si>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</si>
  <si>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</si>
  <si>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</si>
  <si>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</si>
  <si>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</si>
  <si>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</si>
  <si>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</si>
  <si>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</si>
  <si>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</si>
  <si>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</si>
  <si>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</si>
  <si>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</si>
  <si>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</si>
  <si>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</si>
  <si>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</si>
  <si>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</si>
  <si>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</si>
  <si>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</si>
  <si>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</si>
  <si>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</si>
  <si>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</si>
  <si>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</si>
  <si>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</si>
  <si>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</si>
  <si>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</si>
  <si>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</si>
  <si>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</si>
  <si>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</si>
  <si>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</si>
  <si>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</si>
  <si>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</si>
  <si>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</si>
  <si>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</si>
  <si>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</si>
  <si>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</si>
  <si>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</si>
  <si>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</si>
  <si>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</si>
  <si>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</si>
  <si>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</si>
  <si>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</si>
  <si>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</si>
  <si>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</si>
  <si>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</si>
  <si>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</si>
  <si>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</si>
  <si>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</si>
  <si>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</si>
  <si>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</si>
  <si>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</si>
  <si>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</si>
  <si>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</si>
  <si>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</si>
  <si>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</si>
  <si>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</si>
  <si>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</si>
  <si>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</si>
  <si>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</si>
  <si>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</si>
  <si>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</si>
  <si>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</si>
  <si>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</si>
  <si>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</si>
  <si>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</si>
  <si>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</si>
  <si>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</si>
  <si>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</si>
  <si>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</si>
  <si>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</si>
  <si>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</si>
  <si>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</si>
  <si>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</si>
  <si>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</si>
  <si>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</si>
  <si>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</si>
  <si>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</si>
  <si>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</si>
  <si>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</si>
  <si>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</si>
  <si>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</si>
  <si>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</si>
  <si>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</si>
  <si>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</si>
  <si>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</si>
  <si>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</si>
  <si>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</si>
  <si>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</si>
  <si>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</si>
  <si>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</si>
  <si>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</si>
  <si>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</si>
  <si>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</si>
  <si>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</si>
  <si>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</si>
  <si>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</si>
  <si>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</si>
  <si>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</si>
  <si>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</si>
  <si>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</si>
  <si>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</si>
  <si>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</si>
  <si>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</si>
  <si>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</si>
  <si>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</si>
  <si>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</si>
  <si>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</si>
  <si>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</si>
  <si>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</si>
  <si>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</si>
  <si>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</si>
  <si>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</si>
  <si>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</si>
  <si>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</si>
  <si>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</si>
  <si>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</si>
  <si>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</si>
  <si>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</si>
  <si>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</si>
  <si>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</si>
  <si>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</si>
  <si>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</si>
  <si>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</si>
  <si>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</si>
  <si>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</si>
  <si>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</si>
  <si>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</si>
  <si>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</si>
  <si>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</si>
  <si>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</si>
  <si>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</si>
  <si>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</si>
  <si>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</si>
  <si>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</si>
  <si>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</si>
  <si>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</si>
  <si>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</si>
  <si>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</si>
  <si>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</si>
  <si>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</si>
  <si>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</si>
  <si>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</si>
  <si>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0.65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</si>
  <si>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</si>
  <si>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</si>
  <si>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</si>
  <si>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</si>
  <si>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</si>
  <si>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</si>
  <si>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</si>
  <si>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</si>
  <si>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</si>
  <si>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</si>
  <si>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</si>
  <si>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</si>
  <si>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</si>
  <si>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</si>
  <si>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</si>
  <si>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</si>
  <si>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</si>
  <si>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</si>
  <si>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</si>
  <si>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</si>
  <si>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</si>
  <si>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</si>
  <si>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</si>
  <si>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</si>
  <si>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</si>
  <si>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</si>
  <si>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</si>
  <si>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</si>
  <si>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</si>
  <si>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</si>
  <si>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</si>
  <si>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</si>
  <si>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</si>
  <si>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</si>
  <si>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</si>
  <si>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</si>
  <si>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</si>
  <si>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</si>
  <si>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</si>
  <si>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</si>
  <si>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</si>
  <si>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</si>
  <si>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</si>
  <si>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</si>
  <si>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</si>
  <si>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</si>
  <si>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</si>
  <si>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</si>
  <si>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</si>
  <si>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</si>
  <si>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</si>
  <si>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</si>
  <si>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</si>
  <si>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</si>
  <si>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</si>
  <si>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</si>
  <si>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</si>
  <si>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</si>
  <si>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</si>
  <si>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</si>
  <si>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</si>
  <si>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</si>
  <si>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</si>
  <si>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</si>
  <si>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</si>
  <si>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</si>
  <si>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</si>
  <si>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</si>
  <si>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</si>
  <si>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</si>
  <si>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</si>
  <si>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</si>
  <si>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</si>
  <si>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</si>
  <si>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</si>
  <si>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</si>
  <si>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</si>
  <si>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</si>
  <si>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</si>
  <si>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</si>
  <si>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</si>
  <si>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</si>
  <si>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</si>
  <si>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</si>
  <si>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</si>
  <si>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</si>
  <si>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</si>
  <si>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</si>
  <si>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</si>
  <si>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</si>
  <si>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</si>
  <si>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</si>
  <si>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</si>
  <si>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</si>
  <si>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</si>
  <si>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</si>
  <si>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</si>
  <si>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</si>
  <si>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</si>
  <si>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</si>
  <si>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</si>
  <si>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</si>
  <si>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</si>
  <si>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</si>
  <si>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</si>
  <si>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</si>
  <si>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</si>
  <si>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</si>
  <si>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</si>
  <si>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</si>
  <si>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</si>
  <si>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</si>
  <si>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</si>
  <si>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</si>
  <si>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</si>
  <si>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</si>
  <si>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</si>
  <si>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</si>
  <si>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</si>
  <si>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</si>
  <si>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</si>
  <si>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</si>
  <si>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</si>
  <si>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</si>
  <si>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</si>
  <si>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</si>
  <si>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</si>
  <si>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</si>
  <si>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</si>
  <si>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</si>
  <si>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</si>
  <si>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</si>
  <si>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</si>
  <si>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</si>
  <si>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</si>
  <si>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</si>
  <si>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</si>
  <si>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</si>
  <si>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</si>
  <si>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</si>
  <si>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</si>
  <si>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</si>
  <si>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</si>
  <si>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</si>
  <si>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</si>
  <si>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</si>
  <si>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</si>
  <si>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</si>
  <si>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</si>
  <si>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</si>
  <si>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</si>
  <si>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</si>
  <si>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</si>
  <si>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</si>
  <si>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</si>
  <si>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</si>
  <si>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</si>
  <si>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</si>
  <si>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</si>
  <si>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</si>
  <si>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</si>
  <si>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</si>
  <si>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</si>
  <si>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</si>
  <si>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</si>
  <si>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</si>
  <si>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</si>
  <si>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</si>
  <si>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</si>
  <si>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</si>
  <si>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</si>
  <si>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</si>
  <si>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</si>
  <si>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</si>
  <si>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</si>
  <si>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</si>
  <si>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</si>
  <si>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</si>
  <si>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</si>
  <si>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</si>
  <si>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</si>
  <si>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</si>
  <si>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</si>
  <si>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</si>
  <si>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</si>
  <si>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</si>
  <si>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</si>
  <si>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</si>
  <si>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</si>
  <si>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</si>
  <si>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</si>
  <si>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</si>
  <si>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</si>
  <si>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</si>
  <si>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</si>
  <si>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</si>
  <si>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</si>
  <si>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</si>
  <si>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</si>
  <si>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</si>
  <si>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</si>
  <si>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</si>
  <si>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</si>
  <si>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</si>
  <si>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</si>
  <si>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</si>
  <si>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</si>
  <si>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</si>
  <si>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</si>
  <si>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</si>
  <si>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</si>
  <si>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</si>
  <si>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</si>
  <si>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</si>
  <si>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</si>
  <si>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</si>
  <si>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</si>
  <si>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</si>
  <si>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</si>
  <si>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</si>
  <si>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</si>
  <si>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</si>
  <si>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</si>
  <si>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</si>
  <si>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</si>
  <si>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</si>
  <si>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</si>
  <si>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</si>
  <si>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</si>
  <si>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</si>
  <si>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</si>
  <si>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</si>
  <si>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</si>
  <si>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</si>
  <si>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</si>
  <si>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</si>
  <si>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</si>
  <si>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</si>
  <si>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</si>
  <si>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</si>
  <si>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</si>
  <si>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</si>
  <si>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</si>
  <si>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</si>
  <si>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</si>
  <si>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</si>
  <si>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</si>
  <si>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</si>
  <si>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</si>
  <si>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</si>
  <si>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</si>
  <si>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</si>
  <si>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</si>
  <si>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</si>
  <si>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</si>
  <si>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</si>
  <si>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</si>
  <si>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</si>
  <si>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</si>
  <si>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</si>
  <si>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</si>
  <si>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</si>
  <si>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</si>
  <si>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</si>
  <si>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</si>
  <si>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</si>
  <si>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</si>
  <si>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</si>
  <si>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</si>
  <si>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</si>
  <si>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</si>
  <si>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</si>
  <si>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</si>
  <si>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</si>
  <si>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</si>
  <si>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</si>
  <si>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</si>
  <si>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</si>
  <si>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</si>
  <si>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</si>
  <si>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</si>
  <si>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</si>
  <si>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</si>
  <si>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</si>
  <si>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</si>
  <si>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</si>
  <si>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</si>
  <si>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</si>
  <si>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</si>
  <si>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</si>
  <si>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</si>
  <si>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</si>
  <si>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</si>
  <si>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</si>
  <si>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</si>
  <si>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</si>
  <si>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</si>
  <si>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</si>
  <si>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</si>
  <si>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</si>
  <si>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</si>
  <si>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</si>
  <si>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</si>
  <si>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</si>
  <si>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</si>
  <si>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</si>
  <si>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</si>
  <si>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</si>
  <si>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</si>
  <si>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</si>
  <si>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</si>
  <si>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</si>
  <si>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</si>
  <si>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</si>
  <si>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</si>
  <si>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</si>
  <si>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</si>
  <si>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</si>
  <si>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</si>
  <si>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</si>
  <si>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</si>
  <si>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</si>
  <si>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</si>
  <si>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</si>
  <si>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</si>
  <si>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</si>
  <si>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</si>
  <si>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</si>
  <si>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</si>
  <si>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</si>
  <si>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</si>
  <si>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</si>
  <si>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</si>
  <si>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</si>
  <si>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</si>
  <si>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</si>
  <si>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</si>
  <si>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</si>
  <si>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</si>
  <si>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</si>
  <si>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</si>
  <si>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</si>
  <si>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</si>
  <si>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</si>
  <si>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</si>
  <si>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</si>
  <si>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</si>
  <si>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</si>
  <si>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</si>
  <si>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</si>
  <si>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</si>
  <si>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</si>
  <si>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</si>
  <si>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</si>
  <si>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</si>
  <si>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</si>
  <si>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</si>
  <si>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</si>
  <si>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</si>
  <si>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</si>
  <si>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</si>
  <si>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</si>
  <si>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</si>
  <si>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</si>
  <si>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</si>
  <si>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</si>
  <si>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</si>
  <si>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</si>
  <si>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</si>
  <si>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</si>
  <si>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</si>
  <si>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</si>
  <si>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</si>
  <si>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</si>
  <si>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</si>
  <si>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</si>
  <si>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</si>
  <si>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</si>
  <si>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</si>
  <si>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</si>
  <si>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</si>
  <si>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</si>
  <si>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</si>
  <si>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</si>
  <si>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</si>
  <si>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</si>
  <si>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</si>
  <si>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</si>
  <si>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</si>
  <si>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</si>
  <si>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</si>
  <si>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</si>
  <si>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</si>
  <si>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</si>
  <si>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</si>
  <si>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</si>
  <si>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</si>
  <si>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</si>
  <si>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</si>
  <si>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</si>
  <si>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</si>
  <si>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</si>
  <si>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</si>
  <si>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</si>
  <si>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</si>
  <si>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</si>
  <si>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</si>
  <si>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</si>
  <si>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</si>
  <si>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</si>
  <si>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</si>
  <si>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</si>
  <si>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</si>
  <si>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</si>
  <si>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</si>
  <si>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</si>
  <si>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</si>
  <si>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</si>
  <si>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</si>
  <si>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</si>
  <si>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</si>
  <si>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</si>
  <si>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</si>
  <si>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</si>
  <si>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</si>
  <si>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</si>
  <si>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</si>
  <si>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</si>
  <si>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</si>
  <si>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</si>
  <si>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</si>
  <si>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</si>
  <si>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</si>
  <si>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0.87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</si>
  <si>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</si>
  <si>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</si>
  <si>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</si>
  <si>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</si>
  <si>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</si>
  <si>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</si>
  <si>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</si>
  <si>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</si>
  <si>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</si>
  <si>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</si>
  <si>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</si>
  <si>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</si>
  <si>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</si>
  <si>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</si>
  <si>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</si>
  <si>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</si>
  <si>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</si>
  <si>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</si>
  <si>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</si>
  <si>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</si>
  <si>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</si>
  <si>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</si>
  <si>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</si>
  <si>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</si>
  <si>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</si>
  <si>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</si>
  <si>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</si>
  <si>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</si>
  <si>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</si>
  <si>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</si>
  <si>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</si>
  <si>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</si>
  <si>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</si>
  <si>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</si>
  <si>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</si>
  <si>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</si>
  <si>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</si>
  <si>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</si>
  <si>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</si>
  <si>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</si>
  <si>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</si>
  <si>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</si>
  <si>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</si>
  <si>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</si>
  <si>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</si>
  <si>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</si>
  <si>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</si>
  <si>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</si>
  <si>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</si>
  <si>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</si>
  <si>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</si>
  <si>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</si>
  <si>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</si>
  <si>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</si>
  <si>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</si>
  <si>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</si>
  <si>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</si>
  <si>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</si>
  <si>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</si>
  <si>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</si>
  <si>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</si>
  <si>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</si>
  <si>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</si>
  <si>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</si>
  <si>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</si>
  <si>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</si>
  <si>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</si>
  <si>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</si>
  <si>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</si>
  <si>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</si>
  <si>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</si>
  <si>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</si>
  <si>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</si>
  <si>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</si>
  <si>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</si>
  <si>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</si>
  <si>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</si>
  <si>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</si>
  <si>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</si>
  <si>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</si>
  <si>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</si>
  <si>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</si>
  <si>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</si>
  <si>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</si>
  <si>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</si>
  <si>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</si>
  <si>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</si>
  <si>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</si>
  <si>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</si>
  <si>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</si>
  <si>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</si>
  <si>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</si>
  <si>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</si>
  <si>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</si>
  <si>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</si>
  <si>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</si>
  <si>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</si>
  <si>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</si>
  <si>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</si>
  <si>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</si>
  <si>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</si>
  <si>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</si>
  <si>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</si>
  <si>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</si>
  <si>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</si>
  <si>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</si>
  <si>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</si>
  <si>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</si>
  <si>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</si>
  <si>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</si>
  <si>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</si>
  <si>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</si>
  <si>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</si>
  <si>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</si>
  <si>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</si>
  <si>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</si>
  <si>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</si>
  <si>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</si>
  <si>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</si>
  <si>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</si>
  <si>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</si>
  <si>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</si>
  <si>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</si>
  <si>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</si>
  <si>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</si>
  <si>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</si>
  <si>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</si>
  <si>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</si>
  <si>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</si>
  <si>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</si>
  <si>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</si>
  <si>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</si>
  <si>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</si>
  <si>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</si>
  <si>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</si>
  <si>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</si>
  <si>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</si>
  <si>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</si>
  <si>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</si>
  <si>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</si>
  <si>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</si>
  <si>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</si>
  <si>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</si>
  <si>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</si>
  <si>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</si>
  <si>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</si>
  <si>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</si>
  <si>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</si>
  <si>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</si>
  <si>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</si>
  <si>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</si>
  <si>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</si>
  <si>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</si>
  <si>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</si>
  <si>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</si>
  <si>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</si>
  <si>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</si>
  <si>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</si>
  <si>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</si>
  <si>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</si>
  <si>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</si>
  <si>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</si>
  <si>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</si>
  <si>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</si>
  <si>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</si>
  <si>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</si>
  <si>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</si>
  <si>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</si>
  <si>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</si>
  <si>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</si>
  <si>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</si>
  <si>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</si>
  <si>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</si>
  <si>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</si>
  <si>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</si>
  <si>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</si>
  <si>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</si>
  <si>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</si>
  <si>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</si>
  <si>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</si>
  <si>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</si>
  <si>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</si>
  <si>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</si>
  <si>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</si>
  <si>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</si>
  <si>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</si>
  <si>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</si>
  <si>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</si>
  <si>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</si>
  <si>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</si>
  <si>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</si>
  <si>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</si>
  <si>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</si>
  <si>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</si>
  <si>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</si>
  <si>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</si>
  <si>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</si>
  <si>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</si>
  <si>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</si>
  <si>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</si>
  <si>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</si>
  <si>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</si>
  <si>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</si>
  <si>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</si>
  <si>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</si>
  <si>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</si>
  <si>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</si>
  <si>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</si>
  <si>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</si>
  <si>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</si>
  <si>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</si>
  <si>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</si>
  <si>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</si>
  <si>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</si>
  <si>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</si>
  <si>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</si>
  <si>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</si>
  <si>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</si>
  <si>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</si>
  <si>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</si>
  <si>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</si>
  <si>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</si>
  <si>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</si>
  <si>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</si>
  <si>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</si>
  <si>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</si>
  <si>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</si>
  <si>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</si>
  <si>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</si>
  <si>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</si>
  <si>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</si>
  <si>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</si>
  <si>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</si>
  <si>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</si>
  <si>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</si>
  <si>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</si>
  <si>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</si>
  <si>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</si>
  <si>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</si>
  <si>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</si>
  <si>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</si>
  <si>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</si>
  <si>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</si>
  <si>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</si>
  <si>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</si>
  <si>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</si>
  <si>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</si>
  <si>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</si>
  <si>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</si>
  <si>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</si>
  <si>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</si>
  <si>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</si>
  <si>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</si>
  <si>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</si>
  <si>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</si>
  <si>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</si>
  <si>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</si>
  <si>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</si>
  <si>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</si>
  <si>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</si>
  <si>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</si>
  <si>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</si>
  <si>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</si>
  <si>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</si>
  <si>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</si>
  <si>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</si>
  <si>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</si>
  <si>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</si>
  <si>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</si>
  <si>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</si>
  <si>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</si>
  <si>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</si>
  <si>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</si>
  <si>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</si>
  <si>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</si>
  <si>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</si>
  <si>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</si>
  <si>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</si>
  <si>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</si>
  <si>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</si>
  <si>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</si>
  <si>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</si>
  <si>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</si>
  <si>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</si>
  <si>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</si>
  <si>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</si>
  <si>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</si>
  <si>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</si>
  <si>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</si>
  <si>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</si>
  <si>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</si>
  <si>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</si>
  <si>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</si>
  <si>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</si>
  <si>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</si>
  <si>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</si>
  <si>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</si>
  <si>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</si>
  <si>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</si>
  <si>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</si>
  <si>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</si>
  <si>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</si>
  <si>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</si>
  <si>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</si>
  <si>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</si>
  <si>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</si>
  <si>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</si>
  <si>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</si>
  <si>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</si>
  <si>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</si>
  <si>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</si>
  <si>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</si>
  <si>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</si>
  <si>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</si>
  <si>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</si>
  <si>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</si>
  <si>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</si>
  <si>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</si>
  <si>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</si>
  <si>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</si>
  <si>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</si>
  <si>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</si>
  <si>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</si>
  <si>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</si>
  <si>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</si>
  <si>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</si>
  <si>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</si>
  <si>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</si>
  <si>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</si>
  <si>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</si>
  <si>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</si>
  <si>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</si>
  <si>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</si>
  <si>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</si>
  <si>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</si>
  <si>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</si>
  <si>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</si>
  <si>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</si>
  <si>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</si>
  <si>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</si>
  <si>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</si>
  <si>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</si>
  <si>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</si>
  <si>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</si>
  <si>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</si>
  <si>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</si>
  <si>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</si>
  <si>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</si>
  <si>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</si>
  <si>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</si>
  <si>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</si>
  <si>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</si>
  <si>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</si>
  <si>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</si>
  <si>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</si>
  <si>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</si>
  <si>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</si>
  <si>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</si>
  <si>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</si>
  <si>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</si>
  <si>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</si>
  <si>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</si>
  <si>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</si>
  <si>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</si>
  <si>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</si>
  <si>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</si>
  <si>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</si>
  <si>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</si>
  <si>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</si>
  <si>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</si>
  <si>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</si>
  <si>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</si>
  <si>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</si>
  <si>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</si>
  <si>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</si>
  <si>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</si>
  <si>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</si>
  <si>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</si>
  <si>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</si>
  <si>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</si>
  <si>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</si>
  <si>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</si>
  <si>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</si>
  <si>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</si>
  <si>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</si>
  <si>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</si>
  <si>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</si>
  <si>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</si>
  <si>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</si>
  <si>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</si>
  <si>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</si>
  <si>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</si>
  <si>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</si>
  <si>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</si>
  <si>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</si>
  <si>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</si>
  <si>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</si>
  <si>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</si>
  <si>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</si>
  <si>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</si>
  <si>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</si>
  <si>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</si>
  <si>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</si>
  <si>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</si>
  <si>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</si>
  <si>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</si>
  <si>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</si>
  <si>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</si>
  <si>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</si>
  <si>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</si>
  <si>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</si>
  <si>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</si>
  <si>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</si>
  <si>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</si>
  <si>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</si>
  <si>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</si>
  <si>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</si>
  <si>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</si>
  <si>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</si>
  <si>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</si>
  <si>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</si>
  <si>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</si>
  <si>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</si>
  <si>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</si>
  <si>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</si>
  <si>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</si>
  <si>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</si>
  <si>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</si>
  <si>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</si>
  <si>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</si>
  <si>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</si>
  <si>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</si>
  <si>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</si>
  <si>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</si>
  <si>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</si>
  <si>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</si>
  <si>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</si>
  <si>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</si>
  <si>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</si>
  <si>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</si>
  <si>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</si>
  <si>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</si>
  <si>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</si>
  <si>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</si>
  <si>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</si>
  <si>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</si>
  <si>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</si>
  <si>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</si>
  <si>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</si>
  <si>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</si>
  <si>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</si>
  <si>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</si>
  <si>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</si>
  <si>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</si>
  <si>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</si>
  <si>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</si>
  <si>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</si>
  <si>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</si>
  <si>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</si>
  <si>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</si>
  <si>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</si>
  <si>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</si>
  <si>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</si>
  <si>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</si>
  <si>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</si>
  <si>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</si>
  <si>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</si>
  <si>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</si>
  <si>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</si>
  <si>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</si>
  <si>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</si>
  <si>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</si>
  <si>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</si>
  <si>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</si>
  <si>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</si>
  <si>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</si>
  <si>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</si>
  <si>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</si>
  <si>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</si>
  <si>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</si>
  <si>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</si>
  <si>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</si>
  <si>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</si>
  <si>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</si>
  <si>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</si>
  <si>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</si>
  <si>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</si>
  <si>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</si>
  <si>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</si>
  <si>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</si>
  <si>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</si>
  <si>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</si>
  <si>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</si>
  <si>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</si>
  <si>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</si>
  <si>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</si>
  <si>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</si>
  <si>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</si>
  <si>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</si>
  <si>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</si>
  <si>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</si>
  <si>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</si>
  <si>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</si>
  <si>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</si>
  <si>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</si>
  <si>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</si>
  <si>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</si>
  <si>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</si>
  <si>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</si>
  <si>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</si>
  <si>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</si>
  <si>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</si>
  <si>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</si>
  <si>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</si>
  <si>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</si>
  <si>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</si>
  <si>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</si>
  <si>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</si>
  <si>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</si>
  <si>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</si>
  <si>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</si>
  <si>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</si>
  <si>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</si>
  <si>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</si>
  <si>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</si>
  <si>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</si>
  <si>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</si>
  <si>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</si>
  <si>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</si>
  <si>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</si>
  <si>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</si>
  <si>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</si>
  <si>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</si>
  <si>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</si>
  <si>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</si>
  <si>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</si>
  <si>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</si>
  <si>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</si>
  <si>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</si>
  <si>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</si>
  <si>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</si>
  <si>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</si>
  <si>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</si>
  <si>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</si>
  <si>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</si>
  <si>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</si>
  <si>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</si>
  <si>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</si>
  <si>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</si>
  <si>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</si>
  <si>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</si>
  <si>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</si>
  <si>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</si>
  <si>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</si>
  <si>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</si>
  <si>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</si>
  <si>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</si>
  <si>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</si>
  <si>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</si>
  <si>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</si>
  <si>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</si>
  <si>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</si>
  <si>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</si>
  <si>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</si>
  <si>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</si>
  <si>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</si>
  <si>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</si>
  <si>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</si>
  <si>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</si>
  <si>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</si>
  <si>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</si>
  <si>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</si>
  <si>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</si>
  <si>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</si>
  <si>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</si>
  <si>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</si>
  <si>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</si>
  <si>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</si>
  <si>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</si>
  <si>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</si>
  <si>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</si>
  <si>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</si>
  <si>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</si>
  <si>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</si>
  <si>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</si>
  <si>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</si>
  <si>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</si>
  <si>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</si>
  <si>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</si>
  <si>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</si>
  <si>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</si>
  <si>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</si>
  <si>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</si>
  <si>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</si>
  <si>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</si>
  <si>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</si>
  <si>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</si>
  <si>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</si>
  <si>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</si>
  <si>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</si>
  <si>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</si>
  <si>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</si>
  <si>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</si>
  <si>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</si>
  <si>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</si>
  <si>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</si>
  <si>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</si>
  <si>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</si>
  <si>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</si>
  <si>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</si>
  <si>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</si>
  <si>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</si>
  <si>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</si>
  <si>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</si>
  <si>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</si>
  <si>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</si>
  <si>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</si>
  <si>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</si>
  <si>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</si>
  <si>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</si>
  <si>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</si>
  <si>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</si>
  <si>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</si>
  <si>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</si>
  <si>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</si>
  <si>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</si>
  <si>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</si>
  <si>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</si>
  <si>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</si>
  <si>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</si>
  <si>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</si>
  <si>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</si>
  <si>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</si>
  <si>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</si>
  <si>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</si>
  <si>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</si>
  <si>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</si>
  <si>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</si>
  <si>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</si>
  <si>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</si>
  <si>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</si>
  <si>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</si>
  <si>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</si>
  <si>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</si>
  <si>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</si>
  <si>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</si>
  <si>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</si>
  <si>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</si>
  <si>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</si>
  <si>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</si>
  <si>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</si>
  <si>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</si>
  <si>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</si>
  <si>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</si>
  <si>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</si>
  <si>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</si>
  <si>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</si>
  <si>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</si>
  <si>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</si>
  <si>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</si>
  <si>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</si>
  <si>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</si>
  <si>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</si>
  <si>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</si>
  <si>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</si>
  <si>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</si>
  <si>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</si>
  <si>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</si>
  <si>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</si>
  <si>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</si>
  <si>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</si>
  <si>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</si>
  <si>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</si>
  <si>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</si>
  <si>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</si>
  <si>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</si>
  <si>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</si>
  <si>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</si>
  <si>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</si>
  <si>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</si>
  <si>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</si>
  <si>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</si>
  <si>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</si>
  <si>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</si>
  <si>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</si>
  <si>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</si>
  <si>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</si>
  <si>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</si>
  <si>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</si>
  <si>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</si>
  <si>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</si>
  <si>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</si>
  <si>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</si>
  <si>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</si>
  <si>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</si>
  <si>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</si>
  <si>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</si>
  <si>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</si>
  <si>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</si>
  <si>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</si>
  <si>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</si>
  <si>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</si>
  <si>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</si>
  <si>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</si>
  <si>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</si>
  <si>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</si>
  <si>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</si>
  <si>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</si>
  <si>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</si>
  <si>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</si>
  <si>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</si>
  <si>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</si>
  <si>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</si>
  <si>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</si>
  <si>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</si>
  <si>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</si>
  <si>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</si>
  <si>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</si>
  <si>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</si>
  <si>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</si>
  <si>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</si>
  <si>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</si>
  <si>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</si>
  <si>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</si>
  <si>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</si>
  <si>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</si>
  <si>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</si>
  <si>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</si>
  <si>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</si>
  <si>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</si>
  <si>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</si>
  <si>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</si>
  <si>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</si>
  <si>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</si>
  <si>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</si>
  <si>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</si>
  <si>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</si>
  <si>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</si>
  <si>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</si>
  <si>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</si>
  <si>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</si>
  <si>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</si>
  <si>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</si>
  <si>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</si>
  <si>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</si>
  <si>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</si>
  <si>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</si>
  <si>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</si>
  <si>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</si>
  <si>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</si>
  <si>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</si>
  <si>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</si>
  <si>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</si>
  <si>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</si>
  <si>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</si>
  <si>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</si>
  <si>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</si>
  <si>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</si>
  <si>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</si>
  <si>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</si>
  <si>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</si>
  <si>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</si>
  <si>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</si>
  <si>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</si>
  <si>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</si>
  <si>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</si>
  <si>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</si>
  <si>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</si>
  <si>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</si>
  <si>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</si>
  <si>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</si>
  <si>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</si>
  <si>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</si>
  <si>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</si>
  <si>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</si>
  <si>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</si>
  <si>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</si>
  <si>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</si>
  <si>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</si>
  <si>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</si>
  <si>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</si>
  <si>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</si>
  <si>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</si>
  <si>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</si>
  <si>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</si>
  <si>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</si>
  <si>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</si>
  <si>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</si>
  <si>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</si>
  <si>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</si>
  <si>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</si>
  <si>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</si>
  <si>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</si>
  <si>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</si>
  <si>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</si>
  <si>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</si>
  <si>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</si>
  <si>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</si>
  <si>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</si>
  <si>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</si>
  <si>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</si>
  <si>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</si>
  <si>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</si>
  <si>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</si>
  <si>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</si>
  <si>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</si>
  <si>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</si>
  <si>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</si>
  <si>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</si>
  <si>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</si>
  <si>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</si>
  <si>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</si>
  <si>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</si>
  <si>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</si>
  <si>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</si>
  <si>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</si>
  <si>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</si>
  <si>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</si>
  <si>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</si>
  <si>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</si>
  <si>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</si>
  <si>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</si>
  <si>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</si>
  <si>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</si>
  <si>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</si>
  <si>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</si>
  <si>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</si>
  <si>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</si>
  <si>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</si>
  <si>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</si>
  <si>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</si>
  <si>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</si>
  <si>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</si>
  <si>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</si>
  <si>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</si>
  <si>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</si>
  <si>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</si>
  <si>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</si>
  <si>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</si>
  <si>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</si>
  <si>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</si>
  <si>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</si>
  <si>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</si>
  <si>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</si>
  <si>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</si>
  <si>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</si>
  <si>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</si>
  <si>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</si>
  <si>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</si>
  <si>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</si>
  <si>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</si>
  <si>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</si>
  <si>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</si>
  <si>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</si>
  <si>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</si>
  <si>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</si>
  <si>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</si>
  <si>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</si>
  <si>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</si>
  <si>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</si>
  <si>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</si>
  <si>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</si>
  <si>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</si>
  <si>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</si>
  <si>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</si>
  <si>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</si>
  <si>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</si>
  <si>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</si>
  <si>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</si>
  <si>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</si>
  <si>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</si>
  <si>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</si>
  <si>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</si>
  <si>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</si>
  <si>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</si>
  <si>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</si>
  <si>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</si>
  <si>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</si>
  <si>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</si>
  <si>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</si>
  <si>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</si>
  <si>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</si>
  <si>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</si>
  <si>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</si>
  <si>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</si>
  <si>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</si>
  <si>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</si>
  <si>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</si>
  <si>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</si>
  <si>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</si>
  <si>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</si>
  <si>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</si>
  <si>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</si>
  <si>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</si>
  <si>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</si>
  <si>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</si>
  <si>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</si>
  <si>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</si>
  <si>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</si>
  <si>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</si>
  <si>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</si>
  <si>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</si>
  <si>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</si>
  <si>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</si>
  <si>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</si>
  <si>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</si>
  <si>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</si>
  <si>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</si>
  <si>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</si>
  <si>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</si>
  <si>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</si>
  <si>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</si>
  <si>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</si>
  <si>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</si>
  <si>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</si>
  <si>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</si>
  <si>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</si>
  <si>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</si>
  <si>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</si>
  <si>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</si>
  <si>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</si>
  <si>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</si>
  <si>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</si>
  <si>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</si>
  <si>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</si>
  <si>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</si>
  <si>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</si>
  <si>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</si>
  <si>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</si>
  <si>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</si>
  <si>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</si>
  <si>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</si>
  <si>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</si>
  <si>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</si>
  <si>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</si>
  <si>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</si>
  <si>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</si>
  <si>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</si>
  <si>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</si>
  <si>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</si>
  <si>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</si>
  <si>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</si>
  <si>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</si>
  <si>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</si>
  <si>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</si>
  <si>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</si>
  <si>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</si>
  <si>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</si>
  <si>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</si>
  <si>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</si>
  <si>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</si>
  <si>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</si>
  <si>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</si>
  <si>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</si>
  <si>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</si>
  <si>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</si>
  <si>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</si>
  <si>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</si>
  <si>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</si>
  <si>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</si>
  <si>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</si>
  <si>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</si>
  <si>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</si>
  <si>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</si>
  <si>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</si>
  <si>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</si>
  <si>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</si>
  <si>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</si>
  <si>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</si>
  <si>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</si>
  <si>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</si>
  <si>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</si>
  <si>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</si>
  <si>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</si>
  <si>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</si>
  <si>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</si>
  <si>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</si>
  <si>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</si>
  <si>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</si>
  <si>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</si>
  <si>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</si>
  <si>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</si>
  <si>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</si>
  <si>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</si>
  <si>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</si>
  <si>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</si>
  <si>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</si>
  <si>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</si>
  <si>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</si>
  <si>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</si>
  <si>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</si>
  <si>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</si>
  <si>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</si>
  <si>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</si>
  <si>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</si>
  <si>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</si>
  <si>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</si>
  <si>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</si>
  <si>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</si>
  <si>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</si>
  <si>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</si>
  <si>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</si>
  <si>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</si>
  <si>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</si>
  <si>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</si>
  <si>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</si>
  <si>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</si>
  <si>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</si>
  <si>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</si>
  <si>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</si>
  <si>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</si>
  <si>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</si>
  <si>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</si>
  <si>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</si>
  <si>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</si>
  <si>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</si>
  <si>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</si>
  <si>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</si>
  <si>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</si>
  <si>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</si>
  <si>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</si>
  <si>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</si>
  <si>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</si>
  <si>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</si>
  <si>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</si>
  <si>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</si>
  <si>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</si>
  <si>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</si>
  <si>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</si>
  <si>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</si>
  <si>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</si>
  <si>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</si>
  <si>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</si>
  <si>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</si>
  <si>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</si>
  <si>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</si>
  <si>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</si>
  <si>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</si>
  <si>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</si>
  <si>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</si>
  <si>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</si>
  <si>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</si>
  <si>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</si>
  <si>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</si>
  <si>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</si>
  <si>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</si>
  <si>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</si>
  <si>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</si>
  <si>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</si>
  <si>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</si>
  <si>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</si>
  <si>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</si>
  <si>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</si>
  <si>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</si>
  <si>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</si>
  <si>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</si>
  <si>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</si>
  <si>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</si>
  <si>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</si>
  <si>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</si>
  <si>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</si>
  <si>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</si>
  <si>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</si>
  <si>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</si>
  <si>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</si>
  <si>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</si>
  <si>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</si>
  <si>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</si>
  <si>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</si>
  <si>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</si>
  <si>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</si>
  <si>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</si>
  <si>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</si>
  <si>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</si>
  <si>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</si>
  <si>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</si>
  <si>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</si>
  <si>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</si>
  <si>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</si>
  <si>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</si>
  <si>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</si>
  <si>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</si>
  <si>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</si>
  <si>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</si>
  <si>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</si>
  <si>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</si>
  <si>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</si>
  <si>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</si>
  <si>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</si>
  <si>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</si>
  <si>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</si>
  <si>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</si>
  <si>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</si>
  <si>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</si>
  <si>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</si>
  <si>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</si>
  <si>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</si>
  <si>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</si>
  <si>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</si>
  <si>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</si>
  <si>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</si>
  <si>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</si>
  <si>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</si>
  <si>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</si>
  <si>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</si>
  <si>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</si>
  <si>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</si>
  <si>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</si>
  <si>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</si>
  <si>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</si>
  <si>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</si>
  <si>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</si>
  <si>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</si>
  <si>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</si>
  <si>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</si>
  <si>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</si>
  <si>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</si>
  <si>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</si>
  <si>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</si>
  <si>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</si>
  <si>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</si>
  <si>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</si>
  <si>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</si>
  <si>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</si>
  <si>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</si>
  <si>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</si>
  <si>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</si>
  <si>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</si>
  <si>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</si>
  <si>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</si>
  <si>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</si>
  <si>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</si>
  <si>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</si>
  <si>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</si>
  <si>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</si>
  <si>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</si>
  <si>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</si>
  <si>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</si>
  <si>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</si>
  <si>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</si>
  <si>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</si>
  <si>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</si>
  <si>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</si>
  <si>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</si>
  <si>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</si>
  <si>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</si>
  <si>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</si>
  <si>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</si>
  <si>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</si>
  <si>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</si>
  <si>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</si>
  <si>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</si>
  <si>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</si>
  <si>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</si>
  <si>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</si>
  <si>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</si>
  <si>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</si>
  <si>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</si>
  <si>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</si>
  <si>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</si>
  <si>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</si>
  <si>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</si>
  <si>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</si>
  <si>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</si>
  <si>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</si>
  <si>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</si>
  <si>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</si>
  <si>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</si>
  <si>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</si>
  <si>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</si>
  <si>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</si>
  <si>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</si>
  <si>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</si>
  <si>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</si>
  <si>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</si>
  <si>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</si>
  <si>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</si>
  <si>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</si>
  <si>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</si>
  <si>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</si>
  <si>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</si>
  <si>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</si>
  <si>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</si>
  <si>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</si>
  <si>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</si>
  <si>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</si>
  <si>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</si>
  <si>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</si>
  <si>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</si>
  <si>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</si>
  <si>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</si>
  <si>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</si>
  <si>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</si>
  <si>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</si>
  <si>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</si>
  <si>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</si>
  <si>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</si>
  <si>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</si>
  <si>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</si>
  <si>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</si>
  <si>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</si>
  <si>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</si>
  <si>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</si>
  <si>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</si>
  <si>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</si>
  <si>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</si>
  <si>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</si>
  <si>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</si>
  <si>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</si>
  <si>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</si>
  <si>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</si>
  <si>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</si>
  <si>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</si>
  <si>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</si>
  <si>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</si>
  <si>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</si>
  <si>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</si>
  <si>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</si>
  <si>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</si>
  <si>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</si>
  <si>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</si>
  <si>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</si>
  <si>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</si>
  <si>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</si>
  <si>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</si>
  <si>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</si>
  <si>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</si>
  <si>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</si>
  <si>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</si>
  <si>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</si>
  <si>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</si>
  <si>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</si>
  <si>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</si>
  <si>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</si>
  <si>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</si>
  <si>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</si>
  <si>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</si>
  <si>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</si>
  <si>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</si>
  <si>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</si>
  <si>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</si>
  <si>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</si>
  <si>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</si>
  <si>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</si>
  <si>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</si>
  <si>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</si>
  <si>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</si>
  <si>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</si>
  <si>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</si>
  <si>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</si>
  <si>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</si>
  <si>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</si>
  <si>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</si>
  <si>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</si>
  <si>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</si>
  <si>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</si>
  <si>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</si>
  <si>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</si>
  <si>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</si>
  <si>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</si>
  <si>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</si>
  <si>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</si>
  <si>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</si>
  <si>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</si>
  <si>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</si>
  <si>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</si>
  <si>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</si>
  <si>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</si>
  <si>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</si>
  <si>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</si>
  <si>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</si>
  <si>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</si>
  <si>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</si>
  <si>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</si>
  <si>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</si>
  <si>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</si>
  <si>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</si>
  <si>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</si>
  <si>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</si>
  <si>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</si>
  <si>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</si>
  <si>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</si>
  <si>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</si>
  <si>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</si>
  <si>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</si>
  <si>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</si>
  <si>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</si>
  <si>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</si>
  <si>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</si>
  <si>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</si>
  <si>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</si>
  <si>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</si>
  <si>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</si>
  <si>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</si>
  <si>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</si>
  <si>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</si>
  <si>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</si>
  <si>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</si>
  <si>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</si>
  <si>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</si>
  <si>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</si>
  <si>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</si>
  <si>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</si>
  <si>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</si>
  <si>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</si>
  <si>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</si>
  <si>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</si>
  <si>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</si>
  <si>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</si>
  <si>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</si>
  <si>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</si>
  <si>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</si>
  <si>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</si>
  <si>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</si>
  <si>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</si>
  <si>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</si>
  <si>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</si>
  <si>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</si>
  <si>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</si>
  <si>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</si>
  <si>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</si>
  <si>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</si>
  <si>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</si>
  <si>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</si>
  <si>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</si>
  <si>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</si>
  <si>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</si>
  <si>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</si>
  <si>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</si>
  <si>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</si>
  <si>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</si>
  <si>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</si>
  <si>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</si>
  <si>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</si>
  <si>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</si>
  <si>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</si>
  <si>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</si>
  <si>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</si>
  <si>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</si>
  <si>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</si>
  <si>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</si>
  <si>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</si>
  <si>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</si>
  <si>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</si>
  <si>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</si>
  <si>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</si>
  <si>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</si>
  <si>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</si>
  <si>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</si>
  <si>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</si>
  <si>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</si>
  <si>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</si>
  <si>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</si>
  <si>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</si>
  <si>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</si>
  <si>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</si>
  <si>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</si>
  <si>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</si>
  <si>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</si>
  <si>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</si>
  <si>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</si>
  <si>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</si>
  <si>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</si>
  <si>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</si>
  <si>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</si>
  <si>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</si>
  <si>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</si>
  <si>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</si>
  <si>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</si>
  <si>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</si>
  <si>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</si>
  <si>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</si>
  <si>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</si>
  <si>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</si>
  <si>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</si>
  <si>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</si>
  <si>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</si>
  <si>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</si>
  <si>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</si>
  <si>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</si>
  <si>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</si>
  <si>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</si>
  <si>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</si>
  <si>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</si>
  <si>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</si>
  <si>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</si>
  <si>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</si>
  <si>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</si>
  <si>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</si>
  <si>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</si>
  <si>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</si>
  <si>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</si>
  <si>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</si>
  <si>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</si>
  <si>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</si>
  <si>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</si>
  <si>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</si>
  <si>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</si>
  <si>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</si>
  <si>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</si>
  <si>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</si>
  <si>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</si>
  <si>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</si>
  <si>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</si>
  <si>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</si>
  <si>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</si>
  <si>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</si>
  <si>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</si>
  <si>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</si>
  <si>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</si>
  <si>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</si>
  <si>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</si>
  <si>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</si>
  <si>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</si>
  <si>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</si>
  <si>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</si>
  <si>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</si>
  <si>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</si>
  <si>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</si>
  <si>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</si>
  <si>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</si>
  <si>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</si>
  <si>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</si>
  <si>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</si>
  <si>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</si>
  <si>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</si>
  <si>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</si>
  <si>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</si>
  <si>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</si>
  <si>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</si>
  <si>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</si>
  <si>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</si>
  <si>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</si>
  <si>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</si>
  <si>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</si>
  <si>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</si>
  <si>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</si>
  <si>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</si>
  <si>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</si>
  <si>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</si>
  <si>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</si>
  <si>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</si>
  <si>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</si>
  <si>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</si>
  <si>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</si>
  <si>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</si>
  <si>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</si>
  <si>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</si>
  <si>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</si>
  <si>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</si>
  <si>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</si>
  <si>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</si>
  <si>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</si>
  <si>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</si>
  <si>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</si>
  <si>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</si>
  <si>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</si>
  <si>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</si>
  <si>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</si>
  <si>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</si>
  <si>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</si>
  <si>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</si>
  <si>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</si>
  <si>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</si>
  <si>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</si>
  <si>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</si>
  <si>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</si>
  <si>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</si>
  <si>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</si>
  <si>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</si>
  <si>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</si>
  <si>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</si>
  <si>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</si>
  <si>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</si>
  <si>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</si>
  <si>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</si>
  <si>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</si>
  <si>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</si>
  <si>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</si>
  <si>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</si>
  <si>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</si>
  <si>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</si>
  <si>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</si>
  <si>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</si>
  <si>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</si>
  <si>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</si>
  <si>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</si>
  <si>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</si>
  <si>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</si>
  <si>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</si>
  <si>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</si>
  <si>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</si>
  <si>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</si>
  <si>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</si>
  <si>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</si>
  <si>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</si>
  <si>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</si>
  <si>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</si>
  <si>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</si>
  <si>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</si>
  <si>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</si>
  <si>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</si>
  <si>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</si>
  <si>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</si>
  <si>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</si>
  <si>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</si>
  <si>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</si>
  <si>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</si>
  <si>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</si>
  <si>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</si>
  <si>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</si>
  <si>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</si>
  <si>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</si>
  <si>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</si>
  <si>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</si>
  <si>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</si>
  <si>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</si>
  <si>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</si>
  <si>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</si>
  <si>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</si>
  <si>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</si>
  <si>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</si>
  <si>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</si>
  <si>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</si>
  <si>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</si>
  <si>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</si>
  <si>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</si>
  <si>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</si>
  <si>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</si>
  <si>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</si>
  <si>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</si>
  <si>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</si>
  <si>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</si>
  <si>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</si>
  <si>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</si>
  <si>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</si>
  <si>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</si>
  <si>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</si>
  <si>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</si>
  <si>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</si>
  <si>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</si>
  <si>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</si>
  <si>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</si>
  <si>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</si>
  <si>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</si>
  <si>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</si>
  <si>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</si>
  <si>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</si>
  <si>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</si>
  <si>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</si>
  <si>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</si>
  <si>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</si>
  <si>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</si>
  <si>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</si>
  <si>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</si>
  <si>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</si>
  <si>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</si>
  <si>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</si>
  <si>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</si>
  <si>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</si>
  <si>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</si>
  <si>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</si>
  <si>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</si>
  <si>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</si>
  <si>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</si>
  <si>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</si>
  <si>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</si>
  <si>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</si>
  <si>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</si>
  <si>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</si>
  <si>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</si>
  <si>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</si>
  <si>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</si>
  <si>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</si>
  <si>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</si>
  <si>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</si>
  <si>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</si>
  <si>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</si>
  <si>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</si>
  <si>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</si>
  <si>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</si>
  <si>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</si>
  <si>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</si>
  <si>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</si>
  <si>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</si>
  <si>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</si>
  <si>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</si>
  <si>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</si>
  <si>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</si>
  <si>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</si>
  <si>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</si>
  <si>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</si>
  <si>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</si>
  <si>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</si>
  <si>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</si>
  <si>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</si>
  <si>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</si>
  <si>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</si>
  <si>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</si>
  <si>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</si>
  <si>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</si>
  <si>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</si>
  <si>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</si>
  <si>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</si>
  <si>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</si>
  <si>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</si>
  <si>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</si>
  <si>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</si>
  <si>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</si>
  <si>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</si>
  <si>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</si>
  <si>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</si>
  <si>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</si>
  <si>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</si>
  <si>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</si>
  <si>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</si>
  <si>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</si>
  <si>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</si>
  <si>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</si>
  <si>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</si>
  <si>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</si>
  <si>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</si>
  <si>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</si>
  <si>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</si>
  <si>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</si>
  <si>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</si>
  <si>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</si>
  <si>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</si>
  <si>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</si>
  <si>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</si>
  <si>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</si>
  <si>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</si>
  <si>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</si>
  <si>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</si>
  <si>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</si>
  <si>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</si>
  <si>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</si>
  <si>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</si>
  <si>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</si>
  <si>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</si>
  <si>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</si>
  <si>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</si>
  <si>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</si>
  <si>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</si>
  <si>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</si>
  <si>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</si>
  <si>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</si>
  <si>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</si>
  <si>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</si>
  <si>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</si>
  <si>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</si>
  <si>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</si>
  <si>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</si>
  <si>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</si>
  <si>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</si>
  <si>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</si>
  <si>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</si>
  <si>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</si>
  <si>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</si>
  <si>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</si>
  <si>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</si>
  <si>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</si>
  <si>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</si>
  <si>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</si>
  <si>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</si>
  <si>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</si>
  <si>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</si>
  <si>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</si>
  <si>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</si>
  <si>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</si>
  <si>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</si>
  <si>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</si>
  <si>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</si>
  <si>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</si>
  <si>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</si>
  <si>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</si>
  <si>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</si>
  <si>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</si>
  <si>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</si>
  <si>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</si>
  <si>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</si>
  <si>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</si>
  <si>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</si>
  <si>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</si>
  <si>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</si>
  <si>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</si>
  <si>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</si>
  <si>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</si>
  <si>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</si>
  <si>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</si>
  <si>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</si>
  <si>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</si>
  <si>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</si>
  <si>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</si>
  <si>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</si>
  <si>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</si>
  <si>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</si>
  <si>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</si>
  <si>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</si>
  <si>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</si>
  <si>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</si>
  <si>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</si>
  <si>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</si>
  <si>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</si>
  <si>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</si>
  <si>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</si>
  <si>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</si>
  <si>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</si>
  <si>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</si>
  <si>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</si>
  <si>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</si>
  <si>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</si>
  <si>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</si>
  <si>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</si>
  <si>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</si>
  <si>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</si>
  <si>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</si>
  <si>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</si>
  <si>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</si>
  <si>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</si>
  <si>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</si>
  <si>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</si>
  <si>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</si>
  <si>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</si>
  <si>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</si>
  <si>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</si>
  <si>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</si>
  <si>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</si>
  <si>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</si>
  <si>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</si>
  <si>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</si>
  <si>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</si>
  <si>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</si>
  <si>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</si>
  <si>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</si>
  <si>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</si>
  <si>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</si>
  <si>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</si>
  <si>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</si>
  <si>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</si>
  <si>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</si>
  <si>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</si>
  <si>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</si>
  <si>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</si>
  <si>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</si>
  <si>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</si>
  <si>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</si>
  <si>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</si>
  <si>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</si>
  <si>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</si>
  <si>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</si>
  <si>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</si>
  <si>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</si>
  <si>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</si>
  <si>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</si>
  <si>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</si>
  <si>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</si>
  <si>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</si>
  <si>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</si>
  <si>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</si>
  <si>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</si>
  <si>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</si>
  <si>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</si>
  <si>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</si>
  <si>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</si>
  <si>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</si>
  <si>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</si>
  <si>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</si>
  <si>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</si>
  <si>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</si>
  <si>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</si>
  <si>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</si>
  <si>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</si>
  <si>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</si>
  <si>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</si>
  <si>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</si>
  <si>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</si>
  <si>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</si>
  <si>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</si>
  <si>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</si>
  <si>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</si>
  <si>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</si>
  <si>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</si>
  <si>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</si>
  <si>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</si>
  <si>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</si>
  <si>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</si>
  <si>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</si>
  <si>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</si>
  <si>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</si>
  <si>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</si>
  <si>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</si>
  <si>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</si>
  <si>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</si>
  <si>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</si>
  <si>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</si>
  <si>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</si>
  <si>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</si>
  <si>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</si>
  <si>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</si>
  <si>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</si>
  <si>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</si>
  <si>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</si>
  <si>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</si>
  <si>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</si>
  <si>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</si>
  <si>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</si>
  <si>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</si>
  <si>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</si>
  <si>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</si>
  <si>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</si>
  <si>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</si>
  <si>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</si>
  <si>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</si>
  <si>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</si>
  <si>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</si>
  <si>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</si>
  <si>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</si>
  <si>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</si>
  <si>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</si>
  <si>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</si>
  <si>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</si>
  <si>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</si>
  <si>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</si>
  <si>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</si>
  <si>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</si>
  <si>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</si>
  <si>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</si>
  <si>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</si>
  <si>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</si>
  <si>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</si>
  <si>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</si>
  <si>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</si>
  <si>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</si>
  <si>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</si>
  <si>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</si>
  <si>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</si>
  <si>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</si>
  <si>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</si>
  <si>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</si>
  <si>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</si>
  <si>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</si>
  <si>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</si>
  <si>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</si>
  <si>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</si>
  <si>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</si>
  <si>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</si>
  <si>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</si>
  <si>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</si>
  <si>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</si>
  <si>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</si>
  <si>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</si>
  <si>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</si>
  <si>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</si>
  <si>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</si>
  <si>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</si>
  <si>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</si>
  <si>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</si>
  <si>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</si>
  <si>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</si>
  <si>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</si>
  <si>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</si>
  <si>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</si>
  <si>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</si>
  <si>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</si>
  <si>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</si>
  <si>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</si>
  <si>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</si>
  <si>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</si>
  <si>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</si>
  <si>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</si>
  <si>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</si>
  <si>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</si>
  <si>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</si>
  <si>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</si>
  <si>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</si>
  <si>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</si>
  <si>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</si>
  <si>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</si>
  <si>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</si>
  <si>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</si>
  <si>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</si>
  <si>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</si>
  <si>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</si>
  <si>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</si>
  <si>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</si>
  <si>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</si>
  <si>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</si>
  <si>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</si>
  <si>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</si>
  <si>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</si>
  <si>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</si>
  <si>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</si>
  <si>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</si>
  <si>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</si>
  <si>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</si>
  <si>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</si>
  <si>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</si>
  <si>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</si>
  <si>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</si>
  <si>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</si>
  <si>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</si>
  <si>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</si>
  <si>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</si>
  <si>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</si>
  <si>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</si>
  <si>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</si>
  <si>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</si>
  <si>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</si>
  <si>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</si>
  <si>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</si>
  <si>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</si>
  <si>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</si>
  <si>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</si>
  <si>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</si>
  <si>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</si>
  <si>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</si>
  <si>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</si>
  <si>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</si>
  <si>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</si>
  <si>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</si>
  <si>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</si>
  <si>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</si>
  <si>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</si>
  <si>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</si>
  <si>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</si>
  <si>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</si>
  <si>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</si>
  <si>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</si>
  <si>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</si>
  <si>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</si>
  <si>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</si>
  <si>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</si>
  <si>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</si>
  <si>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</si>
  <si>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</si>
  <si>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</si>
  <si>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</si>
  <si>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</si>
  <si>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</si>
  <si>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</si>
  <si>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</si>
  <si>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</si>
  <si>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</si>
  <si>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</si>
  <si>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</si>
  <si>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</si>
  <si>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</si>
  <si>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</si>
  <si>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</si>
  <si>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</si>
  <si>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</si>
  <si>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</si>
  <si>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</si>
  <si>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</si>
  <si>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</si>
  <si>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</si>
  <si>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</si>
  <si>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</si>
  <si>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</si>
  <si>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</si>
  <si>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</si>
  <si>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</si>
  <si>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</si>
  <si>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</si>
  <si>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</si>
  <si>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</si>
  <si>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</si>
  <si>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</si>
  <si>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</si>
  <si>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</si>
  <si>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</si>
  <si>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</si>
  <si>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</si>
  <si>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</si>
  <si>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</si>
  <si>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</si>
  <si>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</si>
  <si>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</si>
  <si>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</si>
  <si>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</si>
  <si>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</si>
  <si>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</si>
  <si>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</si>
  <si>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</si>
  <si>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</si>
  <si>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</si>
  <si>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</si>
  <si>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</si>
  <si>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</si>
  <si>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</si>
  <si>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</si>
  <si>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</si>
  <si>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</si>
  <si>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</si>
  <si>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</si>
  <si>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</si>
  <si>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</si>
  <si>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</si>
  <si>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</si>
  <si>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</si>
  <si>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</si>
  <si>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</si>
  <si>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</si>
  <si>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</si>
  <si>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</si>
  <si>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</si>
  <si>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</si>
  <si>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</si>
  <si>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</si>
  <si>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</si>
  <si>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</si>
  <si>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</si>
  <si>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</si>
  <si>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</si>
  <si>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</si>
  <si>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</si>
  <si>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</si>
  <si>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</si>
  <si>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</si>
  <si>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</si>
  <si>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</si>
  <si>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</si>
  <si>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</si>
  <si>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</si>
  <si>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</si>
  <si>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</si>
  <si>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</si>
  <si>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</si>
  <si>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</si>
  <si>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</si>
  <si>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</si>
  <si>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</si>
  <si>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</si>
  <si>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</si>
  <si>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</si>
  <si>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</si>
  <si>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</si>
  <si>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</si>
  <si>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</si>
  <si>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</si>
  <si>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</si>
  <si>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</si>
  <si>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</si>
  <si>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</si>
  <si>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</si>
  <si>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</si>
  <si>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</si>
  <si>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</si>
  <si>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</si>
  <si>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</si>
  <si>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</si>
  <si>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</si>
  <si>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</si>
  <si>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</si>
  <si>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</si>
  <si>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</si>
  <si>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</si>
  <si>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</si>
  <si>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</si>
  <si>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</si>
  <si>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</si>
  <si>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</si>
  <si>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</si>
  <si>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</si>
  <si>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</si>
  <si>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</si>
  <si>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</si>
  <si>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</si>
  <si>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</si>
  <si>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</si>
  <si>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</si>
  <si>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</si>
  <si>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</si>
  <si>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</si>
  <si>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</si>
  <si>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</si>
  <si>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</si>
  <si>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</si>
  <si>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</si>
  <si>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</si>
  <si>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</si>
  <si>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</si>
  <si>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</si>
  <si>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</si>
  <si>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</si>
  <si>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</si>
  <si>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</si>
  <si>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</si>
  <si>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</si>
  <si>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</si>
  <si>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</si>
  <si>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</si>
  <si>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</si>
  <si>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</si>
  <si>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</si>
  <si>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</si>
  <si>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</si>
  <si>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</si>
  <si>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</si>
  <si>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</si>
  <si>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</si>
  <si>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</si>
  <si>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</si>
  <si>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</si>
  <si>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</si>
  <si>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</si>
  <si>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</si>
  <si>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</si>
  <si>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</si>
  <si>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</si>
  <si>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</si>
  <si>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</si>
  <si>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</si>
  <si>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</si>
  <si>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</si>
  <si>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</si>
  <si>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</si>
  <si>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</si>
  <si>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</si>
  <si>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</si>
  <si>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</si>
  <si>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</si>
  <si>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</si>
  <si>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</si>
  <si>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</si>
  <si>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</si>
  <si>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</si>
  <si>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</si>
  <si>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</si>
  <si>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</si>
  <si>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</si>
  <si>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</si>
  <si>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</si>
  <si>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</si>
  <si>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</si>
  <si>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</si>
  <si>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</si>
  <si>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</si>
  <si>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</si>
  <si>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</si>
  <si>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</si>
  <si>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</si>
  <si>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</si>
  <si>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</si>
  <si>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</si>
  <si>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</si>
  <si>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</si>
  <si>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</si>
  <si>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</si>
  <si>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</si>
  <si>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</si>
  <si>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</si>
  <si>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</si>
  <si>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</si>
  <si>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</si>
  <si>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</si>
  <si>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</si>
  <si>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</si>
  <si>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</si>
  <si>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</si>
  <si>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</si>
  <si>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</si>
  <si>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</si>
  <si>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</si>
  <si>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</si>
  <si>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</si>
  <si>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</si>
  <si>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</si>
  <si>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</si>
  <si>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</si>
  <si>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</si>
  <si>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</si>
  <si>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</si>
  <si>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</si>
  <si>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</si>
  <si>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</si>
  <si>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</si>
  <si>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</si>
  <si>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</si>
  <si>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</si>
  <si>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</si>
  <si>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</si>
  <si>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</si>
  <si>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</si>
  <si>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</si>
  <si>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</si>
  <si>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</si>
  <si>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</si>
  <si>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</si>
  <si>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</si>
  <si>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</si>
  <si>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</si>
  <si>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</si>
  <si>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</si>
  <si>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</si>
  <si>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</si>
  <si>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</si>
  <si>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</si>
  <si>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</si>
  <si>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</si>
  <si>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</si>
  <si>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</si>
  <si>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</si>
  <si>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</si>
  <si>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</si>
  <si>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</si>
  <si>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</si>
  <si>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</si>
  <si>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</si>
  <si>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</si>
  <si>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</si>
  <si>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</si>
  <si>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</si>
  <si>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</si>
  <si>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</si>
  <si>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</si>
  <si>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</si>
  <si>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</si>
  <si>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</si>
  <si>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</si>
  <si>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</si>
  <si>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</si>
  <si>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</si>
  <si>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</si>
  <si>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</si>
  <si>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</si>
  <si>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</si>
  <si>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</si>
  <si>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</si>
  <si>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</si>
  <si>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</si>
  <si>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</si>
  <si>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</si>
  <si>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</si>
  <si>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</si>
  <si>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</si>
  <si>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</si>
  <si>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</si>
  <si>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</si>
  <si>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</si>
  <si>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</si>
  <si>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</si>
  <si>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</si>
  <si>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</si>
  <si>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</si>
  <si>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</si>
  <si>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</si>
  <si>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</si>
  <si>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</si>
  <si>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</si>
  <si>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</si>
  <si>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</si>
  <si>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</si>
  <si>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</si>
  <si>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</si>
  <si>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</si>
  <si>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</si>
  <si>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</si>
  <si>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</si>
  <si>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</si>
  <si>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</si>
  <si>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</si>
  <si>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</si>
  <si>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</si>
  <si>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</si>
  <si>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</si>
  <si>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</si>
  <si>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</si>
  <si>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</si>
  <si>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</si>
  <si>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</si>
  <si>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</si>
  <si>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</si>
  <si>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</si>
  <si>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</si>
  <si>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</si>
  <si>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</si>
  <si>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</si>
  <si>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</si>
  <si>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</si>
  <si>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</si>
  <si>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</si>
  <si>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</si>
  <si>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</si>
  <si>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</si>
  <si>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</si>
  <si>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</si>
  <si>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</si>
  <si>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</si>
  <si>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</si>
  <si>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</si>
  <si>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</si>
  <si>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</si>
  <si>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</si>
  <si>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</si>
  <si>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</si>
  <si>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</si>
  <si>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</si>
  <si>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</si>
  <si>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</si>
  <si>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</si>
  <si>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</si>
  <si>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</si>
  <si>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</si>
  <si>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</si>
  <si>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</si>
  <si>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</si>
  <si>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</si>
  <si>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</si>
  <si>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</si>
  <si>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</si>
  <si>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</si>
  <si>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</si>
  <si>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</si>
  <si>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</si>
  <si>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</si>
  <si>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</si>
  <si>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</si>
  <si>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</si>
  <si>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</si>
  <si>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</si>
  <si>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</si>
  <si>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</si>
  <si>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</si>
  <si>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</si>
  <si>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</si>
  <si>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</si>
  <si>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</si>
  <si>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</si>
  <si>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</si>
  <si>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</si>
  <si>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</si>
  <si>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</si>
  <si>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</si>
  <si>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</si>
  <si>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</si>
  <si>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</si>
  <si>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</si>
  <si>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</si>
  <si>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</si>
  <si>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</si>
  <si>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</si>
  <si>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</si>
  <si>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</si>
  <si>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</si>
  <si>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</si>
  <si>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</si>
  <si>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</si>
  <si>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</si>
  <si>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</si>
  <si>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</si>
  <si>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</si>
  <si>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</si>
  <si>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</si>
  <si>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</si>
  <si>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</si>
  <si>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</si>
  <si>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</si>
  <si>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</si>
  <si>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</si>
  <si>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</si>
  <si>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</si>
  <si>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</si>
  <si>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</si>
  <si>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</si>
  <si>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</si>
  <si>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</si>
  <si>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</si>
  <si>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</si>
  <si>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</si>
  <si>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</si>
  <si>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</si>
  <si>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</si>
  <si>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</si>
  <si>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</si>
  <si>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</si>
  <si>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</si>
  <si>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</si>
  <si>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</si>
  <si>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</si>
  <si>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</si>
  <si>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</si>
  <si>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</si>
  <si>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</si>
  <si>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</si>
  <si>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</si>
  <si>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</si>
  <si>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</si>
  <si>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</si>
  <si>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</si>
  <si>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</si>
  <si>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</si>
  <si>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</si>
  <si>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</si>
  <si>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</si>
  <si>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</si>
  <si>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</si>
  <si>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</si>
  <si>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</si>
  <si>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</si>
  <si>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</si>
  <si>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</si>
  <si>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</si>
  <si>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</si>
  <si>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</si>
  <si>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</si>
  <si>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</si>
  <si>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</si>
  <si>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</si>
  <si>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</si>
  <si>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</si>
  <si>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</si>
  <si>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</si>
  <si>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</si>
  <si>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</si>
  <si>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</si>
  <si>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</si>
  <si>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</si>
  <si>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</si>
  <si>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</si>
  <si>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</si>
  <si>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</si>
  <si>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</si>
  <si>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</si>
  <si>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</si>
  <si>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</si>
  <si>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</si>
  <si>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</si>
  <si>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</si>
  <si>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</si>
  <si>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</si>
  <si>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</si>
  <si>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</si>
  <si>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</si>
  <si>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</si>
  <si>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</si>
  <si>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</si>
  <si>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</si>
  <si>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</si>
  <si>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</si>
  <si>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</si>
  <si>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</si>
  <si>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</si>
  <si>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</si>
  <si>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</si>
  <si>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</si>
  <si>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</si>
  <si>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</si>
  <si>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</si>
  <si>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</si>
  <si>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</si>
  <si>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</si>
  <si>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</si>
  <si>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</si>
  <si>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</si>
  <si>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</si>
  <si>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</si>
  <si>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</si>
  <si>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</si>
  <si>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</si>
  <si>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</si>
  <si>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</si>
  <si>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</si>
  <si>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</si>
  <si>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</si>
  <si>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</si>
  <si>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</si>
  <si>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</si>
  <si>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</si>
  <si>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</si>
  <si>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</si>
  <si>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</si>
  <si>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</si>
  <si>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</si>
  <si>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</si>
  <si>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</si>
  <si>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</si>
  <si>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</si>
  <si>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</si>
  <si>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</si>
  <si>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</si>
  <si>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</si>
  <si>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</si>
  <si>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</si>
  <si>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</si>
  <si>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</si>
  <si>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</si>
  <si>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</si>
  <si>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</si>
  <si>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</si>
  <si>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</si>
  <si>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</si>
  <si>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</si>
  <si>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</si>
  <si>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</si>
  <si>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</si>
  <si>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</si>
  <si>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</si>
  <si>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</si>
  <si>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</si>
  <si>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</si>
  <si>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</si>
  <si>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</si>
  <si>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</si>
  <si>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</si>
  <si>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</si>
  <si>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</si>
  <si>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</si>
  <si>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</si>
  <si>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</si>
  <si>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</si>
  <si>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</si>
  <si>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</si>
  <si>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</si>
  <si>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</si>
  <si>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</si>
  <si>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</si>
  <si>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</si>
  <si>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</si>
  <si>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</si>
  <si>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</si>
  <si>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</si>
  <si>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</si>
  <si>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</si>
  <si>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</si>
  <si>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</si>
  <si>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</si>
  <si>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</si>
  <si>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</si>
  <si>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</si>
  <si>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</si>
  <si>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</si>
  <si>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</si>
  <si>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</si>
  <si>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</si>
  <si>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</si>
  <si>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</si>
  <si>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</si>
  <si>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</si>
  <si>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</si>
  <si>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</si>
  <si>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</si>
  <si>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</si>
  <si>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</si>
  <si>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</si>
  <si>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</si>
  <si>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</si>
  <si>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</si>
  <si>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</si>
  <si>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</si>
  <si>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</si>
  <si>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</si>
  <si>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</si>
  <si>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</si>
  <si>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</si>
  <si>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</si>
  <si>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</si>
  <si>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</si>
  <si>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</si>
  <si>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</si>
  <si>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</si>
  <si>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</si>
  <si>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</si>
  <si>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</si>
  <si>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</si>
  <si>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</si>
  <si>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</si>
  <si>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</si>
  <si>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</si>
  <si>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</si>
  <si>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</si>
  <si>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</si>
  <si>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</si>
  <si>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</si>
  <si>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</si>
  <si>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</si>
  <si>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</si>
  <si>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</si>
  <si>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</si>
  <si>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</si>
  <si>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</si>
  <si>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</si>
  <si>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</si>
  <si>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</si>
  <si>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</si>
  <si>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</si>
  <si>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</si>
  <si>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</si>
  <si>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</si>
  <si>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</si>
  <si>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</si>
  <si>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</si>
  <si>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</si>
  <si>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</si>
  <si>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</si>
  <si>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</si>
  <si>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</si>
  <si>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</si>
  <si>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</si>
  <si>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</si>
  <si>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</si>
  <si>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</si>
  <si>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</si>
  <si>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</si>
  <si>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</si>
  <si>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</si>
  <si>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</si>
  <si>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</si>
  <si>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</si>
  <si>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</si>
  <si>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</si>
  <si>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</si>
  <si>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</si>
  <si>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</si>
  <si>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</si>
  <si>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</si>
  <si>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</si>
  <si>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</si>
  <si>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</si>
  <si>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</si>
  <si>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</si>
  <si>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</si>
  <si>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</si>
  <si>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</si>
  <si>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</si>
  <si>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</si>
  <si>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</si>
  <si>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</si>
  <si>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</si>
  <si>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</si>
  <si>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</si>
  <si>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</si>
  <si>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</si>
  <si>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</si>
  <si>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</si>
  <si>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</si>
  <si>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</si>
  <si>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</si>
  <si>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</si>
  <si>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</si>
  <si>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</si>
  <si>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</si>
  <si>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</si>
  <si>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</si>
  <si>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</si>
  <si>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</si>
  <si>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</si>
  <si>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</si>
  <si>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</si>
  <si>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</si>
  <si>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</si>
  <si>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</si>
  <si>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</si>
  <si>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</si>
  <si>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</si>
  <si>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</si>
  <si>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</si>
  <si>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</si>
  <si>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</si>
  <si>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</si>
  <si>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</si>
  <si>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</si>
  <si>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</si>
  <si>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</si>
  <si>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</si>
  <si>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</si>
  <si>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</si>
  <si>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</si>
  <si>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</si>
  <si>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</si>
  <si>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</si>
  <si>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</si>
  <si>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</si>
  <si>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</si>
  <si>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</si>
  <si>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</si>
  <si>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</si>
  <si>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</si>
  <si>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</si>
  <si>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</si>
  <si>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</si>
  <si>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</si>
  <si>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</si>
  <si>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</si>
  <si>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</si>
  <si>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</si>
  <si>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</si>
  <si>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</si>
  <si>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</si>
  <si>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</si>
  <si>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</si>
  <si>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</si>
  <si>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</si>
  <si>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</si>
  <si>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</si>
  <si>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</si>
  <si>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</si>
  <si>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</si>
  <si>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</si>
  <si>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</si>
  <si>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</si>
  <si>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</si>
  <si>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</si>
  <si>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</si>
  <si>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</si>
  <si>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</si>
  <si>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</si>
  <si>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</si>
  <si>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</si>
  <si>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</si>
  <si>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</si>
  <si>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</si>
  <si>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</si>
  <si>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</si>
  <si>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</si>
  <si>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</si>
  <si>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</si>
  <si>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</si>
  <si>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</si>
  <si>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</si>
  <si>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</si>
  <si>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</si>
  <si>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</si>
  <si>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</si>
  <si>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</si>
  <si>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</si>
  <si>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</si>
  <si>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</si>
  <si>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</si>
  <si>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</si>
  <si>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</si>
  <si>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</si>
  <si>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</si>
  <si>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</si>
  <si>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</si>
  <si>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</si>
  <si>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</si>
  <si>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</si>
  <si>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</si>
  <si>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</si>
  <si>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</si>
  <si>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</si>
  <si>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</si>
  <si>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</si>
  <si>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</si>
  <si>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</si>
  <si>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</si>
  <si>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</si>
  <si>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</si>
  <si>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</si>
  <si>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</si>
  <si>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</si>
  <si>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</si>
  <si>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</si>
  <si>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</si>
  <si>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</si>
  <si>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</si>
  <si>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</si>
  <si>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</si>
  <si>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</si>
  <si>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</si>
  <si>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</si>
  <si>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</si>
  <si>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</si>
  <si>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</si>
  <si>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</si>
  <si>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</si>
  <si>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</si>
  <si>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</si>
  <si>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</si>
  <si>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</si>
  <si>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</si>
  <si>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</si>
  <si>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</si>
  <si>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</si>
  <si>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</si>
  <si>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</si>
  <si>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</si>
  <si>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</si>
  <si>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</si>
  <si>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</si>
  <si>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</si>
  <si>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</si>
  <si>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</si>
  <si>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</si>
  <si>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</si>
  <si>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</si>
  <si>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</si>
  <si>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</si>
  <si>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</si>
  <si>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</si>
  <si>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</si>
  <si>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</si>
  <si>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</si>
  <si>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</si>
  <si>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</si>
  <si>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</si>
  <si>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</si>
  <si>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</si>
  <si>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</si>
  <si>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</si>
  <si>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</si>
  <si>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</si>
  <si>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</si>
  <si>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</si>
  <si>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</si>
  <si>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</si>
  <si>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</si>
  <si>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</si>
  <si>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</si>
  <si>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</si>
  <si>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</si>
  <si>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</si>
  <si>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</si>
  <si>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</si>
  <si>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</si>
  <si>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</si>
  <si>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</si>
  <si>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</si>
  <si>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</si>
  <si>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</si>
  <si>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</si>
  <si>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</si>
  <si>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</si>
  <si>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</si>
  <si>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</si>
  <si>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</si>
  <si>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</si>
  <si>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</si>
  <si>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</si>
  <si>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</si>
  <si>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</si>
  <si>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</si>
  <si>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</si>
  <si>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</si>
  <si>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</si>
  <si>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</si>
  <si>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</si>
  <si>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</si>
  <si>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</si>
  <si>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</si>
  <si>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</si>
  <si>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</si>
  <si>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</si>
  <si>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</si>
  <si>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</si>
  <si>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</si>
  <si>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</si>
  <si>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</si>
  <si>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</si>
  <si>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</si>
  <si>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</si>
  <si>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</si>
  <si>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</si>
  <si>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</si>
  <si>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</si>
  <si>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</si>
  <si>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</si>
  <si>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</si>
  <si>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</si>
  <si>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</si>
  <si>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</si>
  <si>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</si>
  <si>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</si>
  <si>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</si>
  <si>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</si>
  <si>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</si>
  <si>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</si>
  <si>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</si>
  <si>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</si>
  <si>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</si>
  <si>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</si>
  <si>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</si>
  <si>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</si>
  <si>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</si>
  <si>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</si>
  <si>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</si>
  <si>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</si>
  <si>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</si>
  <si>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</si>
  <si>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</si>
  <si>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</si>
  <si>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</si>
  <si>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</si>
  <si>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</si>
  <si>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</si>
  <si>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</si>
  <si>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</si>
  <si>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</si>
  <si>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</si>
  <si>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</si>
  <si>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</si>
  <si>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</si>
  <si>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</si>
  <si>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</si>
  <si>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</si>
  <si>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</si>
  <si>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</si>
  <si>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</si>
  <si>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</si>
  <si>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</si>
  <si>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</si>
  <si>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</si>
  <si>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</si>
  <si>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</si>
  <si>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</si>
  <si>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</si>
  <si>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</si>
  <si>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</si>
  <si>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</si>
  <si>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</si>
  <si>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</si>
  <si>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</si>
  <si>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</si>
  <si>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</si>
  <si>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</si>
  <si>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</si>
  <si>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</si>
  <si>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</si>
  <si>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</si>
  <si>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</si>
  <si>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</si>
  <si>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</si>
  <si>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</si>
  <si>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</si>
  <si>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</si>
  <si>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</si>
  <si>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</si>
  <si>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</si>
  <si>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</si>
  <si>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</si>
  <si>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</si>
  <si>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</si>
  <si>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</si>
  <si>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</si>
  <si>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</si>
  <si>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</si>
  <si>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</si>
  <si>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</si>
  <si>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</si>
  <si>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</si>
  <si>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</si>
  <si>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</si>
  <si>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</si>
  <si>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</si>
  <si>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</si>
  <si>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</si>
  <si>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</si>
  <si>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</si>
  <si>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</si>
  <si>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</si>
  <si>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</si>
  <si>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</si>
  <si>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</si>
  <si>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</si>
  <si>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</si>
  <si>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</si>
  <si>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</si>
  <si>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</si>
  <si>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</si>
  <si>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</si>
  <si>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</si>
  <si>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</si>
  <si>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</si>
  <si>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</si>
  <si>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</si>
  <si>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</si>
  <si>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</si>
  <si>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</si>
  <si>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</si>
  <si>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</si>
  <si>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</si>
  <si>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</si>
  <si>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</si>
  <si>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</si>
  <si>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</si>
  <si>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</si>
  <si>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</si>
  <si>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</si>
  <si>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</si>
  <si>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</si>
  <si>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</si>
  <si>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</si>
  <si>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</si>
  <si>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</si>
  <si>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</si>
  <si>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</si>
  <si>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</si>
  <si>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</si>
  <si>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</si>
  <si>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</si>
  <si>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</si>
  <si>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</si>
  <si>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</si>
  <si>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</si>
  <si>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</si>
  <si>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</si>
  <si>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</si>
  <si>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</si>
  <si>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</si>
  <si>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</si>
  <si>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</si>
  <si>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</si>
  <si>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</si>
  <si>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</si>
  <si>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</si>
  <si>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</si>
  <si>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</si>
  <si>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</si>
  <si>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</si>
  <si>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</si>
  <si>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</si>
  <si>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</si>
  <si>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</si>
  <si>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</si>
  <si>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</si>
  <si>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</si>
  <si>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</si>
  <si>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</si>
  <si>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</si>
  <si>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</si>
  <si>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</si>
  <si>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</si>
  <si>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</si>
  <si>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</si>
  <si>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</si>
  <si>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</si>
  <si>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</si>
  <si>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</si>
  <si>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</si>
  <si>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</si>
  <si>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</si>
  <si>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</si>
  <si>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</si>
  <si>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</si>
  <si>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</si>
  <si>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</si>
  <si>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</si>
  <si>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</si>
  <si>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</si>
  <si>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</si>
  <si>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</si>
  <si>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</si>
  <si>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</si>
  <si>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</si>
  <si>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</si>
  <si>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</si>
  <si>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</si>
  <si>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</si>
  <si>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</si>
  <si>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</si>
  <si>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</si>
  <si>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</si>
  <si>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</si>
  <si>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</si>
  <si>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</si>
  <si>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</si>
  <si>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</si>
  <si>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</si>
  <si>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</si>
  <si>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</si>
  <si>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</si>
  <si>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</si>
  <si>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</si>
  <si>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</si>
  <si>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</si>
  <si>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</si>
  <si>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</si>
  <si>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</si>
  <si>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</si>
  <si>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</si>
  <si>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</si>
  <si>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</si>
  <si>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</si>
  <si>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</si>
  <si>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</si>
  <si>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</si>
  <si>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</si>
  <si>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</si>
  <si>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</si>
  <si>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</si>
  <si>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</si>
  <si>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</si>
  <si>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</si>
  <si>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</si>
  <si>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</si>
  <si>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</si>
  <si>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</si>
  <si>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</si>
  <si>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</si>
  <si>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</si>
  <si>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</si>
  <si>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</si>
  <si>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</si>
  <si>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</si>
  <si>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</si>
  <si>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</si>
  <si>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</si>
  <si>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</si>
  <si>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</si>
  <si>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</si>
  <si>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</si>
  <si>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</si>
  <si>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</si>
  <si>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</si>
  <si>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</si>
  <si>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</si>
  <si>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</si>
  <si>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</si>
  <si>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</si>
  <si>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</si>
  <si>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</si>
  <si>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</si>
  <si>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</si>
  <si>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</si>
  <si>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</si>
  <si>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</si>
  <si>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</si>
  <si>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</si>
  <si>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</si>
  <si>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</si>
  <si>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</si>
  <si>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</si>
  <si>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</si>
  <si>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</si>
  <si>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</si>
  <si>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</si>
  <si>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</si>
  <si>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</si>
  <si>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</si>
  <si>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</si>
  <si>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</si>
  <si>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</si>
  <si>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</si>
  <si>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</si>
  <si>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</si>
  <si>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</si>
  <si>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</si>
  <si>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</si>
  <si>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</si>
  <si>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</si>
  <si>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</si>
  <si>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</si>
  <si>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</si>
  <si>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</si>
  <si>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</si>
  <si>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</si>
  <si>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</si>
  <si>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</si>
  <si>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</si>
  <si>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</si>
  <si>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</si>
  <si>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</si>
  <si>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</si>
  <si>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</si>
  <si>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</si>
  <si>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</si>
  <si>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</si>
  <si>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</si>
  <si>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</si>
  <si>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</si>
  <si>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</si>
  <si>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</si>
  <si>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</si>
  <si>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</si>
  <si>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</si>
  <si>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</si>
  <si>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</si>
  <si>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</si>
  <si>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</si>
  <si>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</si>
  <si>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</si>
  <si>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</si>
  <si>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</si>
  <si>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</si>
  <si>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</si>
  <si>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</si>
  <si>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</si>
  <si>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</si>
  <si>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</si>
  <si>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</si>
  <si>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</si>
  <si>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</si>
  <si>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</si>
  <si>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</si>
  <si>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</si>
  <si>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</si>
  <si>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</si>
  <si>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</si>
  <si>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</si>
  <si>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</si>
  <si>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</si>
  <si>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</si>
  <si>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</si>
  <si>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</si>
  <si>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</si>
  <si>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</si>
  <si>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</si>
  <si>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</si>
  <si>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</si>
  <si>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</si>
  <si>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</si>
  <si>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</si>
  <si>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</si>
  <si>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</si>
  <si>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</si>
  <si>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</si>
  <si>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</si>
  <si>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</si>
  <si>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</si>
  <si>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</si>
  <si>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</si>
  <si>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</si>
  <si>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</si>
  <si>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</si>
  <si>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</si>
  <si>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</si>
  <si>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</si>
  <si>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</si>
  <si>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</si>
  <si>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</si>
  <si>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</si>
  <si>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</si>
  <si>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</si>
  <si>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</si>
  <si>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</si>
  <si>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</si>
  <si>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</si>
  <si>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</si>
  <si>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</si>
  <si>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</si>
  <si>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</si>
  <si>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</si>
  <si>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</si>
  <si>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</si>
  <si>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</si>
  <si>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</si>
  <si>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</si>
  <si>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</si>
  <si>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</si>
  <si>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</si>
  <si>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</si>
  <si>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</si>
  <si>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</si>
  <si>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</si>
  <si>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</si>
  <si>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</si>
  <si>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</si>
  <si>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</si>
  <si>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</si>
  <si>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</si>
  <si>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</si>
  <si>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</si>
  <si>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</si>
  <si>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</si>
  <si>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</si>
  <si>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</si>
  <si>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</si>
  <si>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</si>
  <si>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</si>
  <si>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</si>
  <si>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</si>
  <si>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</si>
  <si>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</si>
  <si>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</si>
  <si>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</si>
  <si>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</si>
  <si>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</si>
  <si>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</si>
  <si>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</si>
  <si>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</si>
  <si>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</si>
  <si>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</si>
  <si>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</si>
  <si>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</si>
  <si>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</si>
  <si>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</si>
  <si>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</si>
  <si>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</si>
  <si>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</si>
  <si>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</si>
  <si>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</si>
  <si>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</si>
  <si>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</si>
  <si>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</si>
  <si>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</si>
  <si>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</si>
  <si>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</si>
  <si>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</si>
  <si>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</si>
  <si>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</si>
  <si>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</si>
  <si>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</si>
  <si>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</si>
  <si>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</si>
  <si>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</si>
  <si>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</si>
  <si>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</si>
  <si>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</si>
  <si>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</si>
  <si>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</si>
  <si>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</si>
  <si>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</si>
  <si>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</si>
  <si>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</si>
  <si>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</si>
  <si>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</si>
  <si>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</si>
  <si>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</si>
  <si>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</si>
  <si>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</si>
  <si>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</si>
  <si>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</si>
  <si>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</si>
  <si>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</si>
  <si>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</si>
  <si>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</si>
  <si>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</si>
  <si>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</si>
  <si>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</si>
  <si>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</si>
  <si>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</si>
  <si>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</si>
  <si>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</si>
  <si>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</si>
  <si>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</si>
  <si>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</si>
  <si>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</si>
  <si>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</si>
  <si>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</si>
  <si>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</si>
  <si>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</si>
  <si>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</si>
  <si>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</si>
  <si>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</si>
  <si>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</si>
  <si>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</si>
  <si>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</si>
  <si>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</si>
  <si>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</si>
  <si>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</si>
  <si>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</si>
  <si>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</si>
  <si>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</si>
  <si>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</si>
  <si>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</si>
  <si>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</si>
  <si>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</si>
  <si>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</si>
  <si>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</si>
  <si>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</si>
  <si>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</si>
  <si>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</si>
  <si>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</si>
  <si>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</si>
  <si>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</si>
  <si>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</si>
  <si>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</si>
  <si>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</si>
  <si>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</si>
  <si>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</si>
  <si>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</si>
  <si>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</si>
  <si>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</si>
  <si>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</si>
  <si>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</si>
  <si>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</si>
  <si>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</si>
  <si>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</si>
  <si>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</si>
  <si>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</si>
  <si>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</si>
  <si>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</si>
  <si>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</si>
  <si>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</si>
  <si>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</si>
  <si>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</si>
  <si>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</si>
  <si>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</si>
  <si>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</si>
  <si>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</si>
  <si>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</si>
  <si>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</si>
  <si>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</si>
  <si>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</si>
  <si>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</si>
  <si>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</si>
  <si>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</si>
  <si>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</si>
  <si>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</si>
  <si>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</si>
  <si>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</si>
  <si>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</si>
  <si>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</si>
  <si>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</si>
  <si>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</si>
  <si>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</si>
  <si>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</si>
  <si>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</si>
  <si>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</si>
  <si>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</si>
  <si>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</si>
  <si>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</si>
  <si>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</si>
  <si>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</si>
  <si>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</si>
  <si>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</si>
  <si>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</si>
  <si>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</si>
  <si>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</si>
  <si>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</si>
  <si>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</si>
  <si>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</si>
  <si>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</si>
  <si>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</si>
  <si>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</si>
  <si>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</si>
  <si>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</si>
  <si>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</si>
  <si>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</si>
  <si>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</si>
  <si>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</si>
  <si>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</si>
  <si>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</si>
  <si>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</si>
  <si>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</si>
  <si>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</si>
  <si>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</si>
  <si>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</si>
  <si>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</si>
  <si>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</si>
  <si>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</si>
  <si>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</si>
  <si>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</si>
  <si>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</si>
  <si>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</si>
  <si>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</si>
  <si>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</si>
  <si>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</si>
  <si>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</si>
  <si>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</si>
  <si>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</si>
  <si>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</si>
  <si>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</si>
  <si>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</si>
  <si>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</si>
  <si>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</si>
  <si>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</si>
  <si>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</si>
  <si>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</si>
  <si>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</si>
  <si>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</si>
  <si>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</si>
  <si>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</si>
  <si>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</si>
  <si>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</si>
  <si>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</si>
  <si>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</si>
  <si>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</si>
  <si>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</si>
  <si>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</si>
  <si>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</si>
  <si>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</si>
  <si>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</si>
  <si>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</si>
  <si>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</si>
  <si>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</si>
  <si>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</si>
  <si>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</si>
  <si>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</si>
  <si>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</si>
  <si>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</si>
  <si>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</si>
  <si>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</si>
  <si>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</si>
  <si>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</si>
  <si>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</si>
  <si>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</si>
  <si>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</si>
  <si>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</si>
  <si>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</si>
  <si>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</si>
  <si>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</si>
  <si>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</si>
  <si>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</si>
  <si>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</si>
  <si>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</si>
  <si>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</si>
  <si>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</si>
  <si>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</si>
  <si>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</si>
  <si>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</si>
  <si>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</si>
  <si>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</si>
  <si>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</si>
  <si>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</si>
  <si>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</si>
  <si>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</si>
  <si>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</si>
  <si>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</si>
  <si>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</si>
  <si>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</si>
  <si>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</si>
  <si>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</si>
  <si>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</si>
  <si>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</si>
  <si>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</si>
  <si>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</si>
  <si>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</si>
  <si>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</si>
  <si>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</si>
  <si>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</si>
  <si>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</si>
  <si>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</si>
  <si>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</si>
  <si>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</si>
  <si>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</si>
  <si>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</si>
  <si>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</si>
  <si>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</si>
  <si>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</si>
  <si>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</si>
  <si>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</si>
  <si>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</si>
  <si>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</si>
  <si>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</si>
  <si>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</si>
  <si>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</si>
  <si>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</si>
  <si>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</si>
  <si>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</si>
  <si>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</si>
  <si>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</si>
  <si>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</si>
  <si>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</si>
  <si>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</si>
  <si>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</si>
  <si>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</si>
  <si>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</si>
  <si>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</si>
  <si>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</si>
  <si>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</si>
  <si>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</si>
  <si>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</si>
  <si>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</si>
  <si>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</si>
  <si>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</si>
  <si>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</si>
  <si>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</si>
  <si>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</si>
  <si>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</si>
  <si>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</si>
  <si>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</si>
  <si>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</si>
  <si>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</si>
  <si>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</si>
  <si>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</si>
  <si>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</si>
  <si>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</si>
  <si>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</si>
  <si>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</si>
  <si>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</si>
  <si>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</si>
  <si>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</si>
  <si>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</si>
  <si>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</si>
  <si>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</si>
  <si>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</si>
  <si>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</si>
  <si>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</si>
  <si>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</si>
  <si>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</si>
  <si>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</si>
  <si>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</si>
  <si>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</si>
  <si>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</si>
  <si>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</si>
  <si>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</si>
  <si>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</si>
  <si>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</si>
  <si>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</si>
  <si>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</si>
  <si>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</si>
  <si>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</si>
  <si>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</si>
  <si>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</si>
  <si>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</si>
  <si>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</si>
  <si>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</si>
  <si>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</si>
  <si>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</si>
  <si>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</si>
  <si>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</si>
  <si>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</si>
  <si>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</si>
  <si>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</si>
  <si>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</si>
  <si>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</si>
  <si>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</si>
  <si>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</si>
  <si>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</si>
  <si>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</si>
  <si>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</si>
  <si>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</si>
  <si>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</si>
  <si>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</si>
  <si>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</si>
  <si>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</si>
  <si>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</si>
  <si>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</si>
  <si>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</si>
  <si>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</si>
  <si>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</si>
  <si>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</si>
  <si>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</si>
  <si>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</si>
  <si>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</si>
  <si>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</si>
  <si>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</si>
  <si>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</si>
  <si>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</si>
  <si>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</si>
  <si>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</si>
  <si>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</si>
  <si>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</si>
  <si>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</si>
  <si>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</si>
  <si>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</si>
  <si>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</si>
  <si>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</si>
  <si>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</si>
  <si>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</si>
  <si>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</si>
  <si>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</si>
  <si>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</si>
  <si>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</si>
  <si>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</si>
  <si>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</si>
  <si>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</si>
  <si>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</si>
  <si>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</si>
  <si>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</si>
  <si>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</si>
  <si>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</si>
  <si>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</si>
  <si>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</si>
  <si>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</si>
  <si>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</si>
  <si>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</si>
  <si>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</si>
  <si>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</si>
  <si>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</si>
  <si>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</si>
  <si>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</si>
  <si>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</si>
  <si>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</si>
  <si>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</si>
  <si>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</si>
  <si>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</si>
  <si>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</si>
  <si>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</si>
  <si>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</si>
  <si>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</si>
  <si>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</si>
  <si>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</si>
  <si>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</si>
  <si>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</si>
  <si>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</si>
  <si>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</si>
  <si>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</si>
  <si>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</si>
  <si>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</si>
  <si>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</si>
  <si>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</si>
  <si>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</si>
  <si>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</si>
  <si>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</si>
  <si>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</si>
  <si>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</si>
  <si>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</si>
  <si>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</si>
  <si>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</si>
  <si>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</si>
  <si>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</si>
  <si>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</si>
  <si>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</si>
  <si>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</si>
  <si>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</si>
  <si>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</si>
  <si>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</si>
  <si>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</si>
  <si>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</si>
  <si>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</si>
  <si>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</si>
  <si>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</si>
  <si>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</si>
  <si>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</si>
  <si>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</si>
  <si>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</si>
  <si>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</si>
  <si>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</si>
  <si>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</si>
  <si>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</si>
  <si>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</si>
  <si>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</si>
  <si>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</si>
  <si>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</si>
  <si>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</si>
  <si>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</si>
  <si>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</si>
  <si>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</si>
  <si>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</si>
  <si>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</si>
  <si>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</si>
  <si>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</si>
  <si>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</si>
  <si>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</si>
  <si>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</si>
  <si>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</si>
  <si>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</si>
  <si>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</si>
  <si>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</si>
  <si>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</si>
  <si>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</si>
  <si>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</si>
  <si>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</si>
  <si>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</si>
  <si>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</si>
  <si>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</si>
  <si>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</si>
  <si>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</si>
  <si>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</si>
  <si>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</si>
  <si>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</si>
  <si>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</si>
  <si>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</si>
  <si>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</si>
  <si>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</si>
  <si>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</si>
  <si>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</si>
  <si>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</si>
  <si>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</si>
  <si>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</si>
  <si>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</si>
  <si>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</si>
  <si>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</si>
  <si>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</si>
  <si>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</si>
  <si>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</si>
  <si>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</si>
  <si>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</si>
  <si>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</si>
  <si>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</si>
  <si>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</si>
  <si>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</si>
  <si>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</si>
  <si>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</si>
  <si>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</si>
  <si>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</si>
  <si>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</si>
  <si>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</si>
  <si>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</si>
  <si>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</si>
  <si>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</si>
  <si>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</si>
  <si>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</si>
  <si>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</si>
  <si>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</si>
  <si>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</si>
  <si>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</si>
  <si>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</si>
  <si>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</si>
  <si>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</si>
  <si>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</si>
  <si>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</si>
  <si>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</si>
  <si>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</si>
  <si>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</si>
  <si>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</si>
  <si>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</si>
  <si>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</si>
  <si>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</si>
  <si>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</si>
  <si>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</si>
  <si>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</si>
  <si>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</si>
  <si>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</si>
  <si>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</si>
  <si>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</si>
  <si>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</si>
  <si>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</si>
  <si>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</si>
  <si>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</si>
  <si>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</si>
  <si>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</si>
  <si>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</si>
  <si>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</si>
  <si>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</si>
  <si>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</si>
  <si>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</si>
  <si>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</si>
  <si>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</si>
  <si>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</si>
  <si>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</si>
  <si>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</si>
  <si>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</si>
  <si>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</si>
  <si>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</si>
  <si>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</si>
  <si>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</si>
  <si>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</si>
  <si>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</si>
  <si>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</si>
  <si>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</si>
  <si>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</si>
  <si>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</si>
  <si>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</si>
  <si>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</si>
  <si>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</si>
  <si>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</si>
  <si>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</si>
  <si>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</si>
  <si>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</si>
  <si>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</si>
  <si>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</si>
  <si>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</si>
  <si>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</si>
  <si>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</si>
  <si>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</si>
  <si>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</si>
  <si>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</si>
  <si>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</si>
  <si>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</si>
  <si>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</si>
  <si>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</si>
  <si>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</si>
  <si>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</si>
  <si>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</si>
  <si>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</si>
  <si>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</si>
  <si>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</si>
  <si>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</si>
  <si>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</si>
  <si>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</si>
  <si>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</si>
  <si>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</si>
  <si>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</si>
  <si>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</si>
  <si>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</si>
  <si>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</si>
  <si>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</si>
  <si>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</si>
  <si>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</si>
  <si>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</si>
  <si>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</si>
  <si>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</si>
  <si>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</si>
  <si>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</si>
  <si>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</si>
  <si>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</si>
  <si>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</si>
  <si>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</si>
  <si>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</si>
  <si>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</si>
  <si>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</si>
  <si>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</si>
  <si>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</si>
  <si>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</si>
  <si>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</si>
  <si>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</si>
  <si>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</si>
  <si>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</si>
  <si>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</si>
  <si>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</si>
  <si>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</si>
  <si>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</si>
  <si>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</si>
  <si>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</si>
  <si>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</si>
  <si>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</si>
  <si>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</si>
  <si>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</si>
  <si>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</si>
  <si>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</si>
  <si>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</si>
  <si>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</si>
  <si>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</si>
  <si>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</si>
  <si>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</si>
  <si>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</si>
  <si>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</si>
  <si>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</si>
  <si>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</si>
  <si>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</si>
  <si>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</si>
  <si>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</si>
  <si>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</si>
  <si>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</si>
  <si>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</si>
  <si>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</si>
  <si>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</si>
  <si>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</si>
  <si>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</si>
  <si>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</si>
  <si>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</si>
  <si>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</si>
  <si>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</si>
  <si>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</si>
  <si>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</si>
  <si>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</si>
  <si>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</si>
  <si>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</si>
  <si>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</si>
  <si>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</si>
  <si>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</si>
  <si>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</si>
  <si>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</si>
  <si>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</si>
  <si>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</si>
  <si>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</si>
  <si>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</si>
  <si>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</si>
  <si>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</si>
  <si>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</si>
  <si>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</si>
  <si>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</si>
  <si>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</si>
  <si>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</si>
  <si>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</si>
  <si>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</si>
  <si>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</si>
  <si>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</si>
  <si>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</si>
  <si>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</si>
  <si>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</si>
  <si>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</si>
  <si>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</si>
  <si>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</si>
  <si>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</si>
  <si>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</si>
  <si>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</si>
  <si>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</si>
  <si>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</si>
  <si>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</si>
  <si>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</si>
  <si>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</si>
  <si>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</si>
  <si>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</si>
  <si>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</si>
  <si>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</si>
  <si>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</si>
  <si>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</si>
  <si>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</si>
  <si>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</si>
  <si>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</si>
  <si>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</si>
  <si>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</si>
  <si>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</si>
  <si>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</si>
  <si>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</si>
  <si>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</si>
  <si>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</si>
  <si>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</si>
  <si>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</si>
  <si>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</si>
  <si>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</si>
  <si>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</si>
  <si>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</si>
  <si>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</si>
  <si>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</si>
  <si>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</si>
  <si>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</si>
  <si>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</si>
  <si>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</si>
  <si>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</si>
  <si>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</si>
  <si>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</si>
  <si>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</si>
  <si>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</si>
  <si>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</si>
  <si>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</si>
  <si>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</si>
  <si>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</si>
  <si>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</si>
  <si>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</si>
  <si>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</si>
  <si>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</si>
  <si>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</si>
  <si>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</si>
  <si>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</si>
  <si>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</si>
  <si>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</si>
  <si>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</si>
  <si>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</si>
  <si>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</si>
  <si>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</si>
  <si>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</si>
  <si>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</si>
  <si>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</si>
  <si>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</si>
  <si>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</si>
  <si>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</si>
  <si>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</si>
  <si>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</si>
  <si>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</si>
  <si>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</si>
  <si>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</si>
  <si>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</si>
  <si>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</si>
  <si>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</si>
  <si>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</si>
  <si>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</si>
  <si>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</si>
  <si>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</si>
  <si>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</si>
  <si>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</si>
  <si>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</si>
  <si>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</si>
  <si>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</si>
  <si>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</si>
  <si>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</si>
  <si>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</si>
  <si>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</si>
  <si>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</si>
  <si>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</si>
  <si>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</si>
  <si>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</si>
  <si>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</si>
  <si>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</si>
  <si>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</si>
  <si>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</si>
  <si>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</si>
  <si>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</si>
  <si>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</si>
  <si>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</si>
  <si>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</si>
  <si>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</si>
  <si>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</si>
  <si>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</si>
  <si>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</si>
  <si>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</si>
  <si>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</si>
  <si>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</si>
  <si>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</si>
  <si>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</si>
  <si>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</si>
  <si>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</si>
  <si>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33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</si>
  <si>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</si>
  <si>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</si>
  <si>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</si>
  <si>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</si>
  <si>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</si>
  <si>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</si>
  <si>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</si>
  <si>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</si>
  <si>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</si>
  <si>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</si>
  <si>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</si>
  <si>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</si>
  <si>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</si>
  <si>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</si>
  <si>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</si>
  <si>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</si>
  <si>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</si>
  <si>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</si>
  <si>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</si>
  <si>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</si>
  <si>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</si>
  <si>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</si>
  <si>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</si>
  <si>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</si>
  <si>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</si>
  <si>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</si>
  <si>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</si>
  <si>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</si>
  <si>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</si>
  <si>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</si>
  <si>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</si>
  <si>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</si>
  <si>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</si>
  <si>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</si>
  <si>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</si>
  <si>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</si>
  <si>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</si>
  <si>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</si>
  <si>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</si>
  <si>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</si>
  <si>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</si>
  <si>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</si>
  <si>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</si>
  <si>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296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</si>
  <si>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</si>
  <si>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</si>
  <si>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</si>
  <si>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</si>
  <si>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</si>
  <si>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</si>
  <si>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</si>
  <si>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</si>
  <si>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</si>
  <si>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</si>
  <si>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</si>
  <si>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</si>
  <si>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</si>
  <si>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</si>
  <si>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</si>
  <si>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</si>
  <si>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</si>
  <si>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</si>
  <si>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</si>
  <si>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</si>
  <si>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</si>
  <si>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</si>
  <si>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</si>
  <si>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</si>
  <si>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</si>
  <si>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</si>
  <si>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</si>
  <si>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</si>
  <si>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</si>
  <si>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</si>
  <si>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</si>
  <si>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</si>
  <si>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</si>
  <si>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</si>
  <si>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</si>
  <si>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</si>
  <si>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</si>
  <si>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</si>
  <si>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</si>
  <si>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</si>
  <si>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</si>
  <si>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</si>
  <si>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</si>
  <si>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</si>
  <si>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</si>
  <si>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</si>
  <si>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</si>
  <si>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</si>
  <si>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</si>
  <si>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</si>
  <si>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</si>
  <si>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</si>
  <si>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</si>
  <si>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</si>
  <si>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</si>
  <si>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</si>
  <si>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</si>
  <si>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</si>
  <si>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</si>
  <si>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</si>
  <si>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</si>
  <si>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</si>
  <si>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</si>
  <si>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</si>
  <si>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</si>
  <si>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</si>
  <si>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</si>
  <si>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</si>
  <si>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</si>
  <si>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</si>
  <si>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</si>
  <si>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</si>
  <si>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</si>
  <si>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</si>
  <si>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</si>
  <si>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</si>
  <si>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</si>
  <si>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</si>
  <si>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</si>
  <si>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</si>
  <si>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</si>
  <si>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</si>
  <si>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</si>
  <si>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</si>
  <si>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</si>
  <si>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</si>
  <si>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</si>
  <si>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</si>
  <si>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</si>
  <si>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</si>
  <si>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</si>
  <si>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</si>
  <si>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</si>
  <si>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</si>
  <si>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</si>
  <si>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</si>
  <si>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</si>
  <si>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</si>
  <si>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</si>
  <si>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</si>
  <si>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</si>
  <si>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</si>
  <si>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</si>
  <si>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</si>
  <si>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</si>
  <si>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</si>
  <si>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</si>
  <si>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</si>
  <si>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</si>
  <si>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</si>
  <si>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</si>
  <si>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</si>
  <si>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</si>
  <si>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</si>
  <si>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</si>
  <si>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</si>
  <si>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</si>
  <si>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</si>
  <si>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</si>
  <si>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</si>
  <si>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</si>
  <si>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</si>
  <si>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</si>
  <si>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</si>
  <si>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</si>
  <si>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</si>
  <si>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</si>
  <si>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</si>
  <si>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</si>
  <si>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</si>
  <si>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</si>
  <si>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</si>
  <si>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</si>
  <si>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</si>
  <si>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</si>
  <si>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</si>
  <si>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</si>
  <si>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</si>
  <si>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</si>
  <si>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</si>
  <si>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</si>
  <si>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</si>
  <si>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</si>
  <si>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</si>
  <si>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</si>
  <si>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</si>
  <si>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</si>
  <si>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</si>
  <si>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</si>
  <si>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</si>
  <si>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</si>
  <si>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</si>
  <si>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</si>
  <si>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</si>
  <si>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</si>
  <si>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</si>
  <si>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</si>
  <si>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</si>
  <si>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</si>
  <si>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</si>
  <si>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</si>
  <si>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</si>
  <si>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</si>
  <si>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</si>
  <si>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</si>
  <si>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</si>
  <si>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</si>
  <si>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</si>
  <si>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</si>
  <si>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</si>
  <si>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</si>
  <si>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</si>
  <si>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</si>
  <si>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</si>
  <si>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</si>
  <si>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</si>
  <si>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</si>
  <si>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</si>
  <si>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</si>
  <si>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</si>
  <si>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</si>
  <si>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</si>
  <si>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</si>
  <si>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</si>
  <si>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</si>
  <si>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</si>
  <si>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</si>
  <si>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</si>
  <si>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</si>
  <si>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</si>
  <si>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</si>
  <si>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</si>
  <si>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</si>
  <si>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</si>
  <si>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</si>
  <si>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</si>
  <si>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</si>
  <si>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</si>
  <si>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</si>
  <si>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</si>
  <si>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</si>
  <si>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</si>
  <si>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</si>
  <si>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</si>
  <si>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</si>
  <si>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</si>
  <si>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</si>
  <si>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</si>
  <si>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</si>
  <si>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</si>
  <si>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</si>
  <si>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</si>
  <si>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</si>
  <si>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</si>
  <si>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</si>
  <si>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</si>
  <si>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</si>
  <si>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</si>
  <si>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</si>
  <si>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</si>
  <si>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</si>
  <si>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</si>
  <si>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</si>
  <si>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</si>
  <si>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</si>
  <si>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</si>
  <si>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</si>
  <si>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</si>
  <si>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</si>
  <si>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</si>
  <si>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</si>
  <si>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</si>
  <si>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</si>
  <si>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</si>
  <si>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</si>
  <si>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</si>
  <si>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</si>
  <si>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</si>
  <si>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</si>
  <si>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</si>
  <si>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</si>
  <si>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</si>
  <si>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</si>
  <si>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</si>
  <si>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</si>
  <si>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</si>
  <si>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</si>
  <si>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</si>
  <si>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</si>
  <si>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</si>
  <si>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</si>
  <si>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</si>
  <si>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</si>
  <si>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</si>
  <si>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</si>
  <si>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</si>
  <si>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</si>
  <si>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</si>
  <si>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</si>
  <si>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</si>
  <si>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</si>
  <si>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</si>
  <si>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</si>
  <si>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</si>
  <si>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</si>
  <si>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</si>
  <si>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</si>
  <si>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</si>
  <si>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</si>
  <si>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</si>
  <si>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</si>
  <si>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</si>
  <si>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</si>
  <si>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</si>
  <si>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</si>
  <si>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</si>
  <si>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</si>
  <si>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</si>
  <si>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</si>
  <si>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</si>
  <si>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</si>
  <si>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</si>
  <si>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</si>
  <si>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</si>
  <si>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</si>
  <si>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</si>
  <si>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</si>
  <si>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</si>
  <si>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</si>
  <si>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</si>
  <si>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</si>
  <si>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</si>
  <si>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</si>
  <si>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</si>
  <si>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</si>
  <si>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</si>
  <si>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</si>
  <si>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</si>
  <si>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</si>
  <si>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</si>
  <si>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</si>
  <si>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</si>
  <si>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</si>
  <si>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</si>
  <si>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</si>
  <si>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</si>
  <si>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</si>
  <si>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</si>
  <si>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</si>
  <si>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</si>
  <si>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</si>
  <si>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</si>
  <si>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</si>
  <si>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</si>
  <si>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</si>
  <si>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</si>
  <si>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</si>
  <si>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</si>
  <si>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</si>
  <si>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</si>
  <si>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</si>
  <si>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</si>
  <si>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</si>
  <si>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</si>
  <si>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</si>
  <si>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</si>
  <si>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</si>
  <si>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</si>
  <si>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</si>
  <si>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</si>
  <si>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</si>
  <si>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</si>
  <si>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</si>
  <si>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</si>
  <si>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</si>
  <si>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</si>
  <si>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</si>
  <si>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</si>
  <si>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</si>
  <si>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</si>
  <si>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</si>
  <si>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</si>
  <si>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</si>
  <si>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</si>
  <si>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</si>
  <si>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</si>
  <si>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</si>
  <si>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</si>
  <si>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</si>
  <si>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</si>
  <si>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</si>
  <si>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</si>
  <si>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</si>
  <si>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</si>
  <si>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</si>
  <si>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</si>
  <si>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</si>
  <si>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</si>
  <si>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</si>
  <si>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</si>
  <si>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</si>
  <si>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</si>
  <si>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</si>
  <si>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</si>
  <si>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</si>
  <si>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</si>
  <si>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</si>
  <si>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</si>
  <si>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</si>
  <si>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</si>
  <si>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</si>
  <si>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</si>
  <si>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</si>
  <si>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</si>
  <si>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</si>
  <si>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</si>
  <si>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</si>
  <si>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</si>
  <si>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</si>
  <si>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</si>
  <si>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</si>
  <si>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</si>
  <si>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</si>
  <si>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</si>
  <si>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</si>
  <si>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</si>
  <si>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</si>
  <si>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</si>
  <si>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</si>
  <si>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</si>
  <si>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</si>
  <si>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</si>
  <si>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</si>
  <si>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</si>
  <si>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</si>
  <si>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</si>
  <si>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</si>
  <si>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</si>
  <si>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</si>
  <si>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</si>
  <si>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</si>
  <si>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</si>
  <si>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</si>
  <si>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</si>
  <si>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</si>
  <si>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</si>
  <si>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</si>
  <si>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</si>
  <si>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</si>
  <si>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</si>
  <si>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</si>
  <si>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</si>
  <si>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</si>
  <si>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</si>
  <si>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</si>
  <si>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</si>
  <si>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</si>
  <si>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</si>
  <si>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</si>
  <si>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</si>
  <si>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</si>
  <si>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</si>
  <si>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</si>
  <si>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</si>
  <si>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</si>
  <si>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</si>
  <si>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</si>
  <si>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</si>
  <si>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</si>
  <si>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</si>
  <si>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</si>
  <si>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</si>
  <si>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</si>
  <si>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</si>
  <si>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</si>
  <si>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</si>
  <si>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</si>
  <si>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</si>
  <si>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</si>
  <si>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</si>
  <si>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</si>
  <si>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</si>
  <si>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</si>
  <si>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</si>
  <si>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</si>
  <si>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</si>
  <si>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</si>
  <si>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</si>
  <si>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</si>
  <si>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</si>
  <si>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</si>
  <si>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</si>
  <si>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</si>
  <si>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</si>
  <si>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</si>
  <si>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</si>
  <si>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</si>
  <si>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</si>
  <si>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</si>
  <si>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</si>
  <si>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</si>
  <si>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</si>
  <si>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</si>
  <si>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</si>
  <si>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</si>
  <si>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</si>
  <si>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</si>
  <si>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</si>
  <si>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</si>
  <si>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</si>
  <si>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</si>
  <si>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</si>
  <si>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</si>
  <si>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</si>
  <si>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</si>
  <si>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</si>
  <si>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</si>
  <si>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</si>
  <si>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</si>
  <si>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</si>
  <si>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</si>
  <si>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</si>
  <si>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</si>
  <si>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</si>
  <si>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</si>
  <si>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</si>
  <si>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</si>
  <si>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</si>
  <si>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</si>
  <si>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</si>
  <si>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</si>
  <si>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</si>
  <si>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</si>
  <si>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</si>
  <si>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</si>
  <si>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</si>
  <si>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</si>
  <si>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</si>
  <si>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</si>
  <si>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</si>
  <si>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</si>
  <si>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</si>
  <si>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</si>
  <si>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</si>
  <si>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</si>
  <si>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</si>
  <si>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</si>
  <si>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</si>
  <si>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</si>
  <si>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</si>
  <si>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</si>
  <si>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</si>
  <si>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</si>
  <si>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</si>
  <si>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</si>
  <si>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</si>
  <si>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</si>
  <si>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</si>
  <si>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</si>
  <si>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</si>
  <si>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</si>
  <si>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</si>
  <si>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</si>
  <si>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</si>
  <si>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</si>
  <si>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</si>
  <si>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</si>
  <si>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</si>
  <si>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</si>
  <si>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</si>
  <si>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</si>
  <si>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</si>
  <si>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</si>
  <si>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</si>
  <si>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</si>
  <si>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</si>
  <si>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</si>
  <si>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</si>
  <si>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</si>
  <si>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</si>
  <si>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</si>
  <si>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</si>
  <si>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</si>
  <si>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</si>
  <si>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</si>
  <si>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</si>
  <si>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</si>
  <si>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</si>
  <si>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</si>
  <si>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</si>
  <si>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</si>
  <si>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</si>
  <si>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</si>
  <si>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</si>
  <si>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</si>
  <si>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</si>
  <si>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</si>
  <si>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</si>
  <si>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</si>
  <si>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</si>
  <si>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</si>
  <si>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</si>
  <si>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</si>
  <si>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</si>
  <si>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</si>
  <si>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</si>
  <si>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</si>
  <si>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</si>
  <si>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</si>
  <si>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</si>
  <si>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</si>
  <si>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</si>
  <si>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</si>
  <si>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</si>
  <si>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</si>
  <si>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</si>
  <si>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</si>
  <si>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</si>
  <si>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</si>
  <si>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</si>
  <si>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</si>
  <si>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</si>
  <si>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</si>
  <si>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</si>
  <si>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</si>
  <si>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</si>
  <si>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</si>
  <si>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</si>
  <si>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</si>
  <si>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</si>
  <si>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</si>
  <si>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</si>
  <si>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</si>
  <si>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</si>
  <si>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</si>
  <si>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</si>
  <si>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</si>
  <si>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</si>
  <si>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</si>
  <si>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</si>
  <si>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</si>
  <si>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</si>
  <si>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</si>
  <si>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</si>
  <si>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</si>
  <si>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</si>
  <si>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</si>
  <si>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</si>
  <si>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</si>
  <si>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</si>
  <si>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</si>
  <si>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</si>
  <si>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</si>
  <si>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</si>
  <si>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</si>
  <si>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</si>
  <si>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</si>
  <si>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</si>
  <si>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</si>
  <si>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</si>
  <si>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</si>
  <si>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</si>
  <si>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</si>
  <si>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</si>
  <si>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</si>
  <si>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</si>
  <si>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</si>
  <si>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</si>
  <si>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</si>
  <si>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</si>
  <si>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</si>
  <si>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</si>
  <si>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</si>
  <si>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</si>
  <si>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</si>
  <si>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</si>
  <si>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</si>
  <si>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</si>
  <si>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</si>
  <si>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</si>
  <si>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</si>
  <si>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</si>
  <si>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</si>
  <si>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</si>
  <si>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</si>
  <si>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</si>
  <si>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</si>
  <si>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</si>
  <si>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</si>
  <si>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</si>
  <si>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</si>
  <si>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</si>
  <si>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</si>
  <si>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</si>
  <si>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</si>
  <si>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</si>
  <si>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</si>
  <si>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</si>
  <si>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</si>
  <si>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</si>
  <si>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</si>
  <si>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</si>
  <si>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</si>
  <si>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</si>
  <si>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</si>
  <si>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</si>
  <si>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</si>
  <si>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</si>
  <si>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</si>
  <si>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</si>
  <si>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</si>
  <si>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</si>
  <si>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</si>
  <si>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</si>
  <si>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</si>
  <si>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</si>
  <si>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</si>
  <si>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</si>
  <si>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</si>
  <si>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</si>
  <si>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</si>
  <si>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</si>
  <si>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</si>
  <si>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</si>
  <si>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</si>
  <si>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</si>
  <si>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</si>
  <si>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</si>
  <si>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</si>
  <si>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</si>
  <si>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</si>
  <si>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</si>
  <si>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</si>
  <si>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</si>
  <si>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</si>
  <si>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</si>
  <si>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</si>
  <si>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</si>
  <si>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</si>
  <si>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</si>
  <si>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</si>
  <si>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</si>
  <si>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</si>
  <si>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</si>
  <si>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</si>
  <si>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</si>
  <si>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</si>
  <si>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</si>
  <si>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</si>
  <si>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</si>
  <si>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</si>
  <si>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</si>
  <si>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</si>
  <si>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</si>
  <si>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</si>
  <si>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</si>
  <si>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</si>
  <si>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</si>
  <si>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</si>
  <si>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</si>
  <si>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</si>
  <si>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</si>
  <si>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</si>
  <si>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</si>
  <si>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</si>
  <si>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</si>
  <si>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</si>
  <si>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</si>
  <si>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</si>
  <si>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</si>
  <si>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</si>
  <si>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</si>
  <si>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</si>
  <si>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</si>
  <si>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</si>
  <si>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</si>
  <si>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</si>
  <si>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</si>
  <si>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</si>
  <si>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</si>
  <si>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</si>
  <si>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</si>
  <si>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</si>
  <si>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</si>
  <si>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</si>
  <si>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</si>
  <si>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</si>
  <si>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</si>
  <si>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</si>
  <si>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</si>
  <si>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</si>
  <si>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</si>
  <si>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</si>
  <si>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</si>
  <si>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</si>
  <si>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</si>
  <si>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</si>
  <si>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</si>
  <si>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</si>
  <si>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</si>
  <si>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</si>
  <si>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</si>
  <si>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</si>
  <si>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</si>
  <si>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</si>
  <si>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</si>
  <si>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</si>
  <si>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</si>
  <si>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</si>
  <si>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</si>
  <si>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</si>
  <si>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</si>
  <si>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</si>
  <si>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</si>
  <si>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</si>
  <si>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</si>
  <si>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</si>
  <si>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</si>
  <si>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</si>
  <si>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</si>
  <si>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</si>
  <si>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</si>
  <si>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</si>
  <si>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</si>
  <si>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</si>
  <si>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</si>
  <si>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</si>
  <si>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</si>
  <si>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</si>
  <si>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</si>
  <si>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</si>
  <si>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</si>
  <si>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</si>
  <si>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</si>
  <si>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</si>
  <si>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</si>
  <si>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</si>
  <si>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</si>
  <si>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</si>
  <si>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</si>
  <si>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</si>
  <si>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</si>
  <si>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</si>
  <si>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</si>
  <si>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</si>
  <si>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</si>
  <si>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</si>
  <si>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</si>
  <si>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</si>
  <si>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</si>
  <si>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</si>
  <si>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</si>
  <si>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</si>
  <si>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</si>
  <si>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</si>
  <si>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</si>
  <si>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</si>
  <si>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</si>
  <si>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</si>
  <si>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</si>
  <si>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</si>
  <si>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</si>
  <si>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</si>
  <si>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</si>
  <si>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</si>
  <si>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</si>
  <si>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</si>
  <si>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</si>
  <si>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</si>
  <si>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</si>
  <si>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</si>
  <si>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</si>
  <si>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</si>
  <si>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</si>
  <si>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</si>
  <si>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</si>
  <si>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</si>
  <si>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</si>
  <si>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</si>
  <si>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</si>
  <si>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</si>
  <si>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</si>
  <si>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</si>
  <si>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</si>
  <si>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</si>
  <si>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</si>
  <si>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</si>
  <si>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</si>
  <si>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</si>
  <si>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</si>
  <si>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</si>
  <si>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</si>
  <si>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</si>
  <si>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</si>
  <si>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</si>
  <si>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</si>
  <si>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</si>
  <si>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</si>
  <si>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</si>
  <si>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</si>
  <si>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</si>
  <si>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</si>
  <si>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</si>
  <si>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</si>
  <si>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</si>
  <si>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</si>
  <si>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</si>
  <si>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</si>
  <si>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</si>
  <si>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</si>
  <si>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</si>
  <si>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</si>
  <si>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</si>
  <si>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</si>
  <si>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</si>
  <si>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</si>
  <si>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</si>
  <si>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</si>
  <si>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</si>
  <si>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</si>
  <si>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</si>
  <si>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</si>
  <si>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</si>
  <si>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</si>
  <si>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</si>
  <si>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</si>
  <si>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</si>
  <si>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</si>
  <si>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</si>
  <si>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</si>
  <si>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</si>
  <si>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</si>
  <si>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</si>
  <si>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</si>
  <si>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</si>
  <si>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</si>
  <si>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</si>
  <si>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</si>
  <si>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</si>
  <si>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</si>
  <si>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</si>
  <si>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</si>
  <si>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</si>
  <si>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</si>
  <si>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</si>
  <si>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</si>
  <si>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</si>
  <si>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</si>
  <si>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</si>
  <si>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</si>
  <si>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</si>
  <si>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</si>
  <si>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</si>
  <si>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</si>
  <si>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</si>
  <si>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</si>
  <si>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</si>
  <si>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</si>
  <si>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</si>
  <si>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</si>
  <si>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</si>
  <si>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</si>
  <si>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</si>
  <si>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</si>
  <si>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</si>
  <si>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</si>
  <si>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</si>
  <si>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</si>
  <si>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</si>
  <si>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</si>
  <si>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</si>
  <si>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</si>
  <si>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</si>
  <si>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</si>
  <si>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</si>
  <si>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</si>
  <si>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</si>
  <si>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</si>
  <si>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</si>
  <si>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</si>
  <si>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</si>
  <si>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</si>
  <si>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</si>
  <si>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</si>
  <si>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</si>
  <si>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</si>
  <si>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</si>
  <si>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</si>
  <si>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</si>
  <si>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</si>
  <si>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</si>
  <si>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</si>
  <si>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</si>
  <si>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</si>
  <si>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</si>
  <si>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</si>
  <si>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</si>
  <si>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</si>
  <si>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</si>
  <si>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</si>
  <si>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</si>
  <si>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</si>
  <si>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</si>
  <si>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</si>
  <si>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</si>
  <si>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</si>
  <si>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</si>
  <si>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</si>
  <si>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</si>
  <si>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</si>
  <si>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</si>
  <si>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</si>
  <si>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</si>
  <si>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</si>
  <si>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</si>
  <si>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</si>
  <si>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</si>
  <si>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</si>
  <si>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</si>
  <si>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</si>
  <si>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</si>
  <si>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</si>
  <si>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</si>
  <si>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</si>
  <si>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</si>
  <si>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</si>
  <si>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</si>
  <si>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</si>
  <si>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</si>
  <si>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</si>
  <si>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</si>
  <si>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</si>
  <si>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</si>
  <si>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</si>
  <si>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</si>
  <si>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</si>
  <si>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</si>
  <si>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</si>
  <si>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</si>
  <si>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</si>
  <si>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</si>
  <si>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</si>
  <si>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</si>
  <si>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</si>
  <si>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</si>
  <si>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</si>
  <si>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</si>
  <si>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</si>
  <si>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</si>
  <si>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</si>
  <si>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</si>
  <si>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</si>
  <si>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</si>
  <si>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</si>
  <si>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</si>
  <si>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</si>
  <si>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</si>
  <si>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</si>
  <si>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</si>
  <si>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</si>
  <si>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</si>
  <si>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</si>
  <si>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</si>
  <si>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</si>
  <si>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</si>
  <si>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</si>
  <si>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</si>
  <si>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</si>
  <si>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</si>
  <si>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</si>
  <si>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</si>
  <si>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</si>
  <si>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</si>
  <si>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</si>
  <si>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</si>
  <si>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</si>
  <si>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</si>
  <si>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</si>
  <si>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</si>
  <si>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</si>
  <si>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</si>
  <si>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</si>
  <si>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</si>
  <si>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</si>
  <si>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</si>
  <si>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</si>
  <si>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</si>
  <si>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</si>
  <si>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</si>
  <si>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</si>
  <si>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</si>
  <si>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</si>
  <si>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</si>
  <si>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</si>
  <si>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</si>
  <si>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</si>
  <si>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</si>
  <si>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</si>
  <si>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</si>
  <si>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</si>
  <si>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</si>
  <si>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</si>
  <si>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</si>
  <si>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</si>
  <si>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</si>
  <si>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</si>
  <si>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</si>
  <si>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</si>
  <si>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</si>
  <si>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</si>
  <si>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</si>
  <si>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</si>
  <si>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</si>
  <si>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</si>
  <si>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</si>
  <si>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</si>
  <si>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</si>
  <si>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</si>
  <si>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</si>
  <si>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</si>
  <si>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</si>
  <si>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</si>
  <si>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</si>
  <si>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</si>
  <si>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</si>
  <si>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</si>
  <si>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</si>
  <si>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</si>
  <si>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</si>
  <si>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</si>
  <si>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</si>
  <si>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</si>
  <si>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</si>
  <si>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</si>
  <si>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</si>
  <si>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</si>
  <si>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</si>
  <si>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</si>
  <si>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</si>
  <si>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</si>
  <si>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</si>
  <si>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</si>
  <si>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</si>
  <si>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</si>
  <si>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</si>
  <si>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</si>
  <si>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</si>
  <si>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</si>
  <si>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</si>
  <si>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</si>
  <si>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</si>
  <si>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</si>
  <si>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</si>
  <si>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</si>
  <si>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</si>
  <si>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</si>
  <si>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</si>
  <si>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</si>
  <si>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</si>
  <si>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</si>
  <si>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</si>
  <si>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</si>
  <si>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</si>
  <si>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</si>
  <si>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</si>
  <si>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</si>
  <si>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</si>
  <si>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</si>
  <si>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</si>
  <si>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</si>
  <si>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</si>
  <si>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</si>
  <si>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</si>
  <si>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</si>
  <si>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</si>
  <si>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</si>
  <si>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</si>
  <si>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</si>
  <si>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</si>
  <si>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</si>
  <si>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</si>
  <si>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</si>
  <si>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</si>
  <si>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</si>
  <si>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</si>
  <si>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</si>
  <si>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</si>
  <si>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</si>
  <si>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</si>
  <si>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</si>
  <si>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</si>
  <si>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</si>
  <si>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</si>
  <si>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</si>
  <si>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</si>
  <si>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</si>
  <si>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</si>
  <si>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</si>
  <si>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</si>
  <si>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</si>
  <si>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</si>
  <si>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</si>
  <si>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</si>
  <si>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</si>
  <si>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</si>
  <si>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</si>
  <si>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</si>
  <si>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</si>
  <si>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</si>
  <si>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</si>
  <si>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</si>
  <si>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</si>
  <si>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</si>
  <si>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</si>
  <si>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</si>
  <si>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</si>
  <si>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</si>
  <si>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</si>
  <si>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</si>
  <si>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</si>
  <si>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</si>
  <si>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</si>
  <si>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</si>
  <si>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</si>
  <si>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</si>
  <si>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</si>
  <si>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</si>
  <si>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</si>
  <si>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</si>
  <si>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</si>
  <si>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</si>
  <si>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</si>
  <si>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</si>
  <si>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</si>
  <si>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</si>
  <si>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</si>
  <si>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</si>
  <si>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</si>
  <si>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</si>
  <si>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</si>
  <si>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</si>
  <si>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</si>
  <si>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</si>
  <si>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</si>
  <si>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</si>
  <si>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</si>
  <si>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</si>
  <si>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</si>
  <si>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</si>
  <si>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</si>
  <si>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</si>
  <si>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</si>
  <si>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</si>
  <si>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</si>
  <si>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</si>
  <si>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</si>
  <si>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</si>
  <si>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</si>
  <si>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</si>
  <si>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</si>
  <si>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</si>
  <si>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</si>
  <si>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</si>
  <si>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</si>
  <si>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</si>
  <si>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</si>
  <si>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</si>
  <si>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</si>
  <si>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</si>
  <si>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</si>
  <si>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</si>
  <si>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</si>
  <si>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</si>
  <si>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</si>
  <si>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</si>
  <si>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</si>
  <si>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</si>
  <si>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</si>
  <si>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</si>
  <si>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</si>
  <si>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</si>
  <si>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</si>
  <si>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</si>
  <si>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</si>
  <si>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</si>
  <si>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</si>
  <si>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</si>
  <si>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</si>
  <si>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</si>
  <si>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</si>
  <si>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</si>
  <si>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</si>
  <si>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</si>
  <si>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</si>
  <si>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</si>
  <si>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</si>
  <si>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</si>
  <si>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</si>
  <si>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</si>
  <si>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</si>
  <si>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</si>
  <si>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</si>
  <si>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</si>
  <si>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</si>
  <si>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</si>
  <si>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</si>
  <si>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</si>
  <si>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</si>
  <si>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</si>
  <si>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</si>
  <si>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</si>
  <si>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</si>
  <si>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</si>
  <si>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</si>
  <si>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</si>
  <si>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</si>
  <si>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</si>
  <si>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</si>
  <si>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</si>
  <si>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</si>
  <si>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</si>
  <si>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</si>
  <si>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</si>
  <si>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</si>
  <si>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</si>
  <si>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</si>
  <si>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</si>
  <si>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</si>
  <si>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</si>
  <si>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</si>
  <si>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</si>
  <si>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</si>
  <si>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</si>
  <si>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</si>
  <si>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</si>
  <si>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</si>
  <si>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</si>
  <si>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</si>
  <si>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</si>
  <si>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</si>
  <si>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</si>
  <si>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</si>
  <si>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</si>
  <si>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</si>
  <si>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</si>
  <si>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</si>
  <si>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</si>
  <si>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</si>
  <si>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</si>
  <si>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</si>
  <si>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</si>
  <si>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</si>
  <si>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</si>
  <si>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</si>
  <si>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</si>
  <si>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</si>
  <si>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</si>
  <si>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</si>
  <si>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</si>
  <si>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</si>
  <si>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</si>
  <si>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</si>
  <si>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</si>
  <si>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</si>
  <si>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</si>
  <si>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</si>
  <si>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</si>
  <si>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</si>
  <si>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</si>
  <si>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</si>
  <si>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</si>
  <si>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</si>
  <si>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</si>
  <si>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</si>
  <si>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</si>
  <si>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</si>
  <si>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</si>
  <si>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</si>
  <si>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</si>
  <si>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</si>
  <si>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</si>
  <si>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</si>
  <si>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</si>
  <si>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</si>
  <si>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</si>
  <si>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</si>
  <si>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</si>
  <si>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</si>
  <si>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</si>
  <si>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</si>
  <si>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</si>
  <si>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</si>
  <si>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</si>
  <si>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</si>
  <si>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</si>
  <si>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</si>
  <si>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</si>
  <si>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</si>
  <si>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</si>
  <si>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</si>
  <si>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</si>
  <si>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</si>
  <si>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</si>
  <si>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</si>
  <si>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</si>
  <si>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</si>
  <si>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</si>
  <si>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</si>
  <si>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</si>
  <si>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</si>
  <si>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</si>
  <si>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</si>
  <si>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</si>
  <si>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</si>
  <si>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</si>
  <si>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</si>
  <si>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</si>
  <si>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</si>
  <si>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</si>
  <si>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</si>
  <si>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</si>
  <si>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</si>
  <si>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</si>
  <si>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</si>
  <si>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</si>
  <si>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</si>
  <si>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</si>
  <si>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</si>
  <si>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</si>
  <si>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</si>
  <si>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</si>
  <si>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</si>
  <si>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</si>
  <si>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</si>
  <si>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</si>
  <si>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</si>
  <si>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</si>
  <si>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</si>
  <si>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</si>
  <si>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</si>
  <si>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</si>
  <si>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</si>
  <si>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</si>
  <si>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</si>
  <si>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</si>
  <si>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</si>
  <si>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</si>
  <si>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</si>
  <si>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</si>
  <si>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</si>
  <si>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</si>
  <si>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</si>
  <si>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</si>
  <si>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</si>
  <si>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</si>
  <si>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</si>
  <si>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</si>
  <si>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</si>
  <si>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</si>
  <si>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</si>
  <si>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</si>
  <si>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</si>
  <si>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</si>
  <si>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</si>
  <si>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</si>
  <si>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</si>
  <si>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</si>
  <si>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</si>
  <si>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</si>
  <si>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</si>
  <si>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</si>
  <si>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</si>
  <si>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</si>
  <si>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</si>
  <si>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</si>
  <si>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</si>
  <si>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</si>
  <si>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</si>
  <si>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</si>
  <si>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</si>
  <si>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</si>
  <si>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</si>
  <si>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</si>
  <si>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</si>
  <si>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</si>
  <si>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</si>
  <si>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</si>
  <si>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</si>
  <si>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</si>
  <si>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</si>
  <si>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</si>
  <si>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</si>
  <si>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</si>
  <si>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</si>
  <si>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</si>
  <si>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</si>
  <si>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</si>
  <si>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</si>
  <si>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</si>
  <si>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</si>
  <si>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</si>
  <si>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</si>
  <si>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</si>
  <si>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</si>
  <si>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</si>
  <si>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</si>
  <si>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</si>
  <si>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</si>
  <si>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</si>
  <si>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</si>
  <si>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</si>
  <si>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</si>
  <si>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</si>
  <si>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</si>
  <si>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</si>
  <si>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</si>
  <si>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</si>
  <si>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</si>
  <si>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</si>
  <si>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</si>
  <si>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</si>
  <si>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</si>
  <si>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</si>
  <si>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</si>
  <si>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</si>
  <si>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</si>
  <si>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</si>
  <si>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</si>
  <si>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</si>
  <si>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</si>
  <si>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</si>
  <si>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</si>
  <si>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</si>
  <si>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</si>
  <si>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</si>
  <si>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</si>
  <si>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</si>
  <si>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</si>
  <si>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</si>
  <si>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</si>
  <si>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</si>
  <si>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</si>
  <si>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</si>
  <si>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</si>
  <si>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</si>
  <si>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</si>
  <si>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</si>
  <si>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</si>
  <si>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</si>
  <si>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</si>
  <si>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</si>
  <si>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</si>
  <si>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</si>
  <si>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</si>
  <si>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</si>
  <si>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</si>
  <si>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</si>
  <si>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</si>
  <si>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</si>
  <si>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</si>
  <si>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</si>
  <si>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</si>
  <si>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</si>
  <si>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</si>
  <si>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</si>
  <si>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</si>
  <si>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</si>
  <si>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</si>
  <si>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</si>
  <si>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</si>
  <si>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</si>
  <si>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</si>
  <si>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</si>
  <si>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</si>
  <si>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</si>
  <si>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</si>
  <si>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</si>
  <si>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</si>
  <si>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</si>
  <si>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</si>
  <si>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</si>
  <si>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</si>
  <si>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</si>
  <si>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</si>
  <si>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</si>
  <si>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</si>
  <si>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</si>
  <si>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</si>
  <si>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</si>
  <si>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</si>
  <si>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</si>
  <si>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</si>
  <si>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</si>
  <si>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</si>
  <si>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</si>
  <si>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</si>
  <si>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</si>
  <si>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</si>
  <si>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</si>
  <si>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</si>
  <si>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</si>
  <si>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</si>
  <si>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</si>
  <si>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</si>
  <si>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</si>
  <si>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</si>
  <si>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</si>
  <si>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</si>
  <si>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</si>
  <si>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</si>
  <si>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</si>
  <si>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</si>
  <si>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</si>
  <si>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</si>
  <si>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</si>
  <si>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</si>
  <si>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</si>
  <si>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</si>
  <si>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</si>
  <si>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</si>
  <si>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</si>
  <si>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</si>
  <si>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</si>
  <si>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</si>
  <si>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</si>
  <si>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</si>
  <si>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</si>
  <si>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</si>
  <si>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</si>
  <si>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</si>
  <si>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</si>
  <si>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</si>
  <si>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</si>
  <si>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</si>
  <si>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</si>
  <si>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</si>
  <si>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</si>
  <si>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</si>
  <si>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</si>
  <si>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</si>
  <si>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</si>
  <si>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</si>
  <si>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</si>
  <si>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</si>
  <si>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</si>
  <si>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</si>
  <si>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</si>
  <si>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</si>
  <si>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</si>
  <si>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</si>
  <si>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</si>
  <si>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</si>
  <si>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</si>
  <si>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</si>
  <si>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</si>
  <si>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</si>
  <si>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</si>
  <si>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</si>
  <si>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</si>
  <si>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</si>
  <si>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</si>
  <si>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</si>
  <si>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</si>
  <si>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</si>
  <si>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</si>
  <si>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</si>
  <si>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</si>
  <si>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</si>
  <si>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</si>
  <si>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</si>
  <si>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</si>
  <si>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</si>
  <si>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</si>
  <si>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</si>
  <si>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</si>
  <si>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</si>
  <si>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</si>
  <si>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</si>
  <si>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</si>
  <si>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</si>
  <si>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</si>
  <si>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</si>
  <si>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</si>
  <si>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</si>
  <si>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</si>
  <si>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</si>
  <si>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</si>
  <si>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</si>
  <si>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</si>
  <si>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</si>
  <si>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</si>
  <si>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</si>
  <si>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</si>
  <si>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</si>
  <si>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</si>
  <si>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</si>
  <si>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</si>
  <si>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</si>
  <si>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</si>
  <si>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</si>
  <si>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</si>
  <si>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</si>
  <si>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</si>
  <si>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</si>
  <si>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</si>
  <si>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</si>
  <si>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</si>
  <si>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</si>
  <si>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</si>
  <si>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</si>
  <si>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</si>
  <si>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</si>
  <si>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</si>
  <si>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</si>
  <si>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</si>
  <si>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</si>
  <si>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</si>
  <si>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</si>
  <si>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</si>
  <si>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</si>
  <si>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</si>
  <si>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</si>
  <si>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</si>
  <si>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</si>
  <si>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</si>
  <si>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</si>
  <si>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</si>
  <si>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</si>
  <si>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</si>
  <si>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</si>
  <si>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</si>
  <si>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</si>
  <si>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</si>
  <si>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</si>
  <si>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</si>
  <si>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</si>
  <si>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</si>
  <si>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</si>
  <si>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</si>
  <si>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</si>
  <si>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</si>
  <si>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</si>
  <si>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</si>
  <si>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</si>
  <si>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</si>
  <si>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</si>
  <si>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</si>
  <si>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</si>
  <si>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</si>
  <si>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</si>
  <si>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</si>
  <si>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</si>
  <si>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</si>
  <si>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</si>
  <si>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</si>
  <si>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</si>
  <si>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</si>
  <si>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</si>
  <si>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</si>
  <si>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</si>
  <si>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</si>
  <si>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</si>
  <si>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</si>
  <si>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</si>
  <si>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</si>
  <si>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</si>
  <si>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</si>
  <si>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</si>
  <si>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</si>
  <si>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</si>
  <si>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</si>
  <si>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</si>
  <si>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</si>
  <si>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</si>
  <si>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</si>
  <si>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</si>
  <si>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</si>
  <si>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</si>
  <si>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</si>
  <si>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</si>
  <si>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</si>
  <si>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</si>
  <si>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</si>
  <si>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</si>
  <si>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</si>
  <si>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</si>
  <si>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</si>
  <si>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</si>
  <si>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</si>
  <si>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</si>
  <si>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</si>
  <si>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</si>
  <si>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</si>
  <si>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</si>
  <si>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</si>
  <si>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</si>
  <si>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</si>
  <si>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</si>
  <si>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</si>
  <si>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</si>
  <si>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</si>
  <si>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</si>
  <si>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</si>
  <si>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</si>
  <si>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</si>
  <si>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</si>
  <si>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</si>
  <si>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</si>
  <si>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</si>
  <si>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</si>
  <si>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</si>
  <si>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</si>
  <si>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</si>
  <si>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</si>
  <si>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</si>
  <si>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</si>
  <si>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</si>
  <si>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</si>
  <si>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</si>
  <si>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</si>
  <si>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</si>
  <si>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</si>
  <si>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</si>
  <si>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</si>
  <si>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</si>
  <si>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</si>
  <si>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</si>
  <si>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</si>
  <si>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</si>
  <si>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</si>
  <si>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</si>
  <si>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</si>
  <si>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</si>
  <si>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</si>
  <si>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</si>
  <si>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</si>
  <si>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</si>
  <si>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</si>
  <si>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</si>
  <si>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</si>
  <si>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</si>
  <si>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</si>
  <si>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</si>
  <si>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</si>
  <si>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</si>
  <si>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</si>
  <si>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</si>
  <si>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</si>
  <si>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</si>
  <si>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</si>
  <si>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</si>
  <si>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</si>
  <si>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</si>
  <si>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</si>
  <si>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</si>
  <si>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</si>
  <si>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</si>
  <si>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</si>
  <si>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</si>
  <si>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</si>
  <si>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</si>
  <si>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</si>
  <si>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</si>
  <si>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</si>
  <si>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</si>
  <si>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</si>
  <si>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</si>
  <si>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</si>
  <si>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</si>
  <si>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</si>
  <si>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</si>
  <si>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</si>
  <si>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</si>
  <si>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</si>
  <si>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</si>
  <si>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</si>
  <si>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</si>
  <si>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</si>
  <si>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</si>
  <si>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</si>
  <si>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</si>
  <si>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</si>
  <si>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</si>
  <si>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</si>
  <si>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</si>
  <si>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</si>
  <si>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</si>
  <si>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</si>
  <si>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</si>
  <si>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</si>
  <si>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</si>
  <si>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</si>
  <si>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</si>
  <si>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</si>
  <si>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</si>
  <si>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</si>
  <si>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</si>
  <si>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</si>
  <si>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</si>
  <si>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</si>
  <si>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</si>
  <si>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</si>
  <si>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</si>
  <si>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</si>
  <si>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</si>
  <si>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</si>
  <si>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</si>
  <si>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</si>
  <si>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</si>
  <si>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</si>
  <si>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</si>
  <si>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</si>
  <si>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</si>
  <si>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</si>
  <si>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</si>
  <si>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</si>
  <si>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</si>
  <si>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</si>
  <si>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</si>
  <si>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</si>
  <si>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</si>
  <si>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</si>
  <si>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</si>
  <si>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</si>
  <si>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</si>
  <si>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</si>
  <si>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</si>
  <si>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</si>
  <si>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</si>
  <si>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</si>
  <si>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</si>
  <si>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</si>
  <si>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</si>
  <si>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</si>
  <si>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</si>
  <si>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</si>
  <si>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</si>
  <si>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</si>
  <si>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</si>
  <si>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</si>
  <si>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</si>
  <si>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</si>
  <si>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</si>
  <si>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</si>
  <si>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</si>
  <si>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</si>
  <si>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</si>
  <si>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</si>
  <si>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</si>
  <si>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</si>
  <si>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</si>
  <si>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</si>
  <si>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</si>
  <si>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</si>
  <si>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</si>
  <si>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</si>
  <si>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</si>
  <si>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</si>
  <si>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</si>
  <si>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</si>
  <si>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</si>
  <si>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</si>
  <si>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</si>
  <si>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</si>
  <si>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</si>
  <si>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</si>
  <si>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</si>
  <si>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</si>
  <si>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</si>
  <si>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</si>
  <si>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</si>
  <si>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</si>
  <si>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</si>
  <si>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</si>
  <si>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</si>
  <si>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</si>
  <si>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</si>
  <si>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</si>
  <si>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</si>
  <si>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</si>
  <si>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</si>
  <si>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</si>
  <si>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</si>
  <si>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</si>
  <si>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</si>
  <si>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</si>
  <si>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</si>
  <si>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</si>
  <si>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</si>
  <si>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</si>
  <si>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</si>
  <si>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</si>
  <si>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</si>
  <si>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</si>
  <si>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</si>
  <si>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</si>
  <si>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</si>
  <si>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</si>
  <si>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</si>
  <si>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</si>
  <si>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</si>
  <si>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</si>
  <si>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</si>
  <si>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</si>
  <si>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</si>
  <si>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</si>
  <si>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</si>
  <si>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</si>
  <si>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</si>
  <si>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</si>
  <si>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</si>
  <si>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</si>
  <si>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</si>
  <si>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</si>
  <si>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</si>
  <si>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</si>
  <si>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</si>
  <si>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</si>
  <si>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</si>
  <si>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</si>
  <si>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</si>
  <si>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</si>
  <si>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</si>
  <si>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</si>
  <si>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</si>
  <si>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</si>
  <si>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</si>
  <si>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</si>
  <si>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</si>
  <si>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</si>
  <si>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</si>
  <si>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</si>
  <si>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</si>
  <si>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</si>
  <si>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</si>
  <si>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</si>
  <si>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</si>
  <si>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</si>
  <si>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</si>
  <si>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</si>
  <si>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</si>
  <si>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</si>
  <si>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</si>
  <si>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</si>
  <si>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</si>
  <si>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</si>
  <si>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</si>
  <si>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</si>
  <si>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</si>
  <si>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</si>
  <si>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</si>
  <si>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</si>
  <si>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</si>
  <si>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</si>
  <si>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</si>
  <si>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</si>
  <si>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</si>
  <si>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</si>
  <si>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</si>
  <si>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</si>
  <si>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</si>
  <si>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</si>
  <si>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</si>
  <si>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</si>
  <si>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</si>
  <si>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</si>
  <si>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</si>
  <si>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</si>
  <si>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</si>
  <si>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</si>
  <si>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</si>
  <si>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</si>
  <si>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</si>
  <si>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</si>
  <si>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</si>
  <si>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</si>
  <si>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</si>
  <si>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</si>
  <si>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</si>
  <si>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</si>
  <si>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</si>
  <si>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</si>
  <si>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</si>
  <si>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</si>
  <si>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</si>
  <si>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</si>
  <si>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</si>
  <si>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</si>
  <si>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</si>
  <si>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</si>
  <si>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</si>
  <si>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</si>
  <si>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</si>
  <si>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</si>
  <si>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</si>
  <si>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</si>
  <si>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</si>
  <si>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</si>
  <si>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</si>
  <si>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</si>
  <si>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</si>
  <si>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</si>
  <si>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</si>
  <si>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</si>
  <si>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</si>
  <si>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</si>
  <si>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</si>
  <si>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</si>
  <si>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</si>
  <si>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</si>
  <si>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</si>
  <si>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</si>
  <si>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</si>
  <si>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</si>
  <si>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</si>
  <si>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</si>
  <si>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</si>
  <si>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</si>
  <si>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</si>
  <si>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</si>
  <si>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</si>
  <si>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</si>
  <si>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</si>
  <si>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</si>
  <si>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</si>
  <si>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</si>
  <si>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</si>
  <si>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</si>
  <si>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</si>
  <si>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</si>
  <si>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</si>
  <si>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</si>
  <si>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</si>
  <si>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</si>
  <si>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</si>
  <si>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</si>
  <si>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</si>
  <si>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</si>
  <si>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</si>
  <si>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</si>
  <si>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</si>
  <si>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</si>
  <si>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</si>
  <si>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</si>
  <si>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</si>
  <si>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</si>
  <si>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27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</si>
  <si>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</si>
  <si>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</si>
  <si>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</si>
  <si>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</si>
  <si>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</si>
  <si>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</si>
  <si>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</si>
  <si>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</si>
  <si>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</si>
  <si>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</si>
  <si>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</si>
  <si>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</si>
  <si>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</si>
  <si>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</si>
  <si>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</si>
  <si>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</si>
  <si>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</si>
  <si>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</si>
  <si>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</si>
  <si>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</si>
  <si>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</si>
  <si>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</si>
  <si>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</si>
  <si>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</si>
  <si>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</si>
  <si>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</si>
  <si>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</si>
  <si>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</si>
  <si>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</si>
  <si>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</si>
  <si>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</si>
  <si>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</si>
  <si>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</si>
  <si>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</si>
  <si>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</si>
  <si>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</si>
  <si>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</si>
  <si>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</si>
  <si>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</si>
  <si>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</si>
  <si>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</si>
  <si>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</si>
  <si>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</si>
  <si>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</si>
  <si>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</si>
  <si>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</si>
  <si>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</si>
  <si>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</si>
  <si>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</si>
  <si>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</si>
  <si>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</si>
  <si>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</si>
  <si>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</si>
  <si>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</si>
  <si>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</si>
  <si>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</si>
  <si>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</si>
  <si>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</si>
  <si>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</si>
  <si>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</si>
  <si>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</si>
  <si>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23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</si>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</sst>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HYPERLINK("https://geochem.nrcan.gc.ca/cdogs/content/bdl/bdl210814_e.htm", "21:0814")</f>
        <v>21:0814</v>
      </c>
      <c r="D2" s="1" t="str">
        <f t="shared" ref="D2:D10" si="1">HYPERLINK("https://geochem.nrcan.gc.ca/cdogs/content/svy/svy210249_e.htm",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HYPERLINK("https://geochem.nrcan.gc.ca/cdogs/content/kwd/kwd020018_e.htm", "Fluid (stream)")</f>
        <v>Fluid (stream)</v>
      </c>
      <c r="K2" s="1" t="str">
        <f t="shared" ref="K2:K10" si="3">HYPERLINK("https://geochem.nrcan.gc.ca/cdogs/content/kwd/kwd080007_e.htm",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 t="s">
        <v>23</v>
      </c>
      <c r="Q2" t="s">
        <v>24</v>
      </c>
      <c r="R2" t="s">
        <v>25</v>
      </c>
    </row>
    <row r="3" spans="1:18" hidden="1" x14ac:dyDescent="0.3">
      <c r="A3" t="s">
        <v>26</v>
      </c>
      <c r="B3" t="s">
        <v>27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28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29</v>
      </c>
      <c r="N3">
        <v>2</v>
      </c>
      <c r="P3" t="s">
        <v>30</v>
      </c>
      <c r="Q3" t="s">
        <v>31</v>
      </c>
      <c r="R3" t="s">
        <v>25</v>
      </c>
    </row>
    <row r="4" spans="1:18" hidden="1" x14ac:dyDescent="0.3">
      <c r="A4" t="s">
        <v>32</v>
      </c>
      <c r="B4" t="s">
        <v>33</v>
      </c>
      <c r="C4" s="1" t="str">
        <f t="shared" si="0"/>
        <v>21:0814</v>
      </c>
      <c r="D4" s="1" t="str">
        <f t="shared" si="1"/>
        <v>21:0249</v>
      </c>
      <c r="E4" t="s">
        <v>34</v>
      </c>
      <c r="F4" t="s">
        <v>35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36</v>
      </c>
      <c r="N4">
        <v>3</v>
      </c>
      <c r="P4" t="s">
        <v>37</v>
      </c>
      <c r="Q4" t="s">
        <v>38</v>
      </c>
      <c r="R4" t="s">
        <v>39</v>
      </c>
    </row>
    <row r="5" spans="1:18" hidden="1" x14ac:dyDescent="0.3">
      <c r="A5" t="s">
        <v>40</v>
      </c>
      <c r="B5" t="s">
        <v>41</v>
      </c>
      <c r="C5" s="1" t="str">
        <f t="shared" si="0"/>
        <v>21:0814</v>
      </c>
      <c r="D5" s="1" t="str">
        <f t="shared" si="1"/>
        <v>21:0249</v>
      </c>
      <c r="E5" t="s">
        <v>42</v>
      </c>
      <c r="F5" t="s">
        <v>43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44</v>
      </c>
      <c r="N5">
        <v>4</v>
      </c>
      <c r="P5" t="s">
        <v>45</v>
      </c>
      <c r="Q5" t="s">
        <v>46</v>
      </c>
      <c r="R5" t="s">
        <v>47</v>
      </c>
    </row>
    <row r="6" spans="1:18" hidden="1" x14ac:dyDescent="0.3">
      <c r="A6" t="s">
        <v>48</v>
      </c>
      <c r="B6" t="s">
        <v>49</v>
      </c>
      <c r="C6" s="1" t="str">
        <f t="shared" si="0"/>
        <v>21:0814</v>
      </c>
      <c r="D6" s="1" t="str">
        <f t="shared" si="1"/>
        <v>21:0249</v>
      </c>
      <c r="E6" t="s">
        <v>50</v>
      </c>
      <c r="F6" t="s">
        <v>51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52</v>
      </c>
      <c r="N6">
        <v>5</v>
      </c>
      <c r="P6" t="s">
        <v>53</v>
      </c>
      <c r="Q6" t="s">
        <v>54</v>
      </c>
      <c r="R6" t="s">
        <v>55</v>
      </c>
    </row>
    <row r="7" spans="1:18" hidden="1" x14ac:dyDescent="0.3">
      <c r="A7" t="s">
        <v>56</v>
      </c>
      <c r="B7" t="s">
        <v>57</v>
      </c>
      <c r="C7" s="1" t="str">
        <f t="shared" si="0"/>
        <v>21:0814</v>
      </c>
      <c r="D7" s="1" t="str">
        <f t="shared" si="1"/>
        <v>21:0249</v>
      </c>
      <c r="E7" t="s">
        <v>58</v>
      </c>
      <c r="F7" t="s">
        <v>59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60</v>
      </c>
      <c r="N7">
        <v>6</v>
      </c>
      <c r="P7" t="s">
        <v>61</v>
      </c>
      <c r="Q7" t="s">
        <v>62</v>
      </c>
      <c r="R7" t="s">
        <v>47</v>
      </c>
    </row>
    <row r="8" spans="1:18" hidden="1" x14ac:dyDescent="0.3">
      <c r="A8" t="s">
        <v>63</v>
      </c>
      <c r="B8" t="s">
        <v>64</v>
      </c>
      <c r="C8" s="1" t="str">
        <f t="shared" si="0"/>
        <v>21:0814</v>
      </c>
      <c r="D8" s="1" t="str">
        <f t="shared" si="1"/>
        <v>21:0249</v>
      </c>
      <c r="E8" t="s">
        <v>65</v>
      </c>
      <c r="F8" t="s">
        <v>66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67</v>
      </c>
      <c r="N8">
        <v>7</v>
      </c>
      <c r="P8" t="s">
        <v>68</v>
      </c>
      <c r="Q8" t="s">
        <v>24</v>
      </c>
      <c r="R8" t="s">
        <v>69</v>
      </c>
    </row>
    <row r="9" spans="1:18" hidden="1" x14ac:dyDescent="0.3">
      <c r="A9" t="s">
        <v>70</v>
      </c>
      <c r="B9" t="s">
        <v>71</v>
      </c>
      <c r="C9" s="1" t="str">
        <f t="shared" si="0"/>
        <v>21:0814</v>
      </c>
      <c r="D9" s="1" t="str">
        <f t="shared" si="1"/>
        <v>21:0249</v>
      </c>
      <c r="E9" t="s">
        <v>72</v>
      </c>
      <c r="F9" t="s">
        <v>73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74</v>
      </c>
      <c r="N9">
        <v>8</v>
      </c>
      <c r="P9" t="s">
        <v>75</v>
      </c>
      <c r="Q9" t="s">
        <v>24</v>
      </c>
      <c r="R9" t="s">
        <v>76</v>
      </c>
    </row>
    <row r="10" spans="1:18" hidden="1" x14ac:dyDescent="0.3">
      <c r="A10" t="s">
        <v>77</v>
      </c>
      <c r="B10" t="s">
        <v>78</v>
      </c>
      <c r="C10" s="1" t="str">
        <f t="shared" si="0"/>
        <v>21:0814</v>
      </c>
      <c r="D10" s="1" t="str">
        <f t="shared" si="1"/>
        <v>21:0249</v>
      </c>
      <c r="E10" t="s">
        <v>79</v>
      </c>
      <c r="F10" t="s">
        <v>80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81</v>
      </c>
      <c r="N10">
        <v>9</v>
      </c>
      <c r="P10" t="s">
        <v>82</v>
      </c>
      <c r="Q10" t="s">
        <v>31</v>
      </c>
      <c r="R10" t="s">
        <v>55</v>
      </c>
    </row>
    <row r="11" spans="1:18" hidden="1" x14ac:dyDescent="0.3">
      <c r="A11" t="s">
        <v>83</v>
      </c>
      <c r="B11" t="s">
        <v>84</v>
      </c>
      <c r="C11" s="1" t="str">
        <f t="shared" si="0"/>
        <v>21:0814</v>
      </c>
      <c r="D11" s="1" t="str">
        <f>HYPERLINK("https://geochem.nrcan.gc.ca/cdogs/content/svy/svy_e.htm", "")</f>
        <v/>
      </c>
      <c r="G11" s="1" t="str">
        <f>HYPERLINK("https://geochem.nrcan.gc.ca/cdogs/content/cr_/cr_00265_e.htm", "265")</f>
        <v>265</v>
      </c>
      <c r="J11" t="s">
        <v>85</v>
      </c>
      <c r="K11" t="s">
        <v>86</v>
      </c>
      <c r="L11">
        <v>1</v>
      </c>
      <c r="M11" t="s">
        <v>87</v>
      </c>
      <c r="N11">
        <v>10</v>
      </c>
      <c r="P11" t="s">
        <v>88</v>
      </c>
      <c r="Q11" t="s">
        <v>89</v>
      </c>
      <c r="R11" t="s">
        <v>90</v>
      </c>
    </row>
    <row r="12" spans="1:18" hidden="1" x14ac:dyDescent="0.3">
      <c r="A12" t="s">
        <v>91</v>
      </c>
      <c r="B12" t="s">
        <v>92</v>
      </c>
      <c r="C12" s="1" t="str">
        <f t="shared" si="0"/>
        <v>21:0814</v>
      </c>
      <c r="D12" s="1" t="str">
        <f t="shared" ref="D12:D20" si="4">HYPERLINK("https://geochem.nrcan.gc.ca/cdogs/content/svy/svy210249_e.htm", "21:0249")</f>
        <v>21:0249</v>
      </c>
      <c r="E12" t="s">
        <v>93</v>
      </c>
      <c r="F12" t="s">
        <v>94</v>
      </c>
      <c r="H12">
        <v>65.888141500000003</v>
      </c>
      <c r="I12">
        <v>-135.6262404</v>
      </c>
      <c r="J12" s="1" t="str">
        <f t="shared" ref="J12:J20" si="5">HYPERLINK("https://geochem.nrcan.gc.ca/cdogs/content/kwd/kwd020018_e.htm", "Fluid (stream)")</f>
        <v>Fluid (stream)</v>
      </c>
      <c r="K12" s="1" t="str">
        <f t="shared" ref="K12:K20" si="6">HYPERLINK("https://geochem.nrcan.gc.ca/cdogs/content/kwd/kwd080007_e.htm", "Untreated Water")</f>
        <v>Untreated Water</v>
      </c>
      <c r="L12">
        <v>1</v>
      </c>
      <c r="M12" t="s">
        <v>95</v>
      </c>
      <c r="N12">
        <v>11</v>
      </c>
      <c r="P12" t="s">
        <v>53</v>
      </c>
      <c r="Q12" t="s">
        <v>96</v>
      </c>
      <c r="R12" t="s">
        <v>55</v>
      </c>
    </row>
    <row r="13" spans="1:18" hidden="1" x14ac:dyDescent="0.3">
      <c r="A13" t="s">
        <v>97</v>
      </c>
      <c r="B13" t="s">
        <v>98</v>
      </c>
      <c r="C13" s="1" t="str">
        <f t="shared" si="0"/>
        <v>21:0814</v>
      </c>
      <c r="D13" s="1" t="str">
        <f t="shared" si="4"/>
        <v>21:0249</v>
      </c>
      <c r="E13" t="s">
        <v>99</v>
      </c>
      <c r="F13" t="s">
        <v>100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101</v>
      </c>
      <c r="N13">
        <v>12</v>
      </c>
      <c r="P13" t="s">
        <v>68</v>
      </c>
      <c r="Q13" t="s">
        <v>46</v>
      </c>
      <c r="R13" t="s">
        <v>102</v>
      </c>
    </row>
    <row r="14" spans="1:18" hidden="1" x14ac:dyDescent="0.3">
      <c r="A14" t="s">
        <v>103</v>
      </c>
      <c r="B14" t="s">
        <v>104</v>
      </c>
      <c r="C14" s="1" t="str">
        <f t="shared" si="0"/>
        <v>21:0814</v>
      </c>
      <c r="D14" s="1" t="str">
        <f t="shared" si="4"/>
        <v>21:0249</v>
      </c>
      <c r="E14" t="s">
        <v>105</v>
      </c>
      <c r="F14" t="s">
        <v>106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107</v>
      </c>
      <c r="N14">
        <v>13</v>
      </c>
      <c r="P14" t="s">
        <v>108</v>
      </c>
      <c r="Q14" t="s">
        <v>24</v>
      </c>
      <c r="R14" t="s">
        <v>109</v>
      </c>
    </row>
    <row r="15" spans="1:18" hidden="1" x14ac:dyDescent="0.3">
      <c r="A15" t="s">
        <v>110</v>
      </c>
      <c r="B15" t="s">
        <v>111</v>
      </c>
      <c r="C15" s="1" t="str">
        <f t="shared" si="0"/>
        <v>21:0814</v>
      </c>
      <c r="D15" s="1" t="str">
        <f t="shared" si="4"/>
        <v>21:0249</v>
      </c>
      <c r="E15" t="s">
        <v>112</v>
      </c>
      <c r="F15" t="s">
        <v>113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114</v>
      </c>
      <c r="N15">
        <v>14</v>
      </c>
      <c r="P15" t="s">
        <v>115</v>
      </c>
      <c r="Q15" t="s">
        <v>116</v>
      </c>
      <c r="R15" t="s">
        <v>55</v>
      </c>
    </row>
    <row r="16" spans="1:18" hidden="1" x14ac:dyDescent="0.3">
      <c r="A16" t="s">
        <v>117</v>
      </c>
      <c r="B16" t="s">
        <v>118</v>
      </c>
      <c r="C16" s="1" t="str">
        <f t="shared" si="0"/>
        <v>21:0814</v>
      </c>
      <c r="D16" s="1" t="str">
        <f t="shared" si="4"/>
        <v>21:0249</v>
      </c>
      <c r="E16" t="s">
        <v>119</v>
      </c>
      <c r="F16" t="s">
        <v>120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121</v>
      </c>
      <c r="N16">
        <v>15</v>
      </c>
      <c r="P16" t="s">
        <v>108</v>
      </c>
      <c r="Q16" t="s">
        <v>96</v>
      </c>
      <c r="R16" t="s">
        <v>122</v>
      </c>
    </row>
    <row r="17" spans="1:18" hidden="1" x14ac:dyDescent="0.3">
      <c r="A17" t="s">
        <v>123</v>
      </c>
      <c r="B17" t="s">
        <v>124</v>
      </c>
      <c r="C17" s="1" t="str">
        <f t="shared" si="0"/>
        <v>21:0814</v>
      </c>
      <c r="D17" s="1" t="str">
        <f t="shared" si="4"/>
        <v>21:0249</v>
      </c>
      <c r="E17" t="s">
        <v>125</v>
      </c>
      <c r="F17" t="s">
        <v>126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127</v>
      </c>
      <c r="N17">
        <v>16</v>
      </c>
      <c r="P17" t="s">
        <v>128</v>
      </c>
      <c r="Q17" t="s">
        <v>31</v>
      </c>
      <c r="R17" t="s">
        <v>39</v>
      </c>
    </row>
    <row r="18" spans="1:18" hidden="1" x14ac:dyDescent="0.3">
      <c r="A18" t="s">
        <v>129</v>
      </c>
      <c r="B18" t="s">
        <v>130</v>
      </c>
      <c r="C18" s="1" t="str">
        <f t="shared" si="0"/>
        <v>21:0814</v>
      </c>
      <c r="D18" s="1" t="str">
        <f t="shared" si="4"/>
        <v>21:0249</v>
      </c>
      <c r="E18" t="s">
        <v>131</v>
      </c>
      <c r="F18" t="s">
        <v>132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133</v>
      </c>
      <c r="N18">
        <v>17</v>
      </c>
      <c r="P18" t="s">
        <v>134</v>
      </c>
      <c r="Q18" t="s">
        <v>54</v>
      </c>
      <c r="R18" t="s">
        <v>55</v>
      </c>
    </row>
    <row r="19" spans="1:18" hidden="1" x14ac:dyDescent="0.3">
      <c r="A19" t="s">
        <v>135</v>
      </c>
      <c r="B19" t="s">
        <v>136</v>
      </c>
      <c r="C19" s="1" t="str">
        <f t="shared" si="0"/>
        <v>21:0814</v>
      </c>
      <c r="D19" s="1" t="str">
        <f t="shared" si="4"/>
        <v>21:0249</v>
      </c>
      <c r="E19" t="s">
        <v>137</v>
      </c>
      <c r="F19" t="s">
        <v>138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139</v>
      </c>
      <c r="N19">
        <v>18</v>
      </c>
      <c r="P19" t="s">
        <v>140</v>
      </c>
      <c r="Q19" t="s">
        <v>31</v>
      </c>
      <c r="R19" t="s">
        <v>141</v>
      </c>
    </row>
    <row r="20" spans="1:18" hidden="1" x14ac:dyDescent="0.3">
      <c r="A20" t="s">
        <v>142</v>
      </c>
      <c r="B20" t="s">
        <v>143</v>
      </c>
      <c r="C20" s="1" t="str">
        <f t="shared" si="0"/>
        <v>21:0814</v>
      </c>
      <c r="D20" s="1" t="str">
        <f t="shared" si="4"/>
        <v>21:0249</v>
      </c>
      <c r="E20" t="s">
        <v>144</v>
      </c>
      <c r="F20" t="s">
        <v>145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36</v>
      </c>
      <c r="N20">
        <v>19</v>
      </c>
      <c r="P20" t="s">
        <v>61</v>
      </c>
      <c r="Q20" t="s">
        <v>146</v>
      </c>
      <c r="R20" t="s">
        <v>147</v>
      </c>
    </row>
    <row r="21" spans="1:18" hidden="1" x14ac:dyDescent="0.3">
      <c r="A21" t="s">
        <v>148</v>
      </c>
      <c r="B21" t="s">
        <v>149</v>
      </c>
      <c r="C21" s="1" t="str">
        <f t="shared" si="0"/>
        <v>21:0814</v>
      </c>
      <c r="D21" s="1" t="str">
        <f>HYPERLINK("https://geochem.nrcan.gc.ca/cdogs/content/svy/svy_e.htm", "")</f>
        <v/>
      </c>
      <c r="G21" s="1" t="str">
        <f>HYPERLINK("https://geochem.nrcan.gc.ca/cdogs/content/cr_/cr_00264_e.htm", "264")</f>
        <v>264</v>
      </c>
      <c r="J21" t="s">
        <v>85</v>
      </c>
      <c r="K21" t="s">
        <v>86</v>
      </c>
      <c r="L21">
        <v>2</v>
      </c>
      <c r="M21" t="s">
        <v>87</v>
      </c>
      <c r="N21">
        <v>20</v>
      </c>
      <c r="P21" t="s">
        <v>150</v>
      </c>
      <c r="Q21" t="s">
        <v>96</v>
      </c>
      <c r="R21" t="s">
        <v>151</v>
      </c>
    </row>
    <row r="22" spans="1:18" hidden="1" x14ac:dyDescent="0.3">
      <c r="A22" t="s">
        <v>152</v>
      </c>
      <c r="B22" t="s">
        <v>153</v>
      </c>
      <c r="C22" s="1" t="str">
        <f t="shared" si="0"/>
        <v>21:0814</v>
      </c>
      <c r="D22" s="1" t="str">
        <f t="shared" ref="D22:D51" si="7">HYPERLINK("https://geochem.nrcan.gc.ca/cdogs/content/svy/svy210249_e.htm", "21:0249")</f>
        <v>21:0249</v>
      </c>
      <c r="E22" t="s">
        <v>154</v>
      </c>
      <c r="F22" t="s">
        <v>155</v>
      </c>
      <c r="H22">
        <v>66.003142199999999</v>
      </c>
      <c r="I22">
        <v>-135.9877189</v>
      </c>
      <c r="J22" s="1" t="str">
        <f t="shared" ref="J22:J51" si="8">HYPERLINK("https://geochem.nrcan.gc.ca/cdogs/content/kwd/kwd020018_e.htm", "Fluid (stream)")</f>
        <v>Fluid (stream)</v>
      </c>
      <c r="K22" s="1" t="str">
        <f t="shared" ref="K22:K51" si="9">HYPERLINK("https://geochem.nrcan.gc.ca/cdogs/content/kwd/kwd080007_e.htm", "Untreated Water")</f>
        <v>Untreated Water</v>
      </c>
      <c r="L22">
        <v>2</v>
      </c>
      <c r="M22" t="s">
        <v>44</v>
      </c>
      <c r="N22">
        <v>21</v>
      </c>
      <c r="P22" t="s">
        <v>88</v>
      </c>
      <c r="Q22" t="s">
        <v>46</v>
      </c>
      <c r="R22" t="s">
        <v>156</v>
      </c>
    </row>
    <row r="23" spans="1:18" hidden="1" x14ac:dyDescent="0.3">
      <c r="A23" t="s">
        <v>157</v>
      </c>
      <c r="B23" t="s">
        <v>158</v>
      </c>
      <c r="C23" s="1" t="str">
        <f t="shared" si="0"/>
        <v>21:0814</v>
      </c>
      <c r="D23" s="1" t="str">
        <f t="shared" si="7"/>
        <v>21:0249</v>
      </c>
      <c r="E23" t="s">
        <v>159</v>
      </c>
      <c r="F23" t="s">
        <v>160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52</v>
      </c>
      <c r="N23">
        <v>22</v>
      </c>
      <c r="P23" t="s">
        <v>161</v>
      </c>
      <c r="Q23" t="s">
        <v>24</v>
      </c>
      <c r="R23" t="s">
        <v>162</v>
      </c>
    </row>
    <row r="24" spans="1:18" hidden="1" x14ac:dyDescent="0.3">
      <c r="A24" t="s">
        <v>163</v>
      </c>
      <c r="B24" t="s">
        <v>164</v>
      </c>
      <c r="C24" s="1" t="str">
        <f t="shared" si="0"/>
        <v>21:0814</v>
      </c>
      <c r="D24" s="1" t="str">
        <f t="shared" si="7"/>
        <v>21:0249</v>
      </c>
      <c r="E24" t="s">
        <v>165</v>
      </c>
      <c r="F24" t="s">
        <v>166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60</v>
      </c>
      <c r="N24">
        <v>23</v>
      </c>
      <c r="P24" t="s">
        <v>167</v>
      </c>
      <c r="Q24" t="s">
        <v>96</v>
      </c>
      <c r="R24" t="s">
        <v>168</v>
      </c>
    </row>
    <row r="25" spans="1:18" hidden="1" x14ac:dyDescent="0.3">
      <c r="A25" t="s">
        <v>169</v>
      </c>
      <c r="B25" t="s">
        <v>170</v>
      </c>
      <c r="C25" s="1" t="str">
        <f t="shared" si="0"/>
        <v>21:0814</v>
      </c>
      <c r="D25" s="1" t="str">
        <f t="shared" si="7"/>
        <v>21:0249</v>
      </c>
      <c r="E25" t="s">
        <v>171</v>
      </c>
      <c r="F25" t="s">
        <v>172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67</v>
      </c>
      <c r="N25">
        <v>24</v>
      </c>
      <c r="P25" t="s">
        <v>173</v>
      </c>
      <c r="Q25" t="s">
        <v>96</v>
      </c>
      <c r="R25" t="s">
        <v>47</v>
      </c>
    </row>
    <row r="26" spans="1:18" hidden="1" x14ac:dyDescent="0.3">
      <c r="A26" t="s">
        <v>174</v>
      </c>
      <c r="B26" t="s">
        <v>175</v>
      </c>
      <c r="C26" s="1" t="str">
        <f t="shared" si="0"/>
        <v>21:0814</v>
      </c>
      <c r="D26" s="1" t="str">
        <f t="shared" si="7"/>
        <v>21:0249</v>
      </c>
      <c r="E26" t="s">
        <v>176</v>
      </c>
      <c r="F26" t="s">
        <v>177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74</v>
      </c>
      <c r="N26">
        <v>25</v>
      </c>
      <c r="P26" t="s">
        <v>128</v>
      </c>
      <c r="Q26" t="s">
        <v>146</v>
      </c>
      <c r="R26" t="s">
        <v>55</v>
      </c>
    </row>
    <row r="27" spans="1:18" hidden="1" x14ac:dyDescent="0.3">
      <c r="A27" t="s">
        <v>178</v>
      </c>
      <c r="B27" t="s">
        <v>179</v>
      </c>
      <c r="C27" s="1" t="str">
        <f t="shared" si="0"/>
        <v>21:0814</v>
      </c>
      <c r="D27" s="1" t="str">
        <f t="shared" si="7"/>
        <v>21:0249</v>
      </c>
      <c r="E27" t="s">
        <v>180</v>
      </c>
      <c r="F27" t="s">
        <v>181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81</v>
      </c>
      <c r="N27">
        <v>26</v>
      </c>
      <c r="P27" t="s">
        <v>182</v>
      </c>
      <c r="Q27" t="s">
        <v>96</v>
      </c>
      <c r="R27" t="s">
        <v>183</v>
      </c>
    </row>
    <row r="28" spans="1:18" hidden="1" x14ac:dyDescent="0.3">
      <c r="A28" t="s">
        <v>184</v>
      </c>
      <c r="B28" t="s">
        <v>185</v>
      </c>
      <c r="C28" s="1" t="str">
        <f t="shared" si="0"/>
        <v>21:0814</v>
      </c>
      <c r="D28" s="1" t="str">
        <f t="shared" si="7"/>
        <v>21:0249</v>
      </c>
      <c r="E28" t="s">
        <v>186</v>
      </c>
      <c r="F28" t="s">
        <v>187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95</v>
      </c>
      <c r="N28">
        <v>27</v>
      </c>
      <c r="P28" t="s">
        <v>188</v>
      </c>
      <c r="Q28" t="s">
        <v>46</v>
      </c>
      <c r="R28" t="s">
        <v>189</v>
      </c>
    </row>
    <row r="29" spans="1:18" hidden="1" x14ac:dyDescent="0.3">
      <c r="A29" t="s">
        <v>190</v>
      </c>
      <c r="B29" t="s">
        <v>191</v>
      </c>
      <c r="C29" s="1" t="str">
        <f t="shared" si="0"/>
        <v>21:0814</v>
      </c>
      <c r="D29" s="1" t="str">
        <f t="shared" si="7"/>
        <v>21:0249</v>
      </c>
      <c r="E29" t="s">
        <v>192</v>
      </c>
      <c r="F29" t="s">
        <v>193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101</v>
      </c>
      <c r="N29">
        <v>28</v>
      </c>
      <c r="P29" t="s">
        <v>194</v>
      </c>
      <c r="Q29" t="s">
        <v>38</v>
      </c>
      <c r="R29" t="s">
        <v>195</v>
      </c>
    </row>
    <row r="30" spans="1:18" hidden="1" x14ac:dyDescent="0.3">
      <c r="A30" t="s">
        <v>196</v>
      </c>
      <c r="B30" t="s">
        <v>197</v>
      </c>
      <c r="C30" s="1" t="str">
        <f t="shared" si="0"/>
        <v>21:0814</v>
      </c>
      <c r="D30" s="1" t="str">
        <f t="shared" si="7"/>
        <v>21:0249</v>
      </c>
      <c r="E30" t="s">
        <v>198</v>
      </c>
      <c r="F30" t="s">
        <v>199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 t="s">
        <v>200</v>
      </c>
      <c r="Q30" t="s">
        <v>46</v>
      </c>
      <c r="R30" t="s">
        <v>201</v>
      </c>
    </row>
    <row r="31" spans="1:18" hidden="1" x14ac:dyDescent="0.3">
      <c r="A31" t="s">
        <v>202</v>
      </c>
      <c r="B31" t="s">
        <v>203</v>
      </c>
      <c r="C31" s="1" t="str">
        <f t="shared" si="0"/>
        <v>21:0814</v>
      </c>
      <c r="D31" s="1" t="str">
        <f t="shared" si="7"/>
        <v>21:0249</v>
      </c>
      <c r="E31" t="s">
        <v>198</v>
      </c>
      <c r="F31" t="s">
        <v>204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29</v>
      </c>
      <c r="N31">
        <v>30</v>
      </c>
      <c r="P31" t="s">
        <v>194</v>
      </c>
      <c r="Q31" t="s">
        <v>46</v>
      </c>
      <c r="R31" t="s">
        <v>205</v>
      </c>
    </row>
    <row r="32" spans="1:18" hidden="1" x14ac:dyDescent="0.3">
      <c r="A32" t="s">
        <v>206</v>
      </c>
      <c r="B32" t="s">
        <v>207</v>
      </c>
      <c r="C32" s="1" t="str">
        <f t="shared" si="0"/>
        <v>21:0814</v>
      </c>
      <c r="D32" s="1" t="str">
        <f t="shared" si="7"/>
        <v>21:0249</v>
      </c>
      <c r="E32" t="s">
        <v>208</v>
      </c>
      <c r="F32" t="s">
        <v>209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107</v>
      </c>
      <c r="N32">
        <v>31</v>
      </c>
      <c r="P32" t="s">
        <v>210</v>
      </c>
      <c r="Q32" t="s">
        <v>24</v>
      </c>
      <c r="R32" t="s">
        <v>211</v>
      </c>
    </row>
    <row r="33" spans="1:18" hidden="1" x14ac:dyDescent="0.3">
      <c r="A33" t="s">
        <v>212</v>
      </c>
      <c r="B33" t="s">
        <v>213</v>
      </c>
      <c r="C33" s="1" t="str">
        <f t="shared" si="0"/>
        <v>21:0814</v>
      </c>
      <c r="D33" s="1" t="str">
        <f t="shared" si="7"/>
        <v>21:0249</v>
      </c>
      <c r="E33" t="s">
        <v>214</v>
      </c>
      <c r="F33" t="s">
        <v>215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114</v>
      </c>
      <c r="N33">
        <v>32</v>
      </c>
      <c r="P33" t="s">
        <v>134</v>
      </c>
      <c r="Q33" t="s">
        <v>116</v>
      </c>
      <c r="R33" t="s">
        <v>55</v>
      </c>
    </row>
    <row r="34" spans="1:18" hidden="1" x14ac:dyDescent="0.3">
      <c r="A34" t="s">
        <v>216</v>
      </c>
      <c r="B34" t="s">
        <v>217</v>
      </c>
      <c r="C34" s="1" t="str">
        <f t="shared" si="0"/>
        <v>21:0814</v>
      </c>
      <c r="D34" s="1" t="str">
        <f t="shared" si="7"/>
        <v>21:0249</v>
      </c>
      <c r="E34" t="s">
        <v>218</v>
      </c>
      <c r="F34" t="s">
        <v>219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121</v>
      </c>
      <c r="N34">
        <v>33</v>
      </c>
      <c r="P34" t="s">
        <v>37</v>
      </c>
      <c r="Q34" t="s">
        <v>89</v>
      </c>
      <c r="R34" t="s">
        <v>220</v>
      </c>
    </row>
    <row r="35" spans="1:18" hidden="1" x14ac:dyDescent="0.3">
      <c r="A35" t="s">
        <v>221</v>
      </c>
      <c r="B35" t="s">
        <v>222</v>
      </c>
      <c r="C35" s="1" t="str">
        <f t="shared" si="0"/>
        <v>21:0814</v>
      </c>
      <c r="D35" s="1" t="str">
        <f t="shared" si="7"/>
        <v>21:0249</v>
      </c>
      <c r="E35" t="s">
        <v>223</v>
      </c>
      <c r="F35" t="s">
        <v>224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127</v>
      </c>
      <c r="N35">
        <v>34</v>
      </c>
      <c r="P35" t="s">
        <v>225</v>
      </c>
      <c r="Q35" t="s">
        <v>24</v>
      </c>
      <c r="R35" t="s">
        <v>226</v>
      </c>
    </row>
    <row r="36" spans="1:18" hidden="1" x14ac:dyDescent="0.3">
      <c r="A36" t="s">
        <v>227</v>
      </c>
      <c r="B36" t="s">
        <v>228</v>
      </c>
      <c r="C36" s="1" t="str">
        <f t="shared" si="0"/>
        <v>21:0814</v>
      </c>
      <c r="D36" s="1" t="str">
        <f t="shared" si="7"/>
        <v>21:0249</v>
      </c>
      <c r="E36" t="s">
        <v>229</v>
      </c>
      <c r="F36" t="s">
        <v>230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133</v>
      </c>
      <c r="N36">
        <v>35</v>
      </c>
      <c r="P36" t="s">
        <v>194</v>
      </c>
      <c r="Q36" t="s">
        <v>38</v>
      </c>
      <c r="R36" t="s">
        <v>55</v>
      </c>
    </row>
    <row r="37" spans="1:18" hidden="1" x14ac:dyDescent="0.3">
      <c r="A37" t="s">
        <v>231</v>
      </c>
      <c r="B37" t="s">
        <v>232</v>
      </c>
      <c r="C37" s="1" t="str">
        <f t="shared" si="0"/>
        <v>21:0814</v>
      </c>
      <c r="D37" s="1" t="str">
        <f t="shared" si="7"/>
        <v>21:0249</v>
      </c>
      <c r="E37" t="s">
        <v>233</v>
      </c>
      <c r="F37" t="s">
        <v>234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139</v>
      </c>
      <c r="N37">
        <v>36</v>
      </c>
      <c r="P37" t="s">
        <v>235</v>
      </c>
      <c r="Q37" t="s">
        <v>236</v>
      </c>
      <c r="R37" t="s">
        <v>55</v>
      </c>
    </row>
    <row r="38" spans="1:18" hidden="1" x14ac:dyDescent="0.3">
      <c r="A38" t="s">
        <v>237</v>
      </c>
      <c r="B38" t="s">
        <v>238</v>
      </c>
      <c r="C38" s="1" t="str">
        <f t="shared" si="0"/>
        <v>21:0814</v>
      </c>
      <c r="D38" s="1" t="str">
        <f t="shared" si="7"/>
        <v>21:0249</v>
      </c>
      <c r="E38" t="s">
        <v>239</v>
      </c>
      <c r="F38" t="s">
        <v>240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241</v>
      </c>
      <c r="N38">
        <v>37</v>
      </c>
      <c r="P38" t="s">
        <v>242</v>
      </c>
      <c r="Q38" t="s">
        <v>62</v>
      </c>
      <c r="R38" t="s">
        <v>109</v>
      </c>
    </row>
    <row r="39" spans="1:18" hidden="1" x14ac:dyDescent="0.3">
      <c r="A39" t="s">
        <v>243</v>
      </c>
      <c r="B39" t="s">
        <v>244</v>
      </c>
      <c r="C39" s="1" t="str">
        <f t="shared" si="0"/>
        <v>21:0814</v>
      </c>
      <c r="D39" s="1" t="str">
        <f t="shared" si="7"/>
        <v>21:0249</v>
      </c>
      <c r="E39" t="s">
        <v>245</v>
      </c>
      <c r="F39" t="s">
        <v>246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36</v>
      </c>
      <c r="N39">
        <v>38</v>
      </c>
      <c r="P39" t="s">
        <v>247</v>
      </c>
      <c r="Q39" t="s">
        <v>248</v>
      </c>
      <c r="R39" t="s">
        <v>55</v>
      </c>
    </row>
    <row r="40" spans="1:18" hidden="1" x14ac:dyDescent="0.3">
      <c r="A40" t="s">
        <v>249</v>
      </c>
      <c r="B40" t="s">
        <v>250</v>
      </c>
      <c r="C40" s="1" t="str">
        <f t="shared" si="0"/>
        <v>21:0814</v>
      </c>
      <c r="D40" s="1" t="str">
        <f t="shared" si="7"/>
        <v>21:0249</v>
      </c>
      <c r="E40" t="s">
        <v>251</v>
      </c>
      <c r="F40" t="s">
        <v>252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 t="s">
        <v>235</v>
      </c>
      <c r="Q40" t="s">
        <v>248</v>
      </c>
      <c r="R40" t="s">
        <v>55</v>
      </c>
    </row>
    <row r="41" spans="1:18" hidden="1" x14ac:dyDescent="0.3">
      <c r="A41" t="s">
        <v>253</v>
      </c>
      <c r="B41" t="s">
        <v>254</v>
      </c>
      <c r="C41" s="1" t="str">
        <f t="shared" si="0"/>
        <v>21:0814</v>
      </c>
      <c r="D41" s="1" t="str">
        <f t="shared" si="7"/>
        <v>21:0249</v>
      </c>
      <c r="E41" t="s">
        <v>251</v>
      </c>
      <c r="F41" t="s">
        <v>255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29</v>
      </c>
      <c r="N41">
        <v>40</v>
      </c>
      <c r="P41" t="s">
        <v>256</v>
      </c>
      <c r="Q41" t="s">
        <v>257</v>
      </c>
      <c r="R41" t="s">
        <v>55</v>
      </c>
    </row>
    <row r="42" spans="1:18" hidden="1" x14ac:dyDescent="0.3">
      <c r="A42" t="s">
        <v>258</v>
      </c>
      <c r="B42" t="s">
        <v>259</v>
      </c>
      <c r="C42" s="1" t="str">
        <f t="shared" si="0"/>
        <v>21:0814</v>
      </c>
      <c r="D42" s="1" t="str">
        <f t="shared" si="7"/>
        <v>21:0249</v>
      </c>
      <c r="E42" t="s">
        <v>260</v>
      </c>
      <c r="F42" t="s">
        <v>261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44</v>
      </c>
      <c r="N42">
        <v>41</v>
      </c>
      <c r="P42" t="s">
        <v>262</v>
      </c>
      <c r="Q42" t="s">
        <v>248</v>
      </c>
      <c r="R42" t="s">
        <v>55</v>
      </c>
    </row>
    <row r="43" spans="1:18" hidden="1" x14ac:dyDescent="0.3">
      <c r="A43" t="s">
        <v>263</v>
      </c>
      <c r="B43" t="s">
        <v>264</v>
      </c>
      <c r="C43" s="1" t="str">
        <f t="shared" si="0"/>
        <v>21:0814</v>
      </c>
      <c r="D43" s="1" t="str">
        <f t="shared" si="7"/>
        <v>21:0249</v>
      </c>
      <c r="E43" t="s">
        <v>265</v>
      </c>
      <c r="F43" t="s">
        <v>266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52</v>
      </c>
      <c r="N43">
        <v>42</v>
      </c>
      <c r="P43" t="s">
        <v>267</v>
      </c>
      <c r="Q43" t="s">
        <v>257</v>
      </c>
      <c r="R43" t="s">
        <v>55</v>
      </c>
    </row>
    <row r="44" spans="1:18" hidden="1" x14ac:dyDescent="0.3">
      <c r="A44" t="s">
        <v>268</v>
      </c>
      <c r="B44" t="s">
        <v>269</v>
      </c>
      <c r="C44" s="1" t="str">
        <f t="shared" si="0"/>
        <v>21:0814</v>
      </c>
      <c r="D44" s="1" t="str">
        <f t="shared" si="7"/>
        <v>21:0249</v>
      </c>
      <c r="E44" t="s">
        <v>270</v>
      </c>
      <c r="F44" t="s">
        <v>271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60</v>
      </c>
      <c r="N44">
        <v>43</v>
      </c>
      <c r="P44" t="s">
        <v>272</v>
      </c>
      <c r="Q44" t="s">
        <v>248</v>
      </c>
      <c r="R44" t="s">
        <v>55</v>
      </c>
    </row>
    <row r="45" spans="1:18" hidden="1" x14ac:dyDescent="0.3">
      <c r="A45" t="s">
        <v>273</v>
      </c>
      <c r="B45" t="s">
        <v>274</v>
      </c>
      <c r="C45" s="1" t="str">
        <f t="shared" si="0"/>
        <v>21:0814</v>
      </c>
      <c r="D45" s="1" t="str">
        <f t="shared" si="7"/>
        <v>21:0249</v>
      </c>
      <c r="E45" t="s">
        <v>275</v>
      </c>
      <c r="F45" t="s">
        <v>276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67</v>
      </c>
      <c r="N45">
        <v>44</v>
      </c>
      <c r="P45" t="s">
        <v>272</v>
      </c>
      <c r="Q45" t="s">
        <v>236</v>
      </c>
      <c r="R45" t="s">
        <v>55</v>
      </c>
    </row>
    <row r="46" spans="1:18" hidden="1" x14ac:dyDescent="0.3">
      <c r="A46" t="s">
        <v>277</v>
      </c>
      <c r="B46" t="s">
        <v>278</v>
      </c>
      <c r="C46" s="1" t="str">
        <f t="shared" si="0"/>
        <v>21:0814</v>
      </c>
      <c r="D46" s="1" t="str">
        <f t="shared" si="7"/>
        <v>21:0249</v>
      </c>
      <c r="E46" t="s">
        <v>279</v>
      </c>
      <c r="F46" t="s">
        <v>280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74</v>
      </c>
      <c r="N46">
        <v>45</v>
      </c>
      <c r="P46" t="s">
        <v>256</v>
      </c>
      <c r="Q46" t="s">
        <v>257</v>
      </c>
      <c r="R46" t="s">
        <v>55</v>
      </c>
    </row>
    <row r="47" spans="1:18" hidden="1" x14ac:dyDescent="0.3">
      <c r="A47" t="s">
        <v>281</v>
      </c>
      <c r="B47" t="s">
        <v>282</v>
      </c>
      <c r="C47" s="1" t="str">
        <f t="shared" si="0"/>
        <v>21:0814</v>
      </c>
      <c r="D47" s="1" t="str">
        <f t="shared" si="7"/>
        <v>21:0249</v>
      </c>
      <c r="E47" t="s">
        <v>283</v>
      </c>
      <c r="F47" t="s">
        <v>284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81</v>
      </c>
      <c r="N47">
        <v>46</v>
      </c>
      <c r="P47" t="s">
        <v>262</v>
      </c>
      <c r="Q47" t="s">
        <v>38</v>
      </c>
      <c r="R47" t="s">
        <v>285</v>
      </c>
    </row>
    <row r="48" spans="1:18" hidden="1" x14ac:dyDescent="0.3">
      <c r="A48" t="s">
        <v>286</v>
      </c>
      <c r="B48" t="s">
        <v>287</v>
      </c>
      <c r="C48" s="1" t="str">
        <f t="shared" si="0"/>
        <v>21:0814</v>
      </c>
      <c r="D48" s="1" t="str">
        <f t="shared" si="7"/>
        <v>21:0249</v>
      </c>
      <c r="E48" t="s">
        <v>288</v>
      </c>
      <c r="F48" t="s">
        <v>289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95</v>
      </c>
      <c r="N48">
        <v>47</v>
      </c>
      <c r="P48" t="s">
        <v>128</v>
      </c>
      <c r="Q48" t="s">
        <v>46</v>
      </c>
      <c r="R48" t="s">
        <v>109</v>
      </c>
    </row>
    <row r="49" spans="1:18" hidden="1" x14ac:dyDescent="0.3">
      <c r="A49" t="s">
        <v>290</v>
      </c>
      <c r="B49" t="s">
        <v>291</v>
      </c>
      <c r="C49" s="1" t="str">
        <f t="shared" si="0"/>
        <v>21:0814</v>
      </c>
      <c r="D49" s="1" t="str">
        <f t="shared" si="7"/>
        <v>21:0249</v>
      </c>
      <c r="E49" t="s">
        <v>292</v>
      </c>
      <c r="F49" t="s">
        <v>293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101</v>
      </c>
      <c r="N49">
        <v>48</v>
      </c>
      <c r="P49" t="s">
        <v>294</v>
      </c>
      <c r="Q49" t="s">
        <v>89</v>
      </c>
      <c r="R49" t="s">
        <v>211</v>
      </c>
    </row>
    <row r="50" spans="1:18" hidden="1" x14ac:dyDescent="0.3">
      <c r="A50" t="s">
        <v>295</v>
      </c>
      <c r="B50" t="s">
        <v>296</v>
      </c>
      <c r="C50" s="1" t="str">
        <f t="shared" si="0"/>
        <v>21:0814</v>
      </c>
      <c r="D50" s="1" t="str">
        <f t="shared" si="7"/>
        <v>21:0249</v>
      </c>
      <c r="E50" t="s">
        <v>297</v>
      </c>
      <c r="F50" t="s">
        <v>298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107</v>
      </c>
      <c r="N50">
        <v>49</v>
      </c>
      <c r="P50" t="s">
        <v>256</v>
      </c>
      <c r="Q50" t="s">
        <v>248</v>
      </c>
      <c r="R50" t="s">
        <v>55</v>
      </c>
    </row>
    <row r="51" spans="1:18" hidden="1" x14ac:dyDescent="0.3">
      <c r="A51" t="s">
        <v>299</v>
      </c>
      <c r="B51" t="s">
        <v>300</v>
      </c>
      <c r="C51" s="1" t="str">
        <f t="shared" si="0"/>
        <v>21:0814</v>
      </c>
      <c r="D51" s="1" t="str">
        <f t="shared" si="7"/>
        <v>21:0249</v>
      </c>
      <c r="E51" t="s">
        <v>301</v>
      </c>
      <c r="F51" t="s">
        <v>302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114</v>
      </c>
      <c r="N51">
        <v>50</v>
      </c>
      <c r="P51" t="s">
        <v>247</v>
      </c>
      <c r="Q51" t="s">
        <v>257</v>
      </c>
      <c r="R51" t="s">
        <v>55</v>
      </c>
    </row>
    <row r="52" spans="1:18" hidden="1" x14ac:dyDescent="0.3">
      <c r="A52" t="s">
        <v>303</v>
      </c>
      <c r="B52" t="s">
        <v>304</v>
      </c>
      <c r="C52" s="1" t="str">
        <f t="shared" si="0"/>
        <v>21:0814</v>
      </c>
      <c r="D52" s="1" t="str">
        <f>HYPERLINK("https://geochem.nrcan.gc.ca/cdogs/content/svy/svy_e.htm", "")</f>
        <v/>
      </c>
      <c r="G52" s="1" t="str">
        <f>HYPERLINK("https://geochem.nrcan.gc.ca/cdogs/content/cr_/cr_00265_e.htm", "265")</f>
        <v>265</v>
      </c>
      <c r="J52" t="s">
        <v>85</v>
      </c>
      <c r="K52" t="s">
        <v>86</v>
      </c>
      <c r="L52">
        <v>3</v>
      </c>
      <c r="M52" t="s">
        <v>87</v>
      </c>
      <c r="N52">
        <v>51</v>
      </c>
      <c r="P52" t="s">
        <v>128</v>
      </c>
      <c r="Q52" t="s">
        <v>89</v>
      </c>
      <c r="R52" t="s">
        <v>305</v>
      </c>
    </row>
    <row r="53" spans="1:18" hidden="1" x14ac:dyDescent="0.3">
      <c r="A53" t="s">
        <v>306</v>
      </c>
      <c r="B53" t="s">
        <v>307</v>
      </c>
      <c r="C53" s="1" t="str">
        <f t="shared" si="0"/>
        <v>21:0814</v>
      </c>
      <c r="D53" s="1" t="str">
        <f t="shared" ref="D53:D61" si="10">HYPERLINK("https://geochem.nrcan.gc.ca/cdogs/content/svy/svy210249_e.htm", "21:0249")</f>
        <v>21:0249</v>
      </c>
      <c r="E53" t="s">
        <v>308</v>
      </c>
      <c r="F53" t="s">
        <v>309</v>
      </c>
      <c r="H53">
        <v>66.242416000000006</v>
      </c>
      <c r="I53">
        <v>-135.56109649999999</v>
      </c>
      <c r="J53" s="1" t="str">
        <f t="shared" ref="J53:J61" si="11">HYPERLINK("https://geochem.nrcan.gc.ca/cdogs/content/kwd/kwd020018_e.htm", "Fluid (stream)")</f>
        <v>Fluid (stream)</v>
      </c>
      <c r="K53" s="1" t="str">
        <f t="shared" ref="K53:K61" si="12">HYPERLINK("https://geochem.nrcan.gc.ca/cdogs/content/kwd/kwd080007_e.htm", "Untreated Water")</f>
        <v>Untreated Water</v>
      </c>
      <c r="L53">
        <v>3</v>
      </c>
      <c r="M53" t="s">
        <v>121</v>
      </c>
      <c r="N53">
        <v>52</v>
      </c>
      <c r="P53" t="s">
        <v>210</v>
      </c>
      <c r="Q53" t="s">
        <v>310</v>
      </c>
      <c r="R53" t="s">
        <v>55</v>
      </c>
    </row>
    <row r="54" spans="1:18" hidden="1" x14ac:dyDescent="0.3">
      <c r="A54" t="s">
        <v>311</v>
      </c>
      <c r="B54" t="s">
        <v>312</v>
      </c>
      <c r="C54" s="1" t="str">
        <f t="shared" si="0"/>
        <v>21:0814</v>
      </c>
      <c r="D54" s="1" t="str">
        <f t="shared" si="10"/>
        <v>21:0249</v>
      </c>
      <c r="E54" t="s">
        <v>313</v>
      </c>
      <c r="F54" t="s">
        <v>314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127</v>
      </c>
      <c r="N54">
        <v>53</v>
      </c>
      <c r="P54" t="s">
        <v>200</v>
      </c>
      <c r="Q54" t="s">
        <v>236</v>
      </c>
      <c r="R54" t="s">
        <v>55</v>
      </c>
    </row>
    <row r="55" spans="1:18" hidden="1" x14ac:dyDescent="0.3">
      <c r="A55" t="s">
        <v>315</v>
      </c>
      <c r="B55" t="s">
        <v>316</v>
      </c>
      <c r="C55" s="1" t="str">
        <f t="shared" si="0"/>
        <v>21:0814</v>
      </c>
      <c r="D55" s="1" t="str">
        <f t="shared" si="10"/>
        <v>21:0249</v>
      </c>
      <c r="E55" t="s">
        <v>317</v>
      </c>
      <c r="F55" t="s">
        <v>318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133</v>
      </c>
      <c r="N55">
        <v>54</v>
      </c>
      <c r="P55" t="s">
        <v>319</v>
      </c>
      <c r="Q55" t="s">
        <v>24</v>
      </c>
      <c r="R55" t="s">
        <v>305</v>
      </c>
    </row>
    <row r="56" spans="1:18" hidden="1" x14ac:dyDescent="0.3">
      <c r="A56" t="s">
        <v>320</v>
      </c>
      <c r="B56" t="s">
        <v>321</v>
      </c>
      <c r="C56" s="1" t="str">
        <f t="shared" si="0"/>
        <v>21:0814</v>
      </c>
      <c r="D56" s="1" t="str">
        <f t="shared" si="10"/>
        <v>21:0249</v>
      </c>
      <c r="E56" t="s">
        <v>322</v>
      </c>
      <c r="F56" t="s">
        <v>323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139</v>
      </c>
      <c r="N56">
        <v>55</v>
      </c>
      <c r="P56" t="s">
        <v>68</v>
      </c>
      <c r="Q56" t="s">
        <v>116</v>
      </c>
      <c r="R56" t="s">
        <v>324</v>
      </c>
    </row>
    <row r="57" spans="1:18" hidden="1" x14ac:dyDescent="0.3">
      <c r="A57" t="s">
        <v>325</v>
      </c>
      <c r="B57" t="s">
        <v>326</v>
      </c>
      <c r="C57" s="1" t="str">
        <f t="shared" si="0"/>
        <v>21:0814</v>
      </c>
      <c r="D57" s="1" t="str">
        <f t="shared" si="10"/>
        <v>21:0249</v>
      </c>
      <c r="E57" t="s">
        <v>327</v>
      </c>
      <c r="F57" t="s">
        <v>328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241</v>
      </c>
      <c r="N57">
        <v>56</v>
      </c>
      <c r="P57" t="s">
        <v>134</v>
      </c>
      <c r="Q57" t="s">
        <v>31</v>
      </c>
      <c r="R57" t="s">
        <v>329</v>
      </c>
    </row>
    <row r="58" spans="1:18" hidden="1" x14ac:dyDescent="0.3">
      <c r="A58" t="s">
        <v>330</v>
      </c>
      <c r="B58" t="s">
        <v>331</v>
      </c>
      <c r="C58" s="1" t="str">
        <f t="shared" si="0"/>
        <v>21:0814</v>
      </c>
      <c r="D58" s="1" t="str">
        <f t="shared" si="10"/>
        <v>21:0249</v>
      </c>
      <c r="E58" t="s">
        <v>332</v>
      </c>
      <c r="F58" t="s">
        <v>333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36</v>
      </c>
      <c r="N58">
        <v>57</v>
      </c>
      <c r="P58" t="s">
        <v>140</v>
      </c>
      <c r="Q58" t="s">
        <v>146</v>
      </c>
      <c r="R58" t="s">
        <v>211</v>
      </c>
    </row>
    <row r="59" spans="1:18" hidden="1" x14ac:dyDescent="0.3">
      <c r="A59" t="s">
        <v>334</v>
      </c>
      <c r="B59" t="s">
        <v>335</v>
      </c>
      <c r="C59" s="1" t="str">
        <f t="shared" si="0"/>
        <v>21:0814</v>
      </c>
      <c r="D59" s="1" t="str">
        <f t="shared" si="10"/>
        <v>21:0249</v>
      </c>
      <c r="E59" t="s">
        <v>336</v>
      </c>
      <c r="F59" t="s">
        <v>337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 t="s">
        <v>115</v>
      </c>
      <c r="Q59" t="s">
        <v>248</v>
      </c>
      <c r="R59" t="s">
        <v>55</v>
      </c>
    </row>
    <row r="60" spans="1:18" hidden="1" x14ac:dyDescent="0.3">
      <c r="A60" t="s">
        <v>338</v>
      </c>
      <c r="B60" t="s">
        <v>339</v>
      </c>
      <c r="C60" s="1" t="str">
        <f t="shared" si="0"/>
        <v>21:0814</v>
      </c>
      <c r="D60" s="1" t="str">
        <f t="shared" si="10"/>
        <v>21:0249</v>
      </c>
      <c r="E60" t="s">
        <v>336</v>
      </c>
      <c r="F60" t="s">
        <v>340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29</v>
      </c>
      <c r="N60">
        <v>59</v>
      </c>
      <c r="P60" t="s">
        <v>134</v>
      </c>
      <c r="Q60" t="s">
        <v>310</v>
      </c>
      <c r="R60" t="s">
        <v>55</v>
      </c>
    </row>
    <row r="61" spans="1:18" hidden="1" x14ac:dyDescent="0.3">
      <c r="A61" t="s">
        <v>341</v>
      </c>
      <c r="B61" t="s">
        <v>342</v>
      </c>
      <c r="C61" s="1" t="str">
        <f t="shared" si="0"/>
        <v>21:0814</v>
      </c>
      <c r="D61" s="1" t="str">
        <f t="shared" si="10"/>
        <v>21:0249</v>
      </c>
      <c r="E61" t="s">
        <v>343</v>
      </c>
      <c r="F61" t="s">
        <v>344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44</v>
      </c>
      <c r="N61">
        <v>60</v>
      </c>
      <c r="P61" t="s">
        <v>210</v>
      </c>
      <c r="Q61" t="s">
        <v>236</v>
      </c>
      <c r="R61" t="s">
        <v>55</v>
      </c>
    </row>
    <row r="62" spans="1:18" hidden="1" x14ac:dyDescent="0.3">
      <c r="A62" t="s">
        <v>345</v>
      </c>
      <c r="B62" t="s">
        <v>346</v>
      </c>
      <c r="C62" s="1" t="str">
        <f t="shared" si="0"/>
        <v>21:0814</v>
      </c>
      <c r="D62" s="1" t="str">
        <f>HYPERLINK("https://geochem.nrcan.gc.ca/cdogs/content/svy/svy_e.htm", "")</f>
        <v/>
      </c>
      <c r="G62" s="1" t="str">
        <f>HYPERLINK("https://geochem.nrcan.gc.ca/cdogs/content/cr_/cr_00266_e.htm", "266")</f>
        <v>266</v>
      </c>
      <c r="J62" t="s">
        <v>85</v>
      </c>
      <c r="K62" t="s">
        <v>86</v>
      </c>
      <c r="L62">
        <v>4</v>
      </c>
      <c r="M62" t="s">
        <v>87</v>
      </c>
      <c r="N62">
        <v>61</v>
      </c>
      <c r="P62" t="s">
        <v>188</v>
      </c>
      <c r="Q62" t="s">
        <v>46</v>
      </c>
      <c r="R62" t="s">
        <v>347</v>
      </c>
    </row>
    <row r="63" spans="1:18" hidden="1" x14ac:dyDescent="0.3">
      <c r="A63" t="s">
        <v>348</v>
      </c>
      <c r="B63" t="s">
        <v>349</v>
      </c>
      <c r="C63" s="1" t="str">
        <f t="shared" si="0"/>
        <v>21:0814</v>
      </c>
      <c r="D63" s="1" t="str">
        <f t="shared" ref="D63:D86" si="13">HYPERLINK("https://geochem.nrcan.gc.ca/cdogs/content/svy/svy210249_e.htm", "21:0249")</f>
        <v>21:0249</v>
      </c>
      <c r="E63" t="s">
        <v>350</v>
      </c>
      <c r="F63" t="s">
        <v>351</v>
      </c>
      <c r="H63">
        <v>66.268349400000005</v>
      </c>
      <c r="I63">
        <v>-135.7800767</v>
      </c>
      <c r="J63" s="1" t="str">
        <f t="shared" ref="J63:J86" si="14">HYPERLINK("https://geochem.nrcan.gc.ca/cdogs/content/kwd/kwd020018_e.htm", "Fluid (stream)")</f>
        <v>Fluid (stream)</v>
      </c>
      <c r="K63" s="1" t="str">
        <f t="shared" ref="K63:K86" si="15">HYPERLINK("https://geochem.nrcan.gc.ca/cdogs/content/kwd/kwd080007_e.htm", "Untreated Water")</f>
        <v>Untreated Water</v>
      </c>
      <c r="L63">
        <v>4</v>
      </c>
      <c r="M63" t="s">
        <v>52</v>
      </c>
      <c r="N63">
        <v>62</v>
      </c>
      <c r="P63" t="s">
        <v>247</v>
      </c>
      <c r="Q63" t="s">
        <v>257</v>
      </c>
      <c r="R63" t="s">
        <v>55</v>
      </c>
    </row>
    <row r="64" spans="1:18" hidden="1" x14ac:dyDescent="0.3">
      <c r="A64" t="s">
        <v>352</v>
      </c>
      <c r="B64" t="s">
        <v>353</v>
      </c>
      <c r="C64" s="1" t="str">
        <f t="shared" si="0"/>
        <v>21:0814</v>
      </c>
      <c r="D64" s="1" t="str">
        <f t="shared" si="13"/>
        <v>21:0249</v>
      </c>
      <c r="E64" t="s">
        <v>354</v>
      </c>
      <c r="F64" t="s">
        <v>355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60</v>
      </c>
      <c r="N64">
        <v>63</v>
      </c>
      <c r="P64" t="s">
        <v>356</v>
      </c>
      <c r="Q64" t="s">
        <v>310</v>
      </c>
      <c r="R64" t="s">
        <v>55</v>
      </c>
    </row>
    <row r="65" spans="1:18" hidden="1" x14ac:dyDescent="0.3">
      <c r="A65" t="s">
        <v>357</v>
      </c>
      <c r="B65" t="s">
        <v>358</v>
      </c>
      <c r="C65" s="1" t="str">
        <f t="shared" si="0"/>
        <v>21:0814</v>
      </c>
      <c r="D65" s="1" t="str">
        <f t="shared" si="13"/>
        <v>21:0249</v>
      </c>
      <c r="E65" t="s">
        <v>359</v>
      </c>
      <c r="F65" t="s">
        <v>360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67</v>
      </c>
      <c r="N65">
        <v>64</v>
      </c>
      <c r="P65" t="s">
        <v>235</v>
      </c>
      <c r="Q65" t="s">
        <v>257</v>
      </c>
      <c r="R65" t="s">
        <v>55</v>
      </c>
    </row>
    <row r="66" spans="1:18" hidden="1" x14ac:dyDescent="0.3">
      <c r="A66" t="s">
        <v>361</v>
      </c>
      <c r="B66" t="s">
        <v>362</v>
      </c>
      <c r="C66" s="1" t="str">
        <f t="shared" ref="C66:C129" si="16">HYPERLINK("https://geochem.nrcan.gc.ca/cdogs/content/bdl/bdl210814_e.htm", "21:0814")</f>
        <v>21:0814</v>
      </c>
      <c r="D66" s="1" t="str">
        <f t="shared" si="13"/>
        <v>21:0249</v>
      </c>
      <c r="E66" t="s">
        <v>363</v>
      </c>
      <c r="F66" t="s">
        <v>364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74</v>
      </c>
      <c r="N66">
        <v>65</v>
      </c>
      <c r="P66" t="s">
        <v>235</v>
      </c>
      <c r="Q66" t="s">
        <v>310</v>
      </c>
      <c r="R66" t="s">
        <v>55</v>
      </c>
    </row>
    <row r="67" spans="1:18" hidden="1" x14ac:dyDescent="0.3">
      <c r="A67" t="s">
        <v>365</v>
      </c>
      <c r="B67" t="s">
        <v>366</v>
      </c>
      <c r="C67" s="1" t="str">
        <f t="shared" si="16"/>
        <v>21:0814</v>
      </c>
      <c r="D67" s="1" t="str">
        <f t="shared" si="13"/>
        <v>21:0249</v>
      </c>
      <c r="E67" t="s">
        <v>367</v>
      </c>
      <c r="F67" t="s">
        <v>368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81</v>
      </c>
      <c r="N67">
        <v>66</v>
      </c>
      <c r="P67" t="s">
        <v>247</v>
      </c>
      <c r="Q67" t="s">
        <v>236</v>
      </c>
      <c r="R67" t="s">
        <v>55</v>
      </c>
    </row>
    <row r="68" spans="1:18" hidden="1" x14ac:dyDescent="0.3">
      <c r="A68" t="s">
        <v>369</v>
      </c>
      <c r="B68" t="s">
        <v>370</v>
      </c>
      <c r="C68" s="1" t="str">
        <f t="shared" si="16"/>
        <v>21:0814</v>
      </c>
      <c r="D68" s="1" t="str">
        <f t="shared" si="13"/>
        <v>21:0249</v>
      </c>
      <c r="E68" t="s">
        <v>371</v>
      </c>
      <c r="F68" t="s">
        <v>372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95</v>
      </c>
      <c r="N68">
        <v>67</v>
      </c>
      <c r="P68" t="s">
        <v>319</v>
      </c>
      <c r="Q68" t="s">
        <v>257</v>
      </c>
      <c r="R68" t="s">
        <v>55</v>
      </c>
    </row>
    <row r="69" spans="1:18" hidden="1" x14ac:dyDescent="0.3">
      <c r="A69" t="s">
        <v>373</v>
      </c>
      <c r="B69" t="s">
        <v>374</v>
      </c>
      <c r="C69" s="1" t="str">
        <f t="shared" si="16"/>
        <v>21:0814</v>
      </c>
      <c r="D69" s="1" t="str">
        <f t="shared" si="13"/>
        <v>21:0249</v>
      </c>
      <c r="E69" t="s">
        <v>375</v>
      </c>
      <c r="F69" t="s">
        <v>376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101</v>
      </c>
      <c r="N69">
        <v>68</v>
      </c>
      <c r="P69" t="s">
        <v>247</v>
      </c>
      <c r="Q69" t="s">
        <v>257</v>
      </c>
      <c r="R69" t="s">
        <v>55</v>
      </c>
    </row>
    <row r="70" spans="1:18" hidden="1" x14ac:dyDescent="0.3">
      <c r="A70" t="s">
        <v>377</v>
      </c>
      <c r="B70" t="s">
        <v>378</v>
      </c>
      <c r="C70" s="1" t="str">
        <f t="shared" si="16"/>
        <v>21:0814</v>
      </c>
      <c r="D70" s="1" t="str">
        <f t="shared" si="13"/>
        <v>21:0249</v>
      </c>
      <c r="E70" t="s">
        <v>379</v>
      </c>
      <c r="F70" t="s">
        <v>380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107</v>
      </c>
      <c r="N70">
        <v>69</v>
      </c>
      <c r="P70" t="s">
        <v>256</v>
      </c>
      <c r="Q70" t="s">
        <v>257</v>
      </c>
      <c r="R70" t="s">
        <v>55</v>
      </c>
    </row>
    <row r="71" spans="1:18" hidden="1" x14ac:dyDescent="0.3">
      <c r="A71" t="s">
        <v>381</v>
      </c>
      <c r="B71" t="s">
        <v>382</v>
      </c>
      <c r="C71" s="1" t="str">
        <f t="shared" si="16"/>
        <v>21:0814</v>
      </c>
      <c r="D71" s="1" t="str">
        <f t="shared" si="13"/>
        <v>21:0249</v>
      </c>
      <c r="E71" t="s">
        <v>383</v>
      </c>
      <c r="F71" t="s">
        <v>384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114</v>
      </c>
      <c r="N71">
        <v>70</v>
      </c>
      <c r="P71" t="s">
        <v>194</v>
      </c>
      <c r="Q71" t="s">
        <v>248</v>
      </c>
      <c r="R71" t="s">
        <v>285</v>
      </c>
    </row>
    <row r="72" spans="1:18" hidden="1" x14ac:dyDescent="0.3">
      <c r="A72" t="s">
        <v>385</v>
      </c>
      <c r="B72" t="s">
        <v>386</v>
      </c>
      <c r="C72" s="1" t="str">
        <f t="shared" si="16"/>
        <v>21:0814</v>
      </c>
      <c r="D72" s="1" t="str">
        <f t="shared" si="13"/>
        <v>21:0249</v>
      </c>
      <c r="E72" t="s">
        <v>387</v>
      </c>
      <c r="F72" t="s">
        <v>388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121</v>
      </c>
      <c r="N72">
        <v>71</v>
      </c>
      <c r="P72" t="s">
        <v>210</v>
      </c>
      <c r="Q72" t="s">
        <v>257</v>
      </c>
      <c r="R72" t="s">
        <v>90</v>
      </c>
    </row>
    <row r="73" spans="1:18" hidden="1" x14ac:dyDescent="0.3">
      <c r="A73" t="s">
        <v>389</v>
      </c>
      <c r="B73" t="s">
        <v>390</v>
      </c>
      <c r="C73" s="1" t="str">
        <f t="shared" si="16"/>
        <v>21:0814</v>
      </c>
      <c r="D73" s="1" t="str">
        <f t="shared" si="13"/>
        <v>21:0249</v>
      </c>
      <c r="E73" t="s">
        <v>391</v>
      </c>
      <c r="F73" t="s">
        <v>392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127</v>
      </c>
      <c r="N73">
        <v>72</v>
      </c>
      <c r="P73" t="s">
        <v>235</v>
      </c>
      <c r="Q73" t="s">
        <v>236</v>
      </c>
      <c r="R73" t="s">
        <v>55</v>
      </c>
    </row>
    <row r="74" spans="1:18" hidden="1" x14ac:dyDescent="0.3">
      <c r="A74" t="s">
        <v>393</v>
      </c>
      <c r="B74" t="s">
        <v>394</v>
      </c>
      <c r="C74" s="1" t="str">
        <f t="shared" si="16"/>
        <v>21:0814</v>
      </c>
      <c r="D74" s="1" t="str">
        <f t="shared" si="13"/>
        <v>21:0249</v>
      </c>
      <c r="E74" t="s">
        <v>395</v>
      </c>
      <c r="F74" t="s">
        <v>396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133</v>
      </c>
      <c r="N74">
        <v>73</v>
      </c>
      <c r="P74" t="s">
        <v>200</v>
      </c>
      <c r="Q74" t="s">
        <v>257</v>
      </c>
      <c r="R74" t="s">
        <v>55</v>
      </c>
    </row>
    <row r="75" spans="1:18" hidden="1" x14ac:dyDescent="0.3">
      <c r="A75" t="s">
        <v>397</v>
      </c>
      <c r="B75" t="s">
        <v>398</v>
      </c>
      <c r="C75" s="1" t="str">
        <f t="shared" si="16"/>
        <v>21:0814</v>
      </c>
      <c r="D75" s="1" t="str">
        <f t="shared" si="13"/>
        <v>21:0249</v>
      </c>
      <c r="E75" t="s">
        <v>399</v>
      </c>
      <c r="F75" t="s">
        <v>400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139</v>
      </c>
      <c r="N75">
        <v>74</v>
      </c>
      <c r="P75" t="s">
        <v>256</v>
      </c>
      <c r="Q75" t="s">
        <v>257</v>
      </c>
      <c r="R75" t="s">
        <v>401</v>
      </c>
    </row>
    <row r="76" spans="1:18" hidden="1" x14ac:dyDescent="0.3">
      <c r="A76" t="s">
        <v>402</v>
      </c>
      <c r="B76" t="s">
        <v>403</v>
      </c>
      <c r="C76" s="1" t="str">
        <f t="shared" si="16"/>
        <v>21:0814</v>
      </c>
      <c r="D76" s="1" t="str">
        <f t="shared" si="13"/>
        <v>21:0249</v>
      </c>
      <c r="E76" t="s">
        <v>404</v>
      </c>
      <c r="F76" t="s">
        <v>405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241</v>
      </c>
      <c r="N76">
        <v>75</v>
      </c>
      <c r="P76" t="s">
        <v>210</v>
      </c>
      <c r="Q76" t="s">
        <v>310</v>
      </c>
      <c r="R76" t="s">
        <v>55</v>
      </c>
    </row>
    <row r="77" spans="1:18" hidden="1" x14ac:dyDescent="0.3">
      <c r="A77" t="s">
        <v>406</v>
      </c>
      <c r="B77" t="s">
        <v>407</v>
      </c>
      <c r="C77" s="1" t="str">
        <f t="shared" si="16"/>
        <v>21:0814</v>
      </c>
      <c r="D77" s="1" t="str">
        <f t="shared" si="13"/>
        <v>21:0249</v>
      </c>
      <c r="E77" t="s">
        <v>408</v>
      </c>
      <c r="F77" t="s">
        <v>409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 t="s">
        <v>200</v>
      </c>
      <c r="Q77" t="s">
        <v>62</v>
      </c>
      <c r="R77" t="s">
        <v>410</v>
      </c>
    </row>
    <row r="78" spans="1:18" hidden="1" x14ac:dyDescent="0.3">
      <c r="A78" t="s">
        <v>411</v>
      </c>
      <c r="B78" t="s">
        <v>412</v>
      </c>
      <c r="C78" s="1" t="str">
        <f t="shared" si="16"/>
        <v>21:0814</v>
      </c>
      <c r="D78" s="1" t="str">
        <f t="shared" si="13"/>
        <v>21:0249</v>
      </c>
      <c r="E78" t="s">
        <v>408</v>
      </c>
      <c r="F78" t="s">
        <v>413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29</v>
      </c>
      <c r="N78">
        <v>77</v>
      </c>
      <c r="P78" t="s">
        <v>414</v>
      </c>
      <c r="Q78" t="s">
        <v>38</v>
      </c>
      <c r="R78" t="s">
        <v>415</v>
      </c>
    </row>
    <row r="79" spans="1:18" hidden="1" x14ac:dyDescent="0.3">
      <c r="A79" t="s">
        <v>416</v>
      </c>
      <c r="B79" t="s">
        <v>417</v>
      </c>
      <c r="C79" s="1" t="str">
        <f t="shared" si="16"/>
        <v>21:0814</v>
      </c>
      <c r="D79" s="1" t="str">
        <f t="shared" si="13"/>
        <v>21:0249</v>
      </c>
      <c r="E79" t="s">
        <v>418</v>
      </c>
      <c r="F79" t="s">
        <v>419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36</v>
      </c>
      <c r="N79">
        <v>78</v>
      </c>
      <c r="P79" t="s">
        <v>414</v>
      </c>
      <c r="Q79" t="s">
        <v>96</v>
      </c>
      <c r="R79" t="s">
        <v>420</v>
      </c>
    </row>
    <row r="80" spans="1:18" hidden="1" x14ac:dyDescent="0.3">
      <c r="A80" t="s">
        <v>421</v>
      </c>
      <c r="B80" t="s">
        <v>422</v>
      </c>
      <c r="C80" s="1" t="str">
        <f t="shared" si="16"/>
        <v>21:0814</v>
      </c>
      <c r="D80" s="1" t="str">
        <f t="shared" si="13"/>
        <v>21:0249</v>
      </c>
      <c r="E80" t="s">
        <v>423</v>
      </c>
      <c r="F80" t="s">
        <v>424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44</v>
      </c>
      <c r="N80">
        <v>79</v>
      </c>
      <c r="P80" t="s">
        <v>414</v>
      </c>
      <c r="Q80" t="s">
        <v>24</v>
      </c>
      <c r="R80" t="s">
        <v>47</v>
      </c>
    </row>
    <row r="81" spans="1:18" hidden="1" x14ac:dyDescent="0.3">
      <c r="A81" t="s">
        <v>425</v>
      </c>
      <c r="B81" t="s">
        <v>426</v>
      </c>
      <c r="C81" s="1" t="str">
        <f t="shared" si="16"/>
        <v>21:0814</v>
      </c>
      <c r="D81" s="1" t="str">
        <f t="shared" si="13"/>
        <v>21:0249</v>
      </c>
      <c r="E81" t="s">
        <v>427</v>
      </c>
      <c r="F81" t="s">
        <v>428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52</v>
      </c>
      <c r="N81">
        <v>80</v>
      </c>
      <c r="P81" t="s">
        <v>256</v>
      </c>
      <c r="Q81" t="s">
        <v>38</v>
      </c>
      <c r="R81" t="s">
        <v>285</v>
      </c>
    </row>
    <row r="82" spans="1:18" hidden="1" x14ac:dyDescent="0.3">
      <c r="A82" t="s">
        <v>429</v>
      </c>
      <c r="B82" t="s">
        <v>430</v>
      </c>
      <c r="C82" s="1" t="str">
        <f t="shared" si="16"/>
        <v>21:0814</v>
      </c>
      <c r="D82" s="1" t="str">
        <f t="shared" si="13"/>
        <v>21:0249</v>
      </c>
      <c r="E82" t="s">
        <v>431</v>
      </c>
      <c r="F82" t="s">
        <v>432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60</v>
      </c>
      <c r="N82">
        <v>81</v>
      </c>
      <c r="P82" t="s">
        <v>267</v>
      </c>
      <c r="Q82" t="s">
        <v>257</v>
      </c>
      <c r="R82" t="s">
        <v>55</v>
      </c>
    </row>
    <row r="83" spans="1:18" hidden="1" x14ac:dyDescent="0.3">
      <c r="A83" t="s">
        <v>433</v>
      </c>
      <c r="B83" t="s">
        <v>434</v>
      </c>
      <c r="C83" s="1" t="str">
        <f t="shared" si="16"/>
        <v>21:0814</v>
      </c>
      <c r="D83" s="1" t="str">
        <f t="shared" si="13"/>
        <v>21:0249</v>
      </c>
      <c r="E83" t="s">
        <v>435</v>
      </c>
      <c r="F83" t="s">
        <v>436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67</v>
      </c>
      <c r="N83">
        <v>82</v>
      </c>
      <c r="P83" t="s">
        <v>356</v>
      </c>
      <c r="Q83" t="s">
        <v>257</v>
      </c>
      <c r="R83" t="s">
        <v>55</v>
      </c>
    </row>
    <row r="84" spans="1:18" hidden="1" x14ac:dyDescent="0.3">
      <c r="A84" t="s">
        <v>437</v>
      </c>
      <c r="B84" t="s">
        <v>438</v>
      </c>
      <c r="C84" s="1" t="str">
        <f t="shared" si="16"/>
        <v>21:0814</v>
      </c>
      <c r="D84" s="1" t="str">
        <f t="shared" si="13"/>
        <v>21:0249</v>
      </c>
      <c r="E84" t="s">
        <v>439</v>
      </c>
      <c r="F84" t="s">
        <v>440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74</v>
      </c>
      <c r="N84">
        <v>83</v>
      </c>
      <c r="P84" t="s">
        <v>256</v>
      </c>
      <c r="Q84" t="s">
        <v>257</v>
      </c>
      <c r="R84" t="s">
        <v>55</v>
      </c>
    </row>
    <row r="85" spans="1:18" hidden="1" x14ac:dyDescent="0.3">
      <c r="A85" t="s">
        <v>441</v>
      </c>
      <c r="B85" t="s">
        <v>442</v>
      </c>
      <c r="C85" s="1" t="str">
        <f t="shared" si="16"/>
        <v>21:0814</v>
      </c>
      <c r="D85" s="1" t="str">
        <f t="shared" si="13"/>
        <v>21:0249</v>
      </c>
      <c r="E85" t="s">
        <v>443</v>
      </c>
      <c r="F85" t="s">
        <v>444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81</v>
      </c>
      <c r="N85">
        <v>84</v>
      </c>
      <c r="P85" t="s">
        <v>256</v>
      </c>
      <c r="Q85" t="s">
        <v>257</v>
      </c>
      <c r="R85" t="s">
        <v>55</v>
      </c>
    </row>
    <row r="86" spans="1:18" hidden="1" x14ac:dyDescent="0.3">
      <c r="A86" t="s">
        <v>445</v>
      </c>
      <c r="B86" t="s">
        <v>446</v>
      </c>
      <c r="C86" s="1" t="str">
        <f t="shared" si="16"/>
        <v>21:0814</v>
      </c>
      <c r="D86" s="1" t="str">
        <f t="shared" si="13"/>
        <v>21:0249</v>
      </c>
      <c r="E86" t="s">
        <v>447</v>
      </c>
      <c r="F86" t="s">
        <v>448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95</v>
      </c>
      <c r="N86">
        <v>85</v>
      </c>
      <c r="P86" t="s">
        <v>356</v>
      </c>
      <c r="Q86" t="s">
        <v>62</v>
      </c>
      <c r="R86" t="s">
        <v>449</v>
      </c>
    </row>
    <row r="87" spans="1:18" hidden="1" x14ac:dyDescent="0.3">
      <c r="A87" t="s">
        <v>450</v>
      </c>
      <c r="B87" t="s">
        <v>451</v>
      </c>
      <c r="C87" s="1" t="str">
        <f t="shared" si="16"/>
        <v>21:0814</v>
      </c>
      <c r="D87" s="1" t="str">
        <f>HYPERLINK("https://geochem.nrcan.gc.ca/cdogs/content/svy/svy_e.htm", "")</f>
        <v/>
      </c>
      <c r="G87" s="1" t="str">
        <f>HYPERLINK("https://geochem.nrcan.gc.ca/cdogs/content/cr_/cr_00264_e.htm", "264")</f>
        <v>264</v>
      </c>
      <c r="J87" t="s">
        <v>85</v>
      </c>
      <c r="K87" t="s">
        <v>86</v>
      </c>
      <c r="L87">
        <v>5</v>
      </c>
      <c r="M87" t="s">
        <v>87</v>
      </c>
      <c r="N87">
        <v>86</v>
      </c>
      <c r="P87" t="s">
        <v>75</v>
      </c>
      <c r="Q87" t="s">
        <v>31</v>
      </c>
      <c r="R87" t="s">
        <v>151</v>
      </c>
    </row>
    <row r="88" spans="1:18" hidden="1" x14ac:dyDescent="0.3">
      <c r="A88" t="s">
        <v>452</v>
      </c>
      <c r="B88" t="s">
        <v>453</v>
      </c>
      <c r="C88" s="1" t="str">
        <f t="shared" si="16"/>
        <v>21:0814</v>
      </c>
      <c r="D88" s="1" t="str">
        <f t="shared" ref="D88:D98" si="17">HYPERLINK("https://geochem.nrcan.gc.ca/cdogs/content/svy/svy210249_e.htm", "21:0249")</f>
        <v>21:0249</v>
      </c>
      <c r="E88" t="s">
        <v>454</v>
      </c>
      <c r="F88" t="s">
        <v>455</v>
      </c>
      <c r="H88">
        <v>66.504024900000005</v>
      </c>
      <c r="I88">
        <v>-135.8742082</v>
      </c>
      <c r="J88" s="1" t="str">
        <f t="shared" ref="J88:J98" si="18">HYPERLINK("https://geochem.nrcan.gc.ca/cdogs/content/kwd/kwd020018_e.htm", "Fluid (stream)")</f>
        <v>Fluid (stream)</v>
      </c>
      <c r="K88" s="1" t="str">
        <f t="shared" ref="K88:K98" si="19">HYPERLINK("https://geochem.nrcan.gc.ca/cdogs/content/kwd/kwd080007_e.htm", "Untreated Water")</f>
        <v>Untreated Water</v>
      </c>
      <c r="L88">
        <v>5</v>
      </c>
      <c r="M88" t="s">
        <v>101</v>
      </c>
      <c r="N88">
        <v>87</v>
      </c>
      <c r="P88" t="s">
        <v>272</v>
      </c>
      <c r="Q88" t="s">
        <v>257</v>
      </c>
      <c r="R88" t="s">
        <v>305</v>
      </c>
    </row>
    <row r="89" spans="1:18" hidden="1" x14ac:dyDescent="0.3">
      <c r="A89" t="s">
        <v>456</v>
      </c>
      <c r="B89" t="s">
        <v>457</v>
      </c>
      <c r="C89" s="1" t="str">
        <f t="shared" si="16"/>
        <v>21:0814</v>
      </c>
      <c r="D89" s="1" t="str">
        <f t="shared" si="17"/>
        <v>21:0249</v>
      </c>
      <c r="E89" t="s">
        <v>458</v>
      </c>
      <c r="F89" t="s">
        <v>459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107</v>
      </c>
      <c r="N89">
        <v>88</v>
      </c>
      <c r="P89" t="s">
        <v>262</v>
      </c>
      <c r="Q89" t="s">
        <v>38</v>
      </c>
      <c r="R89" t="s">
        <v>460</v>
      </c>
    </row>
    <row r="90" spans="1:18" hidden="1" x14ac:dyDescent="0.3">
      <c r="A90" t="s">
        <v>461</v>
      </c>
      <c r="B90" t="s">
        <v>462</v>
      </c>
      <c r="C90" s="1" t="str">
        <f t="shared" si="16"/>
        <v>21:0814</v>
      </c>
      <c r="D90" s="1" t="str">
        <f t="shared" si="17"/>
        <v>21:0249</v>
      </c>
      <c r="E90" t="s">
        <v>463</v>
      </c>
      <c r="F90" t="s">
        <v>464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114</v>
      </c>
      <c r="N90">
        <v>89</v>
      </c>
      <c r="P90" t="s">
        <v>465</v>
      </c>
      <c r="Q90" t="s">
        <v>257</v>
      </c>
      <c r="R90" t="s">
        <v>55</v>
      </c>
    </row>
    <row r="91" spans="1:18" hidden="1" x14ac:dyDescent="0.3">
      <c r="A91" t="s">
        <v>466</v>
      </c>
      <c r="B91" t="s">
        <v>467</v>
      </c>
      <c r="C91" s="1" t="str">
        <f t="shared" si="16"/>
        <v>21:0814</v>
      </c>
      <c r="D91" s="1" t="str">
        <f t="shared" si="17"/>
        <v>21:0249</v>
      </c>
      <c r="E91" t="s">
        <v>468</v>
      </c>
      <c r="F91" t="s">
        <v>469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121</v>
      </c>
      <c r="N91">
        <v>90</v>
      </c>
      <c r="P91" t="s">
        <v>465</v>
      </c>
      <c r="Q91" t="s">
        <v>310</v>
      </c>
      <c r="R91" t="s">
        <v>55</v>
      </c>
    </row>
    <row r="92" spans="1:18" hidden="1" x14ac:dyDescent="0.3">
      <c r="A92" t="s">
        <v>470</v>
      </c>
      <c r="B92" t="s">
        <v>471</v>
      </c>
      <c r="C92" s="1" t="str">
        <f t="shared" si="16"/>
        <v>21:0814</v>
      </c>
      <c r="D92" s="1" t="str">
        <f t="shared" si="17"/>
        <v>21:0249</v>
      </c>
      <c r="E92" t="s">
        <v>472</v>
      </c>
      <c r="F92" t="s">
        <v>473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127</v>
      </c>
      <c r="N92">
        <v>91</v>
      </c>
      <c r="P92" t="s">
        <v>262</v>
      </c>
      <c r="Q92" t="s">
        <v>310</v>
      </c>
      <c r="R92" t="s">
        <v>55</v>
      </c>
    </row>
    <row r="93" spans="1:18" hidden="1" x14ac:dyDescent="0.3">
      <c r="A93" t="s">
        <v>474</v>
      </c>
      <c r="B93" t="s">
        <v>475</v>
      </c>
      <c r="C93" s="1" t="str">
        <f t="shared" si="16"/>
        <v>21:0814</v>
      </c>
      <c r="D93" s="1" t="str">
        <f t="shared" si="17"/>
        <v>21:0249</v>
      </c>
      <c r="E93" t="s">
        <v>476</v>
      </c>
      <c r="F93" t="s">
        <v>477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133</v>
      </c>
      <c r="N93">
        <v>92</v>
      </c>
      <c r="P93" t="s">
        <v>262</v>
      </c>
      <c r="Q93" t="s">
        <v>310</v>
      </c>
      <c r="R93" t="s">
        <v>55</v>
      </c>
    </row>
    <row r="94" spans="1:18" hidden="1" x14ac:dyDescent="0.3">
      <c r="A94" t="s">
        <v>478</v>
      </c>
      <c r="B94" t="s">
        <v>479</v>
      </c>
      <c r="C94" s="1" t="str">
        <f t="shared" si="16"/>
        <v>21:0814</v>
      </c>
      <c r="D94" s="1" t="str">
        <f t="shared" si="17"/>
        <v>21:0249</v>
      </c>
      <c r="E94" t="s">
        <v>480</v>
      </c>
      <c r="F94" t="s">
        <v>481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139</v>
      </c>
      <c r="N94">
        <v>93</v>
      </c>
      <c r="P94" t="s">
        <v>267</v>
      </c>
      <c r="Q94" t="s">
        <v>482</v>
      </c>
      <c r="R94" t="s">
        <v>55</v>
      </c>
    </row>
    <row r="95" spans="1:18" hidden="1" x14ac:dyDescent="0.3">
      <c r="A95" t="s">
        <v>483</v>
      </c>
      <c r="B95" t="s">
        <v>484</v>
      </c>
      <c r="C95" s="1" t="str">
        <f t="shared" si="16"/>
        <v>21:0814</v>
      </c>
      <c r="D95" s="1" t="str">
        <f t="shared" si="17"/>
        <v>21:0249</v>
      </c>
      <c r="E95" t="s">
        <v>485</v>
      </c>
      <c r="F95" t="s">
        <v>486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241</v>
      </c>
      <c r="N95">
        <v>94</v>
      </c>
      <c r="P95" t="s">
        <v>262</v>
      </c>
      <c r="Q95" t="s">
        <v>310</v>
      </c>
      <c r="R95" t="s">
        <v>55</v>
      </c>
    </row>
    <row r="96" spans="1:18" hidden="1" x14ac:dyDescent="0.3">
      <c r="A96" t="s">
        <v>487</v>
      </c>
      <c r="B96" t="s">
        <v>488</v>
      </c>
      <c r="C96" s="1" t="str">
        <f t="shared" si="16"/>
        <v>21:0814</v>
      </c>
      <c r="D96" s="1" t="str">
        <f t="shared" si="17"/>
        <v>21:0249</v>
      </c>
      <c r="E96" t="s">
        <v>489</v>
      </c>
      <c r="F96" t="s">
        <v>490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36</v>
      </c>
      <c r="N96">
        <v>95</v>
      </c>
      <c r="P96" t="s">
        <v>272</v>
      </c>
      <c r="Q96" t="s">
        <v>257</v>
      </c>
      <c r="R96" t="s">
        <v>55</v>
      </c>
    </row>
    <row r="97" spans="1:18" hidden="1" x14ac:dyDescent="0.3">
      <c r="A97" t="s">
        <v>491</v>
      </c>
      <c r="B97" t="s">
        <v>492</v>
      </c>
      <c r="C97" s="1" t="str">
        <f t="shared" si="16"/>
        <v>21:0814</v>
      </c>
      <c r="D97" s="1" t="str">
        <f t="shared" si="17"/>
        <v>21:0249</v>
      </c>
      <c r="E97" t="s">
        <v>493</v>
      </c>
      <c r="F97" t="s">
        <v>494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 t="s">
        <v>267</v>
      </c>
      <c r="Q97" t="s">
        <v>310</v>
      </c>
      <c r="R97" t="s">
        <v>195</v>
      </c>
    </row>
    <row r="98" spans="1:18" hidden="1" x14ac:dyDescent="0.3">
      <c r="A98" t="s">
        <v>495</v>
      </c>
      <c r="B98" t="s">
        <v>496</v>
      </c>
      <c r="C98" s="1" t="str">
        <f t="shared" si="16"/>
        <v>21:0814</v>
      </c>
      <c r="D98" s="1" t="str">
        <f t="shared" si="17"/>
        <v>21:0249</v>
      </c>
      <c r="E98" t="s">
        <v>493</v>
      </c>
      <c r="F98" t="s">
        <v>497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29</v>
      </c>
      <c r="N98">
        <v>97</v>
      </c>
      <c r="P98" t="s">
        <v>272</v>
      </c>
      <c r="Q98" t="s">
        <v>257</v>
      </c>
      <c r="R98" t="s">
        <v>55</v>
      </c>
    </row>
    <row r="99" spans="1:18" hidden="1" x14ac:dyDescent="0.3">
      <c r="A99" t="s">
        <v>498</v>
      </c>
      <c r="B99" t="s">
        <v>499</v>
      </c>
      <c r="C99" s="1" t="str">
        <f t="shared" si="16"/>
        <v>21:0814</v>
      </c>
      <c r="D99" s="1" t="str">
        <f>HYPERLINK("https://geochem.nrcan.gc.ca/cdogs/content/svy/svy_e.htm", "")</f>
        <v/>
      </c>
      <c r="G99" s="1" t="str">
        <f>HYPERLINK("https://geochem.nrcan.gc.ca/cdogs/content/cr_/cr_00265_e.htm", "265")</f>
        <v>265</v>
      </c>
      <c r="J99" t="s">
        <v>85</v>
      </c>
      <c r="K99" t="s">
        <v>86</v>
      </c>
      <c r="L99">
        <v>6</v>
      </c>
      <c r="M99" t="s">
        <v>87</v>
      </c>
      <c r="N99">
        <v>98</v>
      </c>
      <c r="P99" t="s">
        <v>167</v>
      </c>
      <c r="Q99" t="s">
        <v>31</v>
      </c>
      <c r="R99" t="s">
        <v>500</v>
      </c>
    </row>
    <row r="100" spans="1:18" hidden="1" x14ac:dyDescent="0.3">
      <c r="A100" t="s">
        <v>501</v>
      </c>
      <c r="B100" t="s">
        <v>502</v>
      </c>
      <c r="C100" s="1" t="str">
        <f t="shared" si="16"/>
        <v>21:0814</v>
      </c>
      <c r="D100" s="1" t="str">
        <f t="shared" ref="D100:D116" si="20">HYPERLINK("https://geochem.nrcan.gc.ca/cdogs/content/svy/svy210249_e.htm", "21:0249")</f>
        <v>21:0249</v>
      </c>
      <c r="E100" t="s">
        <v>503</v>
      </c>
      <c r="F100" t="s">
        <v>504</v>
      </c>
      <c r="H100">
        <v>66.323801000000003</v>
      </c>
      <c r="I100">
        <v>-135.87653209999999</v>
      </c>
      <c r="J100" s="1" t="str">
        <f t="shared" ref="J100:J116" si="21">HYPERLINK("https://geochem.nrcan.gc.ca/cdogs/content/kwd/kwd020018_e.htm", "Fluid (stream)")</f>
        <v>Fluid (stream)</v>
      </c>
      <c r="K100" s="1" t="str">
        <f t="shared" ref="K100:K116" si="22">HYPERLINK("https://geochem.nrcan.gc.ca/cdogs/content/kwd/kwd080007_e.htm", "Untreated Water")</f>
        <v>Untreated Water</v>
      </c>
      <c r="L100">
        <v>6</v>
      </c>
      <c r="M100" t="s">
        <v>44</v>
      </c>
      <c r="N100">
        <v>99</v>
      </c>
      <c r="P100" t="s">
        <v>272</v>
      </c>
      <c r="Q100" t="s">
        <v>248</v>
      </c>
      <c r="R100" t="s">
        <v>55</v>
      </c>
    </row>
    <row r="101" spans="1:18" hidden="1" x14ac:dyDescent="0.3">
      <c r="A101" t="s">
        <v>505</v>
      </c>
      <c r="B101" t="s">
        <v>506</v>
      </c>
      <c r="C101" s="1" t="str">
        <f t="shared" si="16"/>
        <v>21:0814</v>
      </c>
      <c r="D101" s="1" t="str">
        <f t="shared" si="20"/>
        <v>21:0249</v>
      </c>
      <c r="E101" t="s">
        <v>507</v>
      </c>
      <c r="F101" t="s">
        <v>508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52</v>
      </c>
      <c r="N101">
        <v>100</v>
      </c>
      <c r="P101" t="s">
        <v>262</v>
      </c>
      <c r="Q101" t="s">
        <v>248</v>
      </c>
      <c r="R101" t="s">
        <v>55</v>
      </c>
    </row>
    <row r="102" spans="1:18" hidden="1" x14ac:dyDescent="0.3">
      <c r="A102" t="s">
        <v>509</v>
      </c>
      <c r="B102" t="s">
        <v>510</v>
      </c>
      <c r="C102" s="1" t="str">
        <f t="shared" si="16"/>
        <v>21:0814</v>
      </c>
      <c r="D102" s="1" t="str">
        <f t="shared" si="20"/>
        <v>21:0249</v>
      </c>
      <c r="E102" t="s">
        <v>511</v>
      </c>
      <c r="F102" t="s">
        <v>512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36</v>
      </c>
      <c r="N102">
        <v>101</v>
      </c>
      <c r="P102" t="s">
        <v>53</v>
      </c>
      <c r="Q102" t="s">
        <v>257</v>
      </c>
      <c r="R102" t="s">
        <v>55</v>
      </c>
    </row>
    <row r="103" spans="1:18" hidden="1" x14ac:dyDescent="0.3">
      <c r="A103" t="s">
        <v>513</v>
      </c>
      <c r="B103" t="s">
        <v>514</v>
      </c>
      <c r="C103" s="1" t="str">
        <f t="shared" si="16"/>
        <v>21:0814</v>
      </c>
      <c r="D103" s="1" t="str">
        <f t="shared" si="20"/>
        <v>21:0249</v>
      </c>
      <c r="E103" t="s">
        <v>515</v>
      </c>
      <c r="F103" t="s">
        <v>516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 t="s">
        <v>45</v>
      </c>
      <c r="Q103" t="s">
        <v>517</v>
      </c>
      <c r="R103" t="s">
        <v>189</v>
      </c>
    </row>
    <row r="104" spans="1:18" hidden="1" x14ac:dyDescent="0.3">
      <c r="A104" t="s">
        <v>518</v>
      </c>
      <c r="B104" t="s">
        <v>519</v>
      </c>
      <c r="C104" s="1" t="str">
        <f t="shared" si="16"/>
        <v>21:0814</v>
      </c>
      <c r="D104" s="1" t="str">
        <f t="shared" si="20"/>
        <v>21:0249</v>
      </c>
      <c r="E104" t="s">
        <v>515</v>
      </c>
      <c r="F104" t="s">
        <v>520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29</v>
      </c>
      <c r="N104">
        <v>103</v>
      </c>
      <c r="P104" t="s">
        <v>521</v>
      </c>
      <c r="Q104" t="s">
        <v>517</v>
      </c>
      <c r="R104" t="s">
        <v>522</v>
      </c>
    </row>
    <row r="105" spans="1:18" hidden="1" x14ac:dyDescent="0.3">
      <c r="A105" t="s">
        <v>523</v>
      </c>
      <c r="B105" t="s">
        <v>524</v>
      </c>
      <c r="C105" s="1" t="str">
        <f t="shared" si="16"/>
        <v>21:0814</v>
      </c>
      <c r="D105" s="1" t="str">
        <f t="shared" si="20"/>
        <v>21:0249</v>
      </c>
      <c r="E105" t="s">
        <v>525</v>
      </c>
      <c r="F105" t="s">
        <v>526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44</v>
      </c>
      <c r="N105">
        <v>104</v>
      </c>
      <c r="P105" t="s">
        <v>53</v>
      </c>
      <c r="Q105" t="s">
        <v>38</v>
      </c>
      <c r="R105" t="s">
        <v>55</v>
      </c>
    </row>
    <row r="106" spans="1:18" hidden="1" x14ac:dyDescent="0.3">
      <c r="A106" t="s">
        <v>527</v>
      </c>
      <c r="B106" t="s">
        <v>528</v>
      </c>
      <c r="C106" s="1" t="str">
        <f t="shared" si="16"/>
        <v>21:0814</v>
      </c>
      <c r="D106" s="1" t="str">
        <f t="shared" si="20"/>
        <v>21:0249</v>
      </c>
      <c r="E106" t="s">
        <v>529</v>
      </c>
      <c r="F106" t="s">
        <v>530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52</v>
      </c>
      <c r="N106">
        <v>105</v>
      </c>
      <c r="P106" t="s">
        <v>161</v>
      </c>
      <c r="Q106" t="s">
        <v>531</v>
      </c>
      <c r="R106" t="s">
        <v>532</v>
      </c>
    </row>
    <row r="107" spans="1:18" hidden="1" x14ac:dyDescent="0.3">
      <c r="A107" t="s">
        <v>533</v>
      </c>
      <c r="B107" t="s">
        <v>534</v>
      </c>
      <c r="C107" s="1" t="str">
        <f t="shared" si="16"/>
        <v>21:0814</v>
      </c>
      <c r="D107" s="1" t="str">
        <f t="shared" si="20"/>
        <v>21:0249</v>
      </c>
      <c r="E107" t="s">
        <v>535</v>
      </c>
      <c r="F107" t="s">
        <v>536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60</v>
      </c>
      <c r="N107">
        <v>106</v>
      </c>
      <c r="P107" t="s">
        <v>537</v>
      </c>
      <c r="Q107" t="s">
        <v>538</v>
      </c>
      <c r="R107" t="s">
        <v>55</v>
      </c>
    </row>
    <row r="108" spans="1:18" hidden="1" x14ac:dyDescent="0.3">
      <c r="A108" t="s">
        <v>539</v>
      </c>
      <c r="B108" t="s">
        <v>540</v>
      </c>
      <c r="C108" s="1" t="str">
        <f t="shared" si="16"/>
        <v>21:0814</v>
      </c>
      <c r="D108" s="1" t="str">
        <f t="shared" si="20"/>
        <v>21:0249</v>
      </c>
      <c r="E108" t="s">
        <v>541</v>
      </c>
      <c r="F108" t="s">
        <v>542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67</v>
      </c>
      <c r="N108">
        <v>107</v>
      </c>
      <c r="P108" t="s">
        <v>128</v>
      </c>
      <c r="Q108" t="s">
        <v>543</v>
      </c>
      <c r="R108" t="s">
        <v>532</v>
      </c>
    </row>
    <row r="109" spans="1:18" hidden="1" x14ac:dyDescent="0.3">
      <c r="A109" t="s">
        <v>544</v>
      </c>
      <c r="B109" t="s">
        <v>545</v>
      </c>
      <c r="C109" s="1" t="str">
        <f t="shared" si="16"/>
        <v>21:0814</v>
      </c>
      <c r="D109" s="1" t="str">
        <f t="shared" si="20"/>
        <v>21:0249</v>
      </c>
      <c r="E109" t="s">
        <v>546</v>
      </c>
      <c r="F109" t="s">
        <v>547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74</v>
      </c>
      <c r="N109">
        <v>108</v>
      </c>
      <c r="P109" t="s">
        <v>53</v>
      </c>
      <c r="Q109" t="s">
        <v>548</v>
      </c>
      <c r="R109" t="s">
        <v>55</v>
      </c>
    </row>
    <row r="110" spans="1:18" hidden="1" x14ac:dyDescent="0.3">
      <c r="A110" t="s">
        <v>549</v>
      </c>
      <c r="B110" t="s">
        <v>550</v>
      </c>
      <c r="C110" s="1" t="str">
        <f t="shared" si="16"/>
        <v>21:0814</v>
      </c>
      <c r="D110" s="1" t="str">
        <f t="shared" si="20"/>
        <v>21:0249</v>
      </c>
      <c r="E110" t="s">
        <v>551</v>
      </c>
      <c r="F110" t="s">
        <v>552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81</v>
      </c>
      <c r="N110">
        <v>109</v>
      </c>
      <c r="P110" t="s">
        <v>553</v>
      </c>
      <c r="Q110" t="s">
        <v>517</v>
      </c>
      <c r="R110" t="s">
        <v>55</v>
      </c>
    </row>
    <row r="111" spans="1:18" hidden="1" x14ac:dyDescent="0.3">
      <c r="A111" t="s">
        <v>554</v>
      </c>
      <c r="B111" t="s">
        <v>555</v>
      </c>
      <c r="C111" s="1" t="str">
        <f t="shared" si="16"/>
        <v>21:0814</v>
      </c>
      <c r="D111" s="1" t="str">
        <f t="shared" si="20"/>
        <v>21:0249</v>
      </c>
      <c r="E111" t="s">
        <v>556</v>
      </c>
      <c r="F111" t="s">
        <v>557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95</v>
      </c>
      <c r="N111">
        <v>110</v>
      </c>
      <c r="P111" t="s">
        <v>558</v>
      </c>
      <c r="Q111" t="s">
        <v>54</v>
      </c>
      <c r="R111" t="s">
        <v>55</v>
      </c>
    </row>
    <row r="112" spans="1:18" hidden="1" x14ac:dyDescent="0.3">
      <c r="A112" t="s">
        <v>559</v>
      </c>
      <c r="B112" t="s">
        <v>560</v>
      </c>
      <c r="C112" s="1" t="str">
        <f t="shared" si="16"/>
        <v>21:0814</v>
      </c>
      <c r="D112" s="1" t="str">
        <f t="shared" si="20"/>
        <v>21:0249</v>
      </c>
      <c r="E112" t="s">
        <v>561</v>
      </c>
      <c r="F112" t="s">
        <v>562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101</v>
      </c>
      <c r="N112">
        <v>111</v>
      </c>
      <c r="P112" t="s">
        <v>167</v>
      </c>
      <c r="Q112" t="s">
        <v>46</v>
      </c>
      <c r="R112" t="s">
        <v>55</v>
      </c>
    </row>
    <row r="113" spans="1:18" hidden="1" x14ac:dyDescent="0.3">
      <c r="A113" t="s">
        <v>563</v>
      </c>
      <c r="B113" t="s">
        <v>564</v>
      </c>
      <c r="C113" s="1" t="str">
        <f t="shared" si="16"/>
        <v>21:0814</v>
      </c>
      <c r="D113" s="1" t="str">
        <f t="shared" si="20"/>
        <v>21:0249</v>
      </c>
      <c r="E113" t="s">
        <v>565</v>
      </c>
      <c r="F113" t="s">
        <v>566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107</v>
      </c>
      <c r="N113">
        <v>112</v>
      </c>
      <c r="P113" t="s">
        <v>553</v>
      </c>
      <c r="Q113" t="s">
        <v>62</v>
      </c>
      <c r="R113" t="s">
        <v>55</v>
      </c>
    </row>
    <row r="114" spans="1:18" hidden="1" x14ac:dyDescent="0.3">
      <c r="A114" t="s">
        <v>567</v>
      </c>
      <c r="B114" t="s">
        <v>568</v>
      </c>
      <c r="C114" s="1" t="str">
        <f t="shared" si="16"/>
        <v>21:0814</v>
      </c>
      <c r="D114" s="1" t="str">
        <f t="shared" si="20"/>
        <v>21:0249</v>
      </c>
      <c r="E114" t="s">
        <v>569</v>
      </c>
      <c r="F114" t="s">
        <v>570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114</v>
      </c>
      <c r="N114">
        <v>113</v>
      </c>
      <c r="P114" t="s">
        <v>45</v>
      </c>
      <c r="Q114" t="s">
        <v>236</v>
      </c>
      <c r="R114" t="s">
        <v>195</v>
      </c>
    </row>
    <row r="115" spans="1:18" hidden="1" x14ac:dyDescent="0.3">
      <c r="A115" t="s">
        <v>571</v>
      </c>
      <c r="B115" t="s">
        <v>572</v>
      </c>
      <c r="C115" s="1" t="str">
        <f t="shared" si="16"/>
        <v>21:0814</v>
      </c>
      <c r="D115" s="1" t="str">
        <f t="shared" si="20"/>
        <v>21:0249</v>
      </c>
      <c r="E115" t="s">
        <v>573</v>
      </c>
      <c r="F115" t="s">
        <v>574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121</v>
      </c>
      <c r="N115">
        <v>114</v>
      </c>
      <c r="P115" t="s">
        <v>414</v>
      </c>
      <c r="Q115" t="s">
        <v>54</v>
      </c>
      <c r="R115" t="s">
        <v>55</v>
      </c>
    </row>
    <row r="116" spans="1:18" hidden="1" x14ac:dyDescent="0.3">
      <c r="A116" t="s">
        <v>575</v>
      </c>
      <c r="B116" t="s">
        <v>576</v>
      </c>
      <c r="C116" s="1" t="str">
        <f t="shared" si="16"/>
        <v>21:0814</v>
      </c>
      <c r="D116" s="1" t="str">
        <f t="shared" si="20"/>
        <v>21:0249</v>
      </c>
      <c r="E116" t="s">
        <v>577</v>
      </c>
      <c r="F116" t="s">
        <v>578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127</v>
      </c>
      <c r="N116">
        <v>115</v>
      </c>
      <c r="P116" t="s">
        <v>182</v>
      </c>
      <c r="Q116" t="s">
        <v>579</v>
      </c>
      <c r="R116" t="s">
        <v>55</v>
      </c>
    </row>
    <row r="117" spans="1:18" hidden="1" x14ac:dyDescent="0.3">
      <c r="A117" t="s">
        <v>580</v>
      </c>
      <c r="B117" t="s">
        <v>581</v>
      </c>
      <c r="C117" s="1" t="str">
        <f t="shared" si="16"/>
        <v>21:0814</v>
      </c>
      <c r="D117" s="1" t="str">
        <f>HYPERLINK("https://geochem.nrcan.gc.ca/cdogs/content/svy/svy_e.htm", "")</f>
        <v/>
      </c>
      <c r="G117" s="1" t="str">
        <f>HYPERLINK("https://geochem.nrcan.gc.ca/cdogs/content/cr_/cr_00264_e.htm", "264")</f>
        <v>264</v>
      </c>
      <c r="J117" t="s">
        <v>85</v>
      </c>
      <c r="K117" t="s">
        <v>86</v>
      </c>
      <c r="L117">
        <v>7</v>
      </c>
      <c r="M117" t="s">
        <v>87</v>
      </c>
      <c r="N117">
        <v>116</v>
      </c>
      <c r="P117" t="s">
        <v>75</v>
      </c>
      <c r="Q117" t="s">
        <v>31</v>
      </c>
      <c r="R117" t="s">
        <v>151</v>
      </c>
    </row>
    <row r="118" spans="1:18" hidden="1" x14ac:dyDescent="0.3">
      <c r="A118" t="s">
        <v>582</v>
      </c>
      <c r="B118" t="s">
        <v>583</v>
      </c>
      <c r="C118" s="1" t="str">
        <f t="shared" si="16"/>
        <v>21:0814</v>
      </c>
      <c r="D118" s="1" t="str">
        <f>HYPERLINK("https://geochem.nrcan.gc.ca/cdogs/content/svy/svy210249_e.htm", "21:0249")</f>
        <v>21:0249</v>
      </c>
      <c r="E118" t="s">
        <v>584</v>
      </c>
      <c r="F118" t="s">
        <v>585</v>
      </c>
      <c r="H118">
        <v>65.924149</v>
      </c>
      <c r="I118">
        <v>-136.08834909999999</v>
      </c>
      <c r="J118" s="1" t="str">
        <f>HYPERLINK("https://geochem.nrcan.gc.ca/cdogs/content/kwd/kwd020018_e.htm", "Fluid (stream)")</f>
        <v>Fluid (stream)</v>
      </c>
      <c r="K118" s="1" t="str">
        <f>HYPERLINK("https://geochem.nrcan.gc.ca/cdogs/content/kwd/kwd080007_e.htm", "Untreated Water")</f>
        <v>Untreated Water</v>
      </c>
      <c r="L118">
        <v>7</v>
      </c>
      <c r="M118" t="s">
        <v>133</v>
      </c>
      <c r="N118">
        <v>117</v>
      </c>
      <c r="P118" t="s">
        <v>82</v>
      </c>
      <c r="Q118" t="s">
        <v>146</v>
      </c>
      <c r="R118" t="s">
        <v>168</v>
      </c>
    </row>
    <row r="119" spans="1:18" hidden="1" x14ac:dyDescent="0.3">
      <c r="A119" t="s">
        <v>586</v>
      </c>
      <c r="B119" t="s">
        <v>587</v>
      </c>
      <c r="C119" s="1" t="str">
        <f t="shared" si="16"/>
        <v>21:0814</v>
      </c>
      <c r="D119" s="1" t="str">
        <f>HYPERLINK("https://geochem.nrcan.gc.ca/cdogs/content/svy/svy210249_e.htm", "21:0249")</f>
        <v>21:0249</v>
      </c>
      <c r="E119" t="s">
        <v>588</v>
      </c>
      <c r="F119" t="s">
        <v>589</v>
      </c>
      <c r="H119">
        <v>65.925339100000002</v>
      </c>
      <c r="I119">
        <v>-136.085126</v>
      </c>
      <c r="J119" s="1" t="str">
        <f>HYPERLINK("https://geochem.nrcan.gc.ca/cdogs/content/kwd/kwd020018_e.htm", "Fluid (stream)")</f>
        <v>Fluid (stream)</v>
      </c>
      <c r="K119" s="1" t="str">
        <f>HYPERLINK("https://geochem.nrcan.gc.ca/cdogs/content/kwd/kwd080007_e.htm", "Untreated Water")</f>
        <v>Untreated Water</v>
      </c>
      <c r="L119">
        <v>7</v>
      </c>
      <c r="M119" t="s">
        <v>139</v>
      </c>
      <c r="N119">
        <v>118</v>
      </c>
      <c r="P119" t="s">
        <v>134</v>
      </c>
      <c r="Q119" t="s">
        <v>579</v>
      </c>
      <c r="R119" t="s">
        <v>55</v>
      </c>
    </row>
    <row r="120" spans="1:18" hidden="1" x14ac:dyDescent="0.3">
      <c r="A120" t="s">
        <v>590</v>
      </c>
      <c r="B120" t="s">
        <v>591</v>
      </c>
      <c r="C120" s="1" t="str">
        <f t="shared" si="16"/>
        <v>21:0814</v>
      </c>
      <c r="D120" s="1" t="str">
        <f>HYPERLINK("https://geochem.nrcan.gc.ca/cdogs/content/svy/svy210249_e.htm", "21:0249")</f>
        <v>21:0249</v>
      </c>
      <c r="E120" t="s">
        <v>592</v>
      </c>
      <c r="F120" t="s">
        <v>593</v>
      </c>
      <c r="H120">
        <v>65.9401905</v>
      </c>
      <c r="I120">
        <v>-136.13453910000001</v>
      </c>
      <c r="J120" s="1" t="str">
        <f>HYPERLINK("https://geochem.nrcan.gc.ca/cdogs/content/kwd/kwd020018_e.htm", "Fluid (stream)")</f>
        <v>Fluid (stream)</v>
      </c>
      <c r="K120" s="1" t="str">
        <f>HYPERLINK("https://geochem.nrcan.gc.ca/cdogs/content/kwd/kwd080007_e.htm", "Untreated Water")</f>
        <v>Untreated Water</v>
      </c>
      <c r="L120">
        <v>7</v>
      </c>
      <c r="M120" t="s">
        <v>241</v>
      </c>
      <c r="N120">
        <v>119</v>
      </c>
      <c r="P120" t="s">
        <v>23</v>
      </c>
      <c r="Q120" t="s">
        <v>236</v>
      </c>
      <c r="R120" t="s">
        <v>55</v>
      </c>
    </row>
    <row r="121" spans="1:18" hidden="1" x14ac:dyDescent="0.3">
      <c r="A121" t="s">
        <v>594</v>
      </c>
      <c r="B121" t="s">
        <v>595</v>
      </c>
      <c r="C121" s="1" t="str">
        <f t="shared" si="16"/>
        <v>21:0814</v>
      </c>
      <c r="D121" s="1" t="str">
        <f>HYPERLINK("https://geochem.nrcan.gc.ca/cdogs/content/svy/svy210249_e.htm", "21:0249")</f>
        <v>21:0249</v>
      </c>
      <c r="E121" t="s">
        <v>596</v>
      </c>
      <c r="F121" t="s">
        <v>597</v>
      </c>
      <c r="H121">
        <v>65.964958699999997</v>
      </c>
      <c r="I121">
        <v>-136.16169360000001</v>
      </c>
      <c r="J121" s="1" t="str">
        <f>HYPERLINK("https://geochem.nrcan.gc.ca/cdogs/content/kwd/kwd020018_e.htm", "Fluid (stream)")</f>
        <v>Fluid (stream)</v>
      </c>
      <c r="K121" s="1" t="str">
        <f>HYPERLINK("https://geochem.nrcan.gc.ca/cdogs/content/kwd/kwd080007_e.htm",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 t="s">
        <v>598</v>
      </c>
      <c r="Q121" t="s">
        <v>548</v>
      </c>
      <c r="R121" t="s">
        <v>599</v>
      </c>
    </row>
    <row r="122" spans="1:18" hidden="1" x14ac:dyDescent="0.3">
      <c r="A122" t="s">
        <v>600</v>
      </c>
      <c r="B122" t="s">
        <v>601</v>
      </c>
      <c r="C122" s="1" t="str">
        <f t="shared" si="16"/>
        <v>21:0814</v>
      </c>
      <c r="D122" s="1" t="str">
        <f>HYPERLINK("https://geochem.nrcan.gc.ca/cdogs/content/svy/svy210249_e.htm", "21:0249")</f>
        <v>21:0249</v>
      </c>
      <c r="E122" t="s">
        <v>596</v>
      </c>
      <c r="F122" t="s">
        <v>602</v>
      </c>
      <c r="H122">
        <v>65.964958699999997</v>
      </c>
      <c r="I122">
        <v>-136.16169360000001</v>
      </c>
      <c r="J122" s="1" t="str">
        <f>HYPERLINK("https://geochem.nrcan.gc.ca/cdogs/content/kwd/kwd020018_e.htm", "Fluid (stream)")</f>
        <v>Fluid (stream)</v>
      </c>
      <c r="K122" s="1" t="str">
        <f>HYPERLINK("https://geochem.nrcan.gc.ca/cdogs/content/kwd/kwd080007_e.htm", "Untreated Water")</f>
        <v>Untreated Water</v>
      </c>
      <c r="L122">
        <v>8</v>
      </c>
      <c r="M122" t="s">
        <v>29</v>
      </c>
      <c r="N122">
        <v>121</v>
      </c>
      <c r="P122" t="s">
        <v>294</v>
      </c>
      <c r="Q122" t="s">
        <v>603</v>
      </c>
      <c r="R122" t="s">
        <v>183</v>
      </c>
    </row>
    <row r="123" spans="1:18" hidden="1" x14ac:dyDescent="0.3">
      <c r="A123" t="s">
        <v>604</v>
      </c>
      <c r="B123" t="s">
        <v>605</v>
      </c>
      <c r="C123" s="1" t="str">
        <f t="shared" si="16"/>
        <v>21:0814</v>
      </c>
      <c r="D123" s="1" t="str">
        <f>HYPERLINK("https://geochem.nrcan.gc.ca/cdogs/content/svy/svy_e.htm", "")</f>
        <v/>
      </c>
      <c r="G123" s="1" t="str">
        <f>HYPERLINK("https://geochem.nrcan.gc.ca/cdogs/content/cr_/cr_00266_e.htm", "266")</f>
        <v>266</v>
      </c>
      <c r="J123" t="s">
        <v>85</v>
      </c>
      <c r="K123" t="s">
        <v>86</v>
      </c>
      <c r="L123">
        <v>8</v>
      </c>
      <c r="M123" t="s">
        <v>87</v>
      </c>
      <c r="N123">
        <v>122</v>
      </c>
      <c r="P123" t="s">
        <v>128</v>
      </c>
      <c r="Q123" t="s">
        <v>38</v>
      </c>
      <c r="R123" t="s">
        <v>183</v>
      </c>
    </row>
    <row r="124" spans="1:18" hidden="1" x14ac:dyDescent="0.3">
      <c r="A124" t="s">
        <v>606</v>
      </c>
      <c r="B124" t="s">
        <v>607</v>
      </c>
      <c r="C124" s="1" t="str">
        <f t="shared" si="16"/>
        <v>21:0814</v>
      </c>
      <c r="D124" s="1" t="str">
        <f t="shared" ref="D124:D142" si="23">HYPERLINK("https://geochem.nrcan.gc.ca/cdogs/content/svy/svy210249_e.htm", "21:0249")</f>
        <v>21:0249</v>
      </c>
      <c r="E124" t="s">
        <v>608</v>
      </c>
      <c r="F124" t="s">
        <v>609</v>
      </c>
      <c r="H124">
        <v>65.970289899999997</v>
      </c>
      <c r="I124">
        <v>-136.2150029</v>
      </c>
      <c r="J124" s="1" t="str">
        <f t="shared" ref="J124:J142" si="24">HYPERLINK("https://geochem.nrcan.gc.ca/cdogs/content/kwd/kwd020018_e.htm", "Fluid (stream)")</f>
        <v>Fluid (stream)</v>
      </c>
      <c r="K124" s="1" t="str">
        <f t="shared" ref="K124:K142" si="25">HYPERLINK("https://geochem.nrcan.gc.ca/cdogs/content/kwd/kwd080007_e.htm", "Untreated Water")</f>
        <v>Untreated Water</v>
      </c>
      <c r="L124">
        <v>8</v>
      </c>
      <c r="M124" t="s">
        <v>36</v>
      </c>
      <c r="N124">
        <v>123</v>
      </c>
      <c r="P124" t="s">
        <v>68</v>
      </c>
      <c r="Q124" t="s">
        <v>310</v>
      </c>
      <c r="R124" t="s">
        <v>55</v>
      </c>
    </row>
    <row r="125" spans="1:18" hidden="1" x14ac:dyDescent="0.3">
      <c r="A125" t="s">
        <v>610</v>
      </c>
      <c r="B125" t="s">
        <v>611</v>
      </c>
      <c r="C125" s="1" t="str">
        <f t="shared" si="16"/>
        <v>21:0814</v>
      </c>
      <c r="D125" s="1" t="str">
        <f t="shared" si="23"/>
        <v>21:0249</v>
      </c>
      <c r="E125" t="s">
        <v>612</v>
      </c>
      <c r="F125" t="s">
        <v>613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44</v>
      </c>
      <c r="N125">
        <v>124</v>
      </c>
      <c r="P125" t="s">
        <v>558</v>
      </c>
      <c r="Q125" t="s">
        <v>38</v>
      </c>
      <c r="R125" t="s">
        <v>55</v>
      </c>
    </row>
    <row r="126" spans="1:18" hidden="1" x14ac:dyDescent="0.3">
      <c r="A126" t="s">
        <v>614</v>
      </c>
      <c r="B126" t="s">
        <v>615</v>
      </c>
      <c r="C126" s="1" t="str">
        <f t="shared" si="16"/>
        <v>21:0814</v>
      </c>
      <c r="D126" s="1" t="str">
        <f t="shared" si="23"/>
        <v>21:0249</v>
      </c>
      <c r="E126" t="s">
        <v>616</v>
      </c>
      <c r="F126" t="s">
        <v>617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 t="s">
        <v>88</v>
      </c>
      <c r="Q126" t="s">
        <v>38</v>
      </c>
      <c r="R126" t="s">
        <v>55</v>
      </c>
    </row>
    <row r="127" spans="1:18" hidden="1" x14ac:dyDescent="0.3">
      <c r="A127" t="s">
        <v>618</v>
      </c>
      <c r="B127" t="s">
        <v>619</v>
      </c>
      <c r="C127" s="1" t="str">
        <f t="shared" si="16"/>
        <v>21:0814</v>
      </c>
      <c r="D127" s="1" t="str">
        <f t="shared" si="23"/>
        <v>21:0249</v>
      </c>
      <c r="E127" t="s">
        <v>616</v>
      </c>
      <c r="F127" t="s">
        <v>620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29</v>
      </c>
      <c r="N127">
        <v>126</v>
      </c>
      <c r="P127" t="s">
        <v>88</v>
      </c>
      <c r="Q127" t="s">
        <v>38</v>
      </c>
      <c r="R127" t="s">
        <v>55</v>
      </c>
    </row>
    <row r="128" spans="1:18" hidden="1" x14ac:dyDescent="0.3">
      <c r="A128" t="s">
        <v>621</v>
      </c>
      <c r="B128" t="s">
        <v>622</v>
      </c>
      <c r="C128" s="1" t="str">
        <f t="shared" si="16"/>
        <v>21:0814</v>
      </c>
      <c r="D128" s="1" t="str">
        <f t="shared" si="23"/>
        <v>21:0249</v>
      </c>
      <c r="E128" t="s">
        <v>623</v>
      </c>
      <c r="F128" t="s">
        <v>624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36</v>
      </c>
      <c r="N128">
        <v>127</v>
      </c>
      <c r="P128" t="s">
        <v>61</v>
      </c>
      <c r="Q128" t="s">
        <v>543</v>
      </c>
      <c r="R128" t="s">
        <v>55</v>
      </c>
    </row>
    <row r="129" spans="1:18" hidden="1" x14ac:dyDescent="0.3">
      <c r="A129" t="s">
        <v>625</v>
      </c>
      <c r="B129" t="s">
        <v>626</v>
      </c>
      <c r="C129" s="1" t="str">
        <f t="shared" si="16"/>
        <v>21:0814</v>
      </c>
      <c r="D129" s="1" t="str">
        <f t="shared" si="23"/>
        <v>21:0249</v>
      </c>
      <c r="E129" t="s">
        <v>627</v>
      </c>
      <c r="F129" t="s">
        <v>628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44</v>
      </c>
      <c r="N129">
        <v>128</v>
      </c>
      <c r="P129" t="s">
        <v>45</v>
      </c>
      <c r="Q129" t="s">
        <v>62</v>
      </c>
      <c r="R129" t="s">
        <v>629</v>
      </c>
    </row>
    <row r="130" spans="1:18" hidden="1" x14ac:dyDescent="0.3">
      <c r="A130" t="s">
        <v>630</v>
      </c>
      <c r="B130" t="s">
        <v>631</v>
      </c>
      <c r="C130" s="1" t="str">
        <f t="shared" ref="C130:C193" si="26">HYPERLINK("https://geochem.nrcan.gc.ca/cdogs/content/bdl/bdl210814_e.htm", "21:0814")</f>
        <v>21:0814</v>
      </c>
      <c r="D130" s="1" t="str">
        <f t="shared" si="23"/>
        <v>21:0249</v>
      </c>
      <c r="E130" t="s">
        <v>632</v>
      </c>
      <c r="F130" t="s">
        <v>633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52</v>
      </c>
      <c r="N130">
        <v>129</v>
      </c>
      <c r="P130" t="s">
        <v>634</v>
      </c>
      <c r="Q130" t="s">
        <v>635</v>
      </c>
      <c r="R130" t="s">
        <v>636</v>
      </c>
    </row>
    <row r="131" spans="1:18" hidden="1" x14ac:dyDescent="0.3">
      <c r="A131" t="s">
        <v>637</v>
      </c>
      <c r="B131" t="s">
        <v>638</v>
      </c>
      <c r="C131" s="1" t="str">
        <f t="shared" si="26"/>
        <v>21:0814</v>
      </c>
      <c r="D131" s="1" t="str">
        <f t="shared" si="23"/>
        <v>21:0249</v>
      </c>
      <c r="E131" t="s">
        <v>639</v>
      </c>
      <c r="F131" t="s">
        <v>640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60</v>
      </c>
      <c r="N131">
        <v>130</v>
      </c>
      <c r="P131" t="s">
        <v>294</v>
      </c>
      <c r="Q131" t="s">
        <v>310</v>
      </c>
      <c r="R131" t="s">
        <v>324</v>
      </c>
    </row>
    <row r="132" spans="1:18" hidden="1" x14ac:dyDescent="0.3">
      <c r="A132" t="s">
        <v>641</v>
      </c>
      <c r="B132" t="s">
        <v>642</v>
      </c>
      <c r="C132" s="1" t="str">
        <f t="shared" si="26"/>
        <v>21:0814</v>
      </c>
      <c r="D132" s="1" t="str">
        <f t="shared" si="23"/>
        <v>21:0249</v>
      </c>
      <c r="E132" t="s">
        <v>643</v>
      </c>
      <c r="F132" t="s">
        <v>644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67</v>
      </c>
      <c r="N132">
        <v>131</v>
      </c>
      <c r="P132" t="s">
        <v>645</v>
      </c>
      <c r="Q132" t="s">
        <v>24</v>
      </c>
      <c r="R132" t="s">
        <v>646</v>
      </c>
    </row>
    <row r="133" spans="1:18" hidden="1" x14ac:dyDescent="0.3">
      <c r="A133" t="s">
        <v>647</v>
      </c>
      <c r="B133" t="s">
        <v>648</v>
      </c>
      <c r="C133" s="1" t="str">
        <f t="shared" si="26"/>
        <v>21:0814</v>
      </c>
      <c r="D133" s="1" t="str">
        <f t="shared" si="23"/>
        <v>21:0249</v>
      </c>
      <c r="E133" t="s">
        <v>649</v>
      </c>
      <c r="F133" t="s">
        <v>650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74</v>
      </c>
      <c r="N133">
        <v>132</v>
      </c>
      <c r="P133" t="s">
        <v>188</v>
      </c>
      <c r="Q133" t="s">
        <v>24</v>
      </c>
      <c r="R133" t="s">
        <v>102</v>
      </c>
    </row>
    <row r="134" spans="1:18" hidden="1" x14ac:dyDescent="0.3">
      <c r="A134" t="s">
        <v>651</v>
      </c>
      <c r="B134" t="s">
        <v>652</v>
      </c>
      <c r="C134" s="1" t="str">
        <f t="shared" si="26"/>
        <v>21:0814</v>
      </c>
      <c r="D134" s="1" t="str">
        <f t="shared" si="23"/>
        <v>21:0249</v>
      </c>
      <c r="E134" t="s">
        <v>653</v>
      </c>
      <c r="F134" t="s">
        <v>654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81</v>
      </c>
      <c r="N134">
        <v>133</v>
      </c>
      <c r="P134" t="s">
        <v>161</v>
      </c>
      <c r="Q134" t="s">
        <v>24</v>
      </c>
      <c r="R134" t="s">
        <v>655</v>
      </c>
    </row>
    <row r="135" spans="1:18" hidden="1" x14ac:dyDescent="0.3">
      <c r="A135" t="s">
        <v>656</v>
      </c>
      <c r="B135" t="s">
        <v>657</v>
      </c>
      <c r="C135" s="1" t="str">
        <f t="shared" si="26"/>
        <v>21:0814</v>
      </c>
      <c r="D135" s="1" t="str">
        <f t="shared" si="23"/>
        <v>21:0249</v>
      </c>
      <c r="E135" t="s">
        <v>658</v>
      </c>
      <c r="F135" t="s">
        <v>659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95</v>
      </c>
      <c r="N135">
        <v>134</v>
      </c>
      <c r="P135" t="s">
        <v>115</v>
      </c>
      <c r="Q135" t="s">
        <v>24</v>
      </c>
      <c r="R135" t="s">
        <v>629</v>
      </c>
    </row>
    <row r="136" spans="1:18" hidden="1" x14ac:dyDescent="0.3">
      <c r="A136" t="s">
        <v>660</v>
      </c>
      <c r="B136" t="s">
        <v>661</v>
      </c>
      <c r="C136" s="1" t="str">
        <f t="shared" si="26"/>
        <v>21:0814</v>
      </c>
      <c r="D136" s="1" t="str">
        <f t="shared" si="23"/>
        <v>21:0249</v>
      </c>
      <c r="E136" t="s">
        <v>662</v>
      </c>
      <c r="F136" t="s">
        <v>663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101</v>
      </c>
      <c r="N136">
        <v>135</v>
      </c>
      <c r="P136" t="s">
        <v>414</v>
      </c>
      <c r="Q136" t="s">
        <v>24</v>
      </c>
      <c r="R136" t="s">
        <v>141</v>
      </c>
    </row>
    <row r="137" spans="1:18" hidden="1" x14ac:dyDescent="0.3">
      <c r="A137" t="s">
        <v>664</v>
      </c>
      <c r="B137" t="s">
        <v>665</v>
      </c>
      <c r="C137" s="1" t="str">
        <f t="shared" si="26"/>
        <v>21:0814</v>
      </c>
      <c r="D137" s="1" t="str">
        <f t="shared" si="23"/>
        <v>21:0249</v>
      </c>
      <c r="E137" t="s">
        <v>666</v>
      </c>
      <c r="F137" t="s">
        <v>667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107</v>
      </c>
      <c r="N137">
        <v>136</v>
      </c>
      <c r="P137" t="s">
        <v>294</v>
      </c>
      <c r="Q137" t="s">
        <v>24</v>
      </c>
      <c r="R137" t="s">
        <v>668</v>
      </c>
    </row>
    <row r="138" spans="1:18" hidden="1" x14ac:dyDescent="0.3">
      <c r="A138" t="s">
        <v>669</v>
      </c>
      <c r="B138" t="s">
        <v>670</v>
      </c>
      <c r="C138" s="1" t="str">
        <f t="shared" si="26"/>
        <v>21:0814</v>
      </c>
      <c r="D138" s="1" t="str">
        <f t="shared" si="23"/>
        <v>21:0249</v>
      </c>
      <c r="E138" t="s">
        <v>671</v>
      </c>
      <c r="F138" t="s">
        <v>672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114</v>
      </c>
      <c r="N138">
        <v>137</v>
      </c>
      <c r="P138" t="s">
        <v>37</v>
      </c>
      <c r="Q138" t="s">
        <v>46</v>
      </c>
      <c r="R138" t="s">
        <v>183</v>
      </c>
    </row>
    <row r="139" spans="1:18" hidden="1" x14ac:dyDescent="0.3">
      <c r="A139" t="s">
        <v>673</v>
      </c>
      <c r="B139" t="s">
        <v>674</v>
      </c>
      <c r="C139" s="1" t="str">
        <f t="shared" si="26"/>
        <v>21:0814</v>
      </c>
      <c r="D139" s="1" t="str">
        <f t="shared" si="23"/>
        <v>21:0249</v>
      </c>
      <c r="E139" t="s">
        <v>675</v>
      </c>
      <c r="F139" t="s">
        <v>676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121</v>
      </c>
      <c r="N139">
        <v>138</v>
      </c>
      <c r="P139" t="s">
        <v>88</v>
      </c>
      <c r="Q139" t="s">
        <v>257</v>
      </c>
      <c r="R139" t="s">
        <v>55</v>
      </c>
    </row>
    <row r="140" spans="1:18" hidden="1" x14ac:dyDescent="0.3">
      <c r="A140" t="s">
        <v>677</v>
      </c>
      <c r="B140" t="s">
        <v>678</v>
      </c>
      <c r="C140" s="1" t="str">
        <f t="shared" si="26"/>
        <v>21:0814</v>
      </c>
      <c r="D140" s="1" t="str">
        <f t="shared" si="23"/>
        <v>21:0249</v>
      </c>
      <c r="E140" t="s">
        <v>679</v>
      </c>
      <c r="F140" t="s">
        <v>680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127</v>
      </c>
      <c r="N140">
        <v>139</v>
      </c>
      <c r="P140" t="s">
        <v>681</v>
      </c>
      <c r="Q140" t="s">
        <v>236</v>
      </c>
      <c r="R140" t="s">
        <v>55</v>
      </c>
    </row>
    <row r="141" spans="1:18" hidden="1" x14ac:dyDescent="0.3">
      <c r="A141" t="s">
        <v>682</v>
      </c>
      <c r="B141" t="s">
        <v>683</v>
      </c>
      <c r="C141" s="1" t="str">
        <f t="shared" si="26"/>
        <v>21:0814</v>
      </c>
      <c r="D141" s="1" t="str">
        <f t="shared" si="23"/>
        <v>21:0249</v>
      </c>
      <c r="E141" t="s">
        <v>684</v>
      </c>
      <c r="F141" t="s">
        <v>685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133</v>
      </c>
      <c r="N141">
        <v>140</v>
      </c>
      <c r="P141" t="s">
        <v>686</v>
      </c>
      <c r="Q141" t="s">
        <v>38</v>
      </c>
      <c r="R141" t="s">
        <v>687</v>
      </c>
    </row>
    <row r="142" spans="1:18" hidden="1" x14ac:dyDescent="0.3">
      <c r="A142" t="s">
        <v>688</v>
      </c>
      <c r="B142" t="s">
        <v>689</v>
      </c>
      <c r="C142" s="1" t="str">
        <f t="shared" si="26"/>
        <v>21:0814</v>
      </c>
      <c r="D142" s="1" t="str">
        <f t="shared" si="23"/>
        <v>21:0249</v>
      </c>
      <c r="E142" t="s">
        <v>690</v>
      </c>
      <c r="F142" t="s">
        <v>691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139</v>
      </c>
      <c r="N142">
        <v>141</v>
      </c>
      <c r="P142" t="s">
        <v>692</v>
      </c>
      <c r="Q142" t="s">
        <v>38</v>
      </c>
      <c r="R142" t="s">
        <v>189</v>
      </c>
    </row>
    <row r="143" spans="1:18" hidden="1" x14ac:dyDescent="0.3">
      <c r="A143" t="s">
        <v>693</v>
      </c>
      <c r="B143" t="s">
        <v>694</v>
      </c>
      <c r="C143" s="1" t="str">
        <f t="shared" si="26"/>
        <v>21:0814</v>
      </c>
      <c r="D143" s="1" t="str">
        <f>HYPERLINK("https://geochem.nrcan.gc.ca/cdogs/content/svy/svy_e.htm", "")</f>
        <v/>
      </c>
      <c r="G143" s="1" t="str">
        <f>HYPERLINK("https://geochem.nrcan.gc.ca/cdogs/content/cr_/cr_00266_e.htm", "266")</f>
        <v>266</v>
      </c>
      <c r="J143" t="s">
        <v>85</v>
      </c>
      <c r="K143" t="s">
        <v>86</v>
      </c>
      <c r="L143">
        <v>9</v>
      </c>
      <c r="M143" t="s">
        <v>87</v>
      </c>
      <c r="N143">
        <v>142</v>
      </c>
      <c r="P143" t="s">
        <v>53</v>
      </c>
      <c r="Q143" t="s">
        <v>146</v>
      </c>
      <c r="R143" t="s">
        <v>183</v>
      </c>
    </row>
    <row r="144" spans="1:18" hidden="1" x14ac:dyDescent="0.3">
      <c r="A144" t="s">
        <v>695</v>
      </c>
      <c r="B144" t="s">
        <v>696</v>
      </c>
      <c r="C144" s="1" t="str">
        <f t="shared" si="26"/>
        <v>21:0814</v>
      </c>
      <c r="D144" s="1" t="str">
        <f t="shared" ref="D144:D154" si="27">HYPERLINK("https://geochem.nrcan.gc.ca/cdogs/content/svy/svy210249_e.htm", "21:0249")</f>
        <v>21:0249</v>
      </c>
      <c r="E144" t="s">
        <v>697</v>
      </c>
      <c r="F144" t="s">
        <v>698</v>
      </c>
      <c r="H144">
        <v>66.130535600000002</v>
      </c>
      <c r="I144">
        <v>-136.2872309</v>
      </c>
      <c r="J144" s="1" t="str">
        <f t="shared" ref="J144:J154" si="28">HYPERLINK("https://geochem.nrcan.gc.ca/cdogs/content/kwd/kwd020018_e.htm", "Fluid (stream)")</f>
        <v>Fluid (stream)</v>
      </c>
      <c r="K144" s="1" t="str">
        <f t="shared" ref="K144:K154" si="29">HYPERLINK("https://geochem.nrcan.gc.ca/cdogs/content/kwd/kwd080007_e.htm", "Untreated Water")</f>
        <v>Untreated Water</v>
      </c>
      <c r="L144">
        <v>9</v>
      </c>
      <c r="M144" t="s">
        <v>241</v>
      </c>
      <c r="N144">
        <v>143</v>
      </c>
      <c r="P144" t="s">
        <v>699</v>
      </c>
      <c r="Q144" t="s">
        <v>700</v>
      </c>
      <c r="R144" t="s">
        <v>55</v>
      </c>
    </row>
    <row r="145" spans="1:18" hidden="1" x14ac:dyDescent="0.3">
      <c r="A145" t="s">
        <v>701</v>
      </c>
      <c r="B145" t="s">
        <v>702</v>
      </c>
      <c r="C145" s="1" t="str">
        <f t="shared" si="26"/>
        <v>21:0814</v>
      </c>
      <c r="D145" s="1" t="str">
        <f t="shared" si="27"/>
        <v>21:0249</v>
      </c>
      <c r="E145" t="s">
        <v>703</v>
      </c>
      <c r="F145" t="s">
        <v>704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 t="s">
        <v>705</v>
      </c>
      <c r="Q145" t="s">
        <v>700</v>
      </c>
      <c r="R145" t="s">
        <v>55</v>
      </c>
    </row>
    <row r="146" spans="1:18" hidden="1" x14ac:dyDescent="0.3">
      <c r="A146" t="s">
        <v>706</v>
      </c>
      <c r="B146" t="s">
        <v>707</v>
      </c>
      <c r="C146" s="1" t="str">
        <f t="shared" si="26"/>
        <v>21:0814</v>
      </c>
      <c r="D146" s="1" t="str">
        <f t="shared" si="27"/>
        <v>21:0249</v>
      </c>
      <c r="E146" t="s">
        <v>703</v>
      </c>
      <c r="F146" t="s">
        <v>708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29</v>
      </c>
      <c r="N146">
        <v>145</v>
      </c>
      <c r="P146" t="s">
        <v>709</v>
      </c>
      <c r="Q146" t="s">
        <v>700</v>
      </c>
      <c r="R146" t="s">
        <v>55</v>
      </c>
    </row>
    <row r="147" spans="1:18" hidden="1" x14ac:dyDescent="0.3">
      <c r="A147" t="s">
        <v>710</v>
      </c>
      <c r="B147" t="s">
        <v>711</v>
      </c>
      <c r="C147" s="1" t="str">
        <f t="shared" si="26"/>
        <v>21:0814</v>
      </c>
      <c r="D147" s="1" t="str">
        <f t="shared" si="27"/>
        <v>21:0249</v>
      </c>
      <c r="E147" t="s">
        <v>712</v>
      </c>
      <c r="F147" t="s">
        <v>713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36</v>
      </c>
      <c r="N147">
        <v>146</v>
      </c>
      <c r="P147" t="s">
        <v>681</v>
      </c>
      <c r="Q147" t="s">
        <v>38</v>
      </c>
      <c r="R147" t="s">
        <v>55</v>
      </c>
    </row>
    <row r="148" spans="1:18" hidden="1" x14ac:dyDescent="0.3">
      <c r="A148" t="s">
        <v>714</v>
      </c>
      <c r="B148" t="s">
        <v>715</v>
      </c>
      <c r="C148" s="1" t="str">
        <f t="shared" si="26"/>
        <v>21:0814</v>
      </c>
      <c r="D148" s="1" t="str">
        <f t="shared" si="27"/>
        <v>21:0249</v>
      </c>
      <c r="E148" t="s">
        <v>716</v>
      </c>
      <c r="F148" t="s">
        <v>717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44</v>
      </c>
      <c r="N148">
        <v>147</v>
      </c>
      <c r="P148" t="s">
        <v>294</v>
      </c>
      <c r="Q148" t="s">
        <v>236</v>
      </c>
      <c r="R148" t="s">
        <v>55</v>
      </c>
    </row>
    <row r="149" spans="1:18" hidden="1" x14ac:dyDescent="0.3">
      <c r="A149" t="s">
        <v>718</v>
      </c>
      <c r="B149" t="s">
        <v>719</v>
      </c>
      <c r="C149" s="1" t="str">
        <f t="shared" si="26"/>
        <v>21:0814</v>
      </c>
      <c r="D149" s="1" t="str">
        <f t="shared" si="27"/>
        <v>21:0249</v>
      </c>
      <c r="E149" t="s">
        <v>720</v>
      </c>
      <c r="F149" t="s">
        <v>721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52</v>
      </c>
      <c r="N149">
        <v>148</v>
      </c>
      <c r="P149" t="s">
        <v>692</v>
      </c>
      <c r="Q149" t="s">
        <v>579</v>
      </c>
      <c r="R149" t="s">
        <v>55</v>
      </c>
    </row>
    <row r="150" spans="1:18" hidden="1" x14ac:dyDescent="0.3">
      <c r="A150" t="s">
        <v>722</v>
      </c>
      <c r="B150" t="s">
        <v>723</v>
      </c>
      <c r="C150" s="1" t="str">
        <f t="shared" si="26"/>
        <v>21:0814</v>
      </c>
      <c r="D150" s="1" t="str">
        <f t="shared" si="27"/>
        <v>21:0249</v>
      </c>
      <c r="E150" t="s">
        <v>724</v>
      </c>
      <c r="F150" t="s">
        <v>725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60</v>
      </c>
      <c r="N150">
        <v>149</v>
      </c>
      <c r="P150" t="s">
        <v>210</v>
      </c>
      <c r="Q150" t="s">
        <v>543</v>
      </c>
      <c r="R150" t="s">
        <v>55</v>
      </c>
    </row>
    <row r="151" spans="1:18" hidden="1" x14ac:dyDescent="0.3">
      <c r="A151" t="s">
        <v>726</v>
      </c>
      <c r="B151" t="s">
        <v>727</v>
      </c>
      <c r="C151" s="1" t="str">
        <f t="shared" si="26"/>
        <v>21:0814</v>
      </c>
      <c r="D151" s="1" t="str">
        <f t="shared" si="27"/>
        <v>21:0249</v>
      </c>
      <c r="E151" t="s">
        <v>728</v>
      </c>
      <c r="F151" t="s">
        <v>729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67</v>
      </c>
      <c r="N151">
        <v>150</v>
      </c>
      <c r="P151" t="s">
        <v>730</v>
      </c>
      <c r="Q151" t="s">
        <v>731</v>
      </c>
      <c r="R151" t="s">
        <v>76</v>
      </c>
    </row>
    <row r="152" spans="1:18" hidden="1" x14ac:dyDescent="0.3">
      <c r="A152" t="s">
        <v>732</v>
      </c>
      <c r="B152" t="s">
        <v>733</v>
      </c>
      <c r="C152" s="1" t="str">
        <f t="shared" si="26"/>
        <v>21:0814</v>
      </c>
      <c r="D152" s="1" t="str">
        <f t="shared" si="27"/>
        <v>21:0249</v>
      </c>
      <c r="E152" t="s">
        <v>734</v>
      </c>
      <c r="F152" t="s">
        <v>735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74</v>
      </c>
      <c r="N152">
        <v>151</v>
      </c>
      <c r="P152" t="s">
        <v>521</v>
      </c>
      <c r="Q152" t="s">
        <v>31</v>
      </c>
      <c r="R152" t="s">
        <v>736</v>
      </c>
    </row>
    <row r="153" spans="1:18" hidden="1" x14ac:dyDescent="0.3">
      <c r="A153" t="s">
        <v>737</v>
      </c>
      <c r="B153" t="s">
        <v>738</v>
      </c>
      <c r="C153" s="1" t="str">
        <f t="shared" si="26"/>
        <v>21:0814</v>
      </c>
      <c r="D153" s="1" t="str">
        <f t="shared" si="27"/>
        <v>21:0249</v>
      </c>
      <c r="E153" t="s">
        <v>739</v>
      </c>
      <c r="F153" t="s">
        <v>740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81</v>
      </c>
      <c r="N153">
        <v>152</v>
      </c>
      <c r="P153" t="s">
        <v>61</v>
      </c>
      <c r="Q153" t="s">
        <v>116</v>
      </c>
      <c r="R153" t="s">
        <v>531</v>
      </c>
    </row>
    <row r="154" spans="1:18" hidden="1" x14ac:dyDescent="0.3">
      <c r="A154" t="s">
        <v>741</v>
      </c>
      <c r="B154" t="s">
        <v>742</v>
      </c>
      <c r="C154" s="1" t="str">
        <f t="shared" si="26"/>
        <v>21:0814</v>
      </c>
      <c r="D154" s="1" t="str">
        <f t="shared" si="27"/>
        <v>21:0249</v>
      </c>
      <c r="E154" t="s">
        <v>743</v>
      </c>
      <c r="F154" t="s">
        <v>744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95</v>
      </c>
      <c r="N154">
        <v>153</v>
      </c>
      <c r="P154" t="s">
        <v>161</v>
      </c>
      <c r="Q154" t="s">
        <v>89</v>
      </c>
      <c r="R154" t="s">
        <v>745</v>
      </c>
    </row>
    <row r="155" spans="1:18" hidden="1" x14ac:dyDescent="0.3">
      <c r="A155" t="s">
        <v>746</v>
      </c>
      <c r="B155" t="s">
        <v>747</v>
      </c>
      <c r="C155" s="1" t="str">
        <f t="shared" si="26"/>
        <v>21:0814</v>
      </c>
      <c r="D155" s="1" t="str">
        <f>HYPERLINK("https://geochem.nrcan.gc.ca/cdogs/content/svy/svy_e.htm", "")</f>
        <v/>
      </c>
      <c r="G155" s="1" t="str">
        <f>HYPERLINK("https://geochem.nrcan.gc.ca/cdogs/content/cr_/cr_00265_e.htm", "265")</f>
        <v>265</v>
      </c>
      <c r="J155" t="s">
        <v>85</v>
      </c>
      <c r="K155" t="s">
        <v>86</v>
      </c>
      <c r="L155">
        <v>10</v>
      </c>
      <c r="M155" t="s">
        <v>87</v>
      </c>
      <c r="N155">
        <v>154</v>
      </c>
      <c r="P155" t="s">
        <v>45</v>
      </c>
      <c r="Q155" t="s">
        <v>116</v>
      </c>
      <c r="R155" t="s">
        <v>599</v>
      </c>
    </row>
    <row r="156" spans="1:18" hidden="1" x14ac:dyDescent="0.3">
      <c r="A156" t="s">
        <v>748</v>
      </c>
      <c r="B156" t="s">
        <v>749</v>
      </c>
      <c r="C156" s="1" t="str">
        <f t="shared" si="26"/>
        <v>21:0814</v>
      </c>
      <c r="D156" s="1" t="str">
        <f t="shared" ref="D156:D179" si="30">HYPERLINK("https://geochem.nrcan.gc.ca/cdogs/content/svy/svy210249_e.htm", "21:0249")</f>
        <v>21:0249</v>
      </c>
      <c r="E156" t="s">
        <v>750</v>
      </c>
      <c r="F156" t="s">
        <v>751</v>
      </c>
      <c r="H156">
        <v>66.1284055</v>
      </c>
      <c r="I156">
        <v>-136.0369493</v>
      </c>
      <c r="J156" s="1" t="str">
        <f t="shared" ref="J156:J179" si="31">HYPERLINK("https://geochem.nrcan.gc.ca/cdogs/content/kwd/kwd020018_e.htm", "Fluid (stream)")</f>
        <v>Fluid (stream)</v>
      </c>
      <c r="K156" s="1" t="str">
        <f t="shared" ref="K156:K179" si="32">HYPERLINK("https://geochem.nrcan.gc.ca/cdogs/content/kwd/kwd080007_e.htm", "Untreated Water")</f>
        <v>Untreated Water</v>
      </c>
      <c r="L156">
        <v>10</v>
      </c>
      <c r="M156" t="s">
        <v>101</v>
      </c>
      <c r="N156">
        <v>155</v>
      </c>
      <c r="P156" t="s">
        <v>521</v>
      </c>
      <c r="Q156" t="s">
        <v>116</v>
      </c>
      <c r="R156" t="s">
        <v>752</v>
      </c>
    </row>
    <row r="157" spans="1:18" hidden="1" x14ac:dyDescent="0.3">
      <c r="A157" t="s">
        <v>753</v>
      </c>
      <c r="B157" t="s">
        <v>754</v>
      </c>
      <c r="C157" s="1" t="str">
        <f t="shared" si="26"/>
        <v>21:0814</v>
      </c>
      <c r="D157" s="1" t="str">
        <f t="shared" si="30"/>
        <v>21:0249</v>
      </c>
      <c r="E157" t="s">
        <v>755</v>
      </c>
      <c r="F157" t="s">
        <v>756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107</v>
      </c>
      <c r="N157">
        <v>156</v>
      </c>
      <c r="P157" t="s">
        <v>225</v>
      </c>
      <c r="Q157" t="s">
        <v>96</v>
      </c>
      <c r="R157" t="s">
        <v>47</v>
      </c>
    </row>
    <row r="158" spans="1:18" hidden="1" x14ac:dyDescent="0.3">
      <c r="A158" t="s">
        <v>757</v>
      </c>
      <c r="B158" t="s">
        <v>758</v>
      </c>
      <c r="C158" s="1" t="str">
        <f t="shared" si="26"/>
        <v>21:0814</v>
      </c>
      <c r="D158" s="1" t="str">
        <f t="shared" si="30"/>
        <v>21:0249</v>
      </c>
      <c r="E158" t="s">
        <v>759</v>
      </c>
      <c r="F158" t="s">
        <v>760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114</v>
      </c>
      <c r="N158">
        <v>157</v>
      </c>
      <c r="P158" t="s">
        <v>134</v>
      </c>
      <c r="Q158" t="s">
        <v>89</v>
      </c>
      <c r="R158" t="s">
        <v>761</v>
      </c>
    </row>
    <row r="159" spans="1:18" hidden="1" x14ac:dyDescent="0.3">
      <c r="A159" t="s">
        <v>762</v>
      </c>
      <c r="B159" t="s">
        <v>763</v>
      </c>
      <c r="C159" s="1" t="str">
        <f t="shared" si="26"/>
        <v>21:0814</v>
      </c>
      <c r="D159" s="1" t="str">
        <f t="shared" si="30"/>
        <v>21:0249</v>
      </c>
      <c r="E159" t="s">
        <v>764</v>
      </c>
      <c r="F159" t="s">
        <v>765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121</v>
      </c>
      <c r="N159">
        <v>158</v>
      </c>
      <c r="P159" t="s">
        <v>188</v>
      </c>
      <c r="Q159" t="s">
        <v>31</v>
      </c>
      <c r="R159" t="s">
        <v>766</v>
      </c>
    </row>
    <row r="160" spans="1:18" hidden="1" x14ac:dyDescent="0.3">
      <c r="A160" t="s">
        <v>767</v>
      </c>
      <c r="B160" t="s">
        <v>768</v>
      </c>
      <c r="C160" s="1" t="str">
        <f t="shared" si="26"/>
        <v>21:0814</v>
      </c>
      <c r="D160" s="1" t="str">
        <f t="shared" si="30"/>
        <v>21:0249</v>
      </c>
      <c r="E160" t="s">
        <v>769</v>
      </c>
      <c r="F160" t="s">
        <v>770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127</v>
      </c>
      <c r="N160">
        <v>159</v>
      </c>
      <c r="P160" t="s">
        <v>771</v>
      </c>
      <c r="Q160" t="s">
        <v>31</v>
      </c>
      <c r="R160" t="s">
        <v>39</v>
      </c>
    </row>
    <row r="161" spans="1:18" hidden="1" x14ac:dyDescent="0.3">
      <c r="A161" t="s">
        <v>772</v>
      </c>
      <c r="B161" t="s">
        <v>773</v>
      </c>
      <c r="C161" s="1" t="str">
        <f t="shared" si="26"/>
        <v>21:0814</v>
      </c>
      <c r="D161" s="1" t="str">
        <f t="shared" si="30"/>
        <v>21:0249</v>
      </c>
      <c r="E161" t="s">
        <v>774</v>
      </c>
      <c r="F161" t="s">
        <v>775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133</v>
      </c>
      <c r="N161">
        <v>160</v>
      </c>
      <c r="P161" t="s">
        <v>225</v>
      </c>
      <c r="Q161" t="s">
        <v>776</v>
      </c>
      <c r="R161" t="s">
        <v>168</v>
      </c>
    </row>
    <row r="162" spans="1:18" hidden="1" x14ac:dyDescent="0.3">
      <c r="A162" t="s">
        <v>777</v>
      </c>
      <c r="B162" t="s">
        <v>778</v>
      </c>
      <c r="C162" s="1" t="str">
        <f t="shared" si="26"/>
        <v>21:0814</v>
      </c>
      <c r="D162" s="1" t="str">
        <f t="shared" si="30"/>
        <v>21:0249</v>
      </c>
      <c r="E162" t="s">
        <v>779</v>
      </c>
      <c r="F162" t="s">
        <v>780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139</v>
      </c>
      <c r="N162">
        <v>161</v>
      </c>
      <c r="P162" t="s">
        <v>188</v>
      </c>
      <c r="Q162" t="s">
        <v>116</v>
      </c>
      <c r="R162" t="s">
        <v>55</v>
      </c>
    </row>
    <row r="163" spans="1:18" hidden="1" x14ac:dyDescent="0.3">
      <c r="A163" t="s">
        <v>781</v>
      </c>
      <c r="B163" t="s">
        <v>782</v>
      </c>
      <c r="C163" s="1" t="str">
        <f t="shared" si="26"/>
        <v>21:0814</v>
      </c>
      <c r="D163" s="1" t="str">
        <f t="shared" si="30"/>
        <v>21:0249</v>
      </c>
      <c r="E163" t="s">
        <v>783</v>
      </c>
      <c r="F163" t="s">
        <v>784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241</v>
      </c>
      <c r="N163">
        <v>162</v>
      </c>
      <c r="P163" t="s">
        <v>115</v>
      </c>
      <c r="Q163" t="s">
        <v>89</v>
      </c>
      <c r="R163" t="s">
        <v>90</v>
      </c>
    </row>
    <row r="164" spans="1:18" hidden="1" x14ac:dyDescent="0.3">
      <c r="A164" t="s">
        <v>785</v>
      </c>
      <c r="B164" t="s">
        <v>786</v>
      </c>
      <c r="C164" s="1" t="str">
        <f t="shared" si="26"/>
        <v>21:0814</v>
      </c>
      <c r="D164" s="1" t="str">
        <f t="shared" si="30"/>
        <v>21:0249</v>
      </c>
      <c r="E164" t="s">
        <v>787</v>
      </c>
      <c r="F164" t="s">
        <v>788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36</v>
      </c>
      <c r="N164">
        <v>163</v>
      </c>
      <c r="P164" t="s">
        <v>173</v>
      </c>
      <c r="Q164" t="s">
        <v>116</v>
      </c>
      <c r="R164" t="s">
        <v>789</v>
      </c>
    </row>
    <row r="165" spans="1:18" hidden="1" x14ac:dyDescent="0.3">
      <c r="A165" t="s">
        <v>790</v>
      </c>
      <c r="B165" t="s">
        <v>791</v>
      </c>
      <c r="C165" s="1" t="str">
        <f t="shared" si="26"/>
        <v>21:0814</v>
      </c>
      <c r="D165" s="1" t="str">
        <f t="shared" si="30"/>
        <v>21:0249</v>
      </c>
      <c r="E165" t="s">
        <v>792</v>
      </c>
      <c r="F165" t="s">
        <v>793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44</v>
      </c>
      <c r="N165">
        <v>164</v>
      </c>
      <c r="P165" t="s">
        <v>37</v>
      </c>
      <c r="Q165" t="s">
        <v>46</v>
      </c>
      <c r="R165" t="s">
        <v>156</v>
      </c>
    </row>
    <row r="166" spans="1:18" hidden="1" x14ac:dyDescent="0.3">
      <c r="A166" t="s">
        <v>794</v>
      </c>
      <c r="B166" t="s">
        <v>795</v>
      </c>
      <c r="C166" s="1" t="str">
        <f t="shared" si="26"/>
        <v>21:0814</v>
      </c>
      <c r="D166" s="1" t="str">
        <f t="shared" si="30"/>
        <v>21:0249</v>
      </c>
      <c r="E166" t="s">
        <v>796</v>
      </c>
      <c r="F166" t="s">
        <v>797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52</v>
      </c>
      <c r="N166">
        <v>165</v>
      </c>
      <c r="P166" t="s">
        <v>798</v>
      </c>
      <c r="Q166" t="s">
        <v>799</v>
      </c>
      <c r="R166" t="s">
        <v>800</v>
      </c>
    </row>
    <row r="167" spans="1:18" hidden="1" x14ac:dyDescent="0.3">
      <c r="A167" t="s">
        <v>801</v>
      </c>
      <c r="B167" t="s">
        <v>802</v>
      </c>
      <c r="C167" s="1" t="str">
        <f t="shared" si="26"/>
        <v>21:0814</v>
      </c>
      <c r="D167" s="1" t="str">
        <f t="shared" si="30"/>
        <v>21:0249</v>
      </c>
      <c r="E167" t="s">
        <v>803</v>
      </c>
      <c r="F167" t="s">
        <v>804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 t="s">
        <v>805</v>
      </c>
      <c r="Q167" t="s">
        <v>46</v>
      </c>
      <c r="R167" t="s">
        <v>147</v>
      </c>
    </row>
    <row r="168" spans="1:18" hidden="1" x14ac:dyDescent="0.3">
      <c r="A168" t="s">
        <v>806</v>
      </c>
      <c r="B168" t="s">
        <v>807</v>
      </c>
      <c r="C168" s="1" t="str">
        <f t="shared" si="26"/>
        <v>21:0814</v>
      </c>
      <c r="D168" s="1" t="str">
        <f t="shared" si="30"/>
        <v>21:0249</v>
      </c>
      <c r="E168" t="s">
        <v>803</v>
      </c>
      <c r="F168" t="s">
        <v>808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29</v>
      </c>
      <c r="N168">
        <v>167</v>
      </c>
      <c r="P168" t="s">
        <v>809</v>
      </c>
      <c r="Q168" t="s">
        <v>24</v>
      </c>
      <c r="R168" t="s">
        <v>147</v>
      </c>
    </row>
    <row r="169" spans="1:18" hidden="1" x14ac:dyDescent="0.3">
      <c r="A169" t="s">
        <v>810</v>
      </c>
      <c r="B169" t="s">
        <v>811</v>
      </c>
      <c r="C169" s="1" t="str">
        <f t="shared" si="26"/>
        <v>21:0814</v>
      </c>
      <c r="D169" s="1" t="str">
        <f t="shared" si="30"/>
        <v>21:0249</v>
      </c>
      <c r="E169" t="s">
        <v>812</v>
      </c>
      <c r="F169" t="s">
        <v>813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60</v>
      </c>
      <c r="N169">
        <v>168</v>
      </c>
      <c r="P169" t="s">
        <v>814</v>
      </c>
      <c r="Q169" t="s">
        <v>46</v>
      </c>
      <c r="R169" t="s">
        <v>815</v>
      </c>
    </row>
    <row r="170" spans="1:18" hidden="1" x14ac:dyDescent="0.3">
      <c r="A170" t="s">
        <v>816</v>
      </c>
      <c r="B170" t="s">
        <v>817</v>
      </c>
      <c r="C170" s="1" t="str">
        <f t="shared" si="26"/>
        <v>21:0814</v>
      </c>
      <c r="D170" s="1" t="str">
        <f t="shared" si="30"/>
        <v>21:0249</v>
      </c>
      <c r="E170" t="s">
        <v>818</v>
      </c>
      <c r="F170" t="s">
        <v>819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67</v>
      </c>
      <c r="N170">
        <v>169</v>
      </c>
      <c r="P170" t="s">
        <v>681</v>
      </c>
      <c r="Q170" t="s">
        <v>24</v>
      </c>
      <c r="R170" t="s">
        <v>820</v>
      </c>
    </row>
    <row r="171" spans="1:18" hidden="1" x14ac:dyDescent="0.3">
      <c r="A171" t="s">
        <v>821</v>
      </c>
      <c r="B171" t="s">
        <v>822</v>
      </c>
      <c r="C171" s="1" t="str">
        <f t="shared" si="26"/>
        <v>21:0814</v>
      </c>
      <c r="D171" s="1" t="str">
        <f t="shared" si="30"/>
        <v>21:0249</v>
      </c>
      <c r="E171" t="s">
        <v>823</v>
      </c>
      <c r="F171" t="s">
        <v>824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74</v>
      </c>
      <c r="N171">
        <v>170</v>
      </c>
      <c r="P171" t="s">
        <v>242</v>
      </c>
      <c r="Q171" t="s">
        <v>531</v>
      </c>
      <c r="R171" t="s">
        <v>55</v>
      </c>
    </row>
    <row r="172" spans="1:18" hidden="1" x14ac:dyDescent="0.3">
      <c r="A172" t="s">
        <v>825</v>
      </c>
      <c r="B172" t="s">
        <v>826</v>
      </c>
      <c r="C172" s="1" t="str">
        <f t="shared" si="26"/>
        <v>21:0814</v>
      </c>
      <c r="D172" s="1" t="str">
        <f t="shared" si="30"/>
        <v>21:0249</v>
      </c>
      <c r="E172" t="s">
        <v>827</v>
      </c>
      <c r="F172" t="s">
        <v>828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81</v>
      </c>
      <c r="N172">
        <v>171</v>
      </c>
      <c r="P172" t="s">
        <v>829</v>
      </c>
      <c r="Q172" t="s">
        <v>700</v>
      </c>
      <c r="R172" t="s">
        <v>55</v>
      </c>
    </row>
    <row r="173" spans="1:18" hidden="1" x14ac:dyDescent="0.3">
      <c r="A173" t="s">
        <v>830</v>
      </c>
      <c r="B173" t="s">
        <v>831</v>
      </c>
      <c r="C173" s="1" t="str">
        <f t="shared" si="26"/>
        <v>21:0814</v>
      </c>
      <c r="D173" s="1" t="str">
        <f t="shared" si="30"/>
        <v>21:0249</v>
      </c>
      <c r="E173" t="s">
        <v>832</v>
      </c>
      <c r="F173" t="s">
        <v>833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95</v>
      </c>
      <c r="N173">
        <v>172</v>
      </c>
      <c r="P173" t="s">
        <v>834</v>
      </c>
      <c r="Q173" t="s">
        <v>24</v>
      </c>
      <c r="R173" t="s">
        <v>835</v>
      </c>
    </row>
    <row r="174" spans="1:18" hidden="1" x14ac:dyDescent="0.3">
      <c r="A174" t="s">
        <v>836</v>
      </c>
      <c r="B174" t="s">
        <v>837</v>
      </c>
      <c r="C174" s="1" t="str">
        <f t="shared" si="26"/>
        <v>21:0814</v>
      </c>
      <c r="D174" s="1" t="str">
        <f t="shared" si="30"/>
        <v>21:0249</v>
      </c>
      <c r="E174" t="s">
        <v>838</v>
      </c>
      <c r="F174" t="s">
        <v>839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101</v>
      </c>
      <c r="N174">
        <v>173</v>
      </c>
      <c r="P174" t="s">
        <v>814</v>
      </c>
      <c r="Q174" t="s">
        <v>46</v>
      </c>
      <c r="R174" t="s">
        <v>840</v>
      </c>
    </row>
    <row r="175" spans="1:18" hidden="1" x14ac:dyDescent="0.3">
      <c r="A175" t="s">
        <v>841</v>
      </c>
      <c r="B175" t="s">
        <v>842</v>
      </c>
      <c r="C175" s="1" t="str">
        <f t="shared" si="26"/>
        <v>21:0814</v>
      </c>
      <c r="D175" s="1" t="str">
        <f t="shared" si="30"/>
        <v>21:0249</v>
      </c>
      <c r="E175" t="s">
        <v>843</v>
      </c>
      <c r="F175" t="s">
        <v>844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107</v>
      </c>
      <c r="N175">
        <v>174</v>
      </c>
      <c r="P175" t="s">
        <v>140</v>
      </c>
      <c r="Q175" t="s">
        <v>89</v>
      </c>
      <c r="R175" t="s">
        <v>420</v>
      </c>
    </row>
    <row r="176" spans="1:18" hidden="1" x14ac:dyDescent="0.3">
      <c r="A176" t="s">
        <v>845</v>
      </c>
      <c r="B176" t="s">
        <v>846</v>
      </c>
      <c r="C176" s="1" t="str">
        <f t="shared" si="26"/>
        <v>21:0814</v>
      </c>
      <c r="D176" s="1" t="str">
        <f t="shared" si="30"/>
        <v>21:0249</v>
      </c>
      <c r="E176" t="s">
        <v>847</v>
      </c>
      <c r="F176" t="s">
        <v>848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114</v>
      </c>
      <c r="N176">
        <v>175</v>
      </c>
      <c r="P176" t="s">
        <v>140</v>
      </c>
      <c r="Q176" t="s">
        <v>89</v>
      </c>
      <c r="R176" t="s">
        <v>849</v>
      </c>
    </row>
    <row r="177" spans="1:18" hidden="1" x14ac:dyDescent="0.3">
      <c r="A177" t="s">
        <v>850</v>
      </c>
      <c r="B177" t="s">
        <v>851</v>
      </c>
      <c r="C177" s="1" t="str">
        <f t="shared" si="26"/>
        <v>21:0814</v>
      </c>
      <c r="D177" s="1" t="str">
        <f t="shared" si="30"/>
        <v>21:0249</v>
      </c>
      <c r="E177" t="s">
        <v>852</v>
      </c>
      <c r="F177" t="s">
        <v>853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121</v>
      </c>
      <c r="N177">
        <v>176</v>
      </c>
      <c r="P177" t="s">
        <v>194</v>
      </c>
      <c r="Q177" t="s">
        <v>116</v>
      </c>
      <c r="R177" t="s">
        <v>854</v>
      </c>
    </row>
    <row r="178" spans="1:18" hidden="1" x14ac:dyDescent="0.3">
      <c r="A178" t="s">
        <v>855</v>
      </c>
      <c r="B178" t="s">
        <v>856</v>
      </c>
      <c r="C178" s="1" t="str">
        <f t="shared" si="26"/>
        <v>21:0814</v>
      </c>
      <c r="D178" s="1" t="str">
        <f t="shared" si="30"/>
        <v>21:0249</v>
      </c>
      <c r="E178" t="s">
        <v>857</v>
      </c>
      <c r="F178" t="s">
        <v>858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127</v>
      </c>
      <c r="N178">
        <v>177</v>
      </c>
      <c r="P178" t="s">
        <v>247</v>
      </c>
      <c r="Q178" t="s">
        <v>116</v>
      </c>
      <c r="R178" t="s">
        <v>183</v>
      </c>
    </row>
    <row r="179" spans="1:18" hidden="1" x14ac:dyDescent="0.3">
      <c r="A179" t="s">
        <v>859</v>
      </c>
      <c r="B179" t="s">
        <v>860</v>
      </c>
      <c r="C179" s="1" t="str">
        <f t="shared" si="26"/>
        <v>21:0814</v>
      </c>
      <c r="D179" s="1" t="str">
        <f t="shared" si="30"/>
        <v>21:0249</v>
      </c>
      <c r="E179" t="s">
        <v>861</v>
      </c>
      <c r="F179" t="s">
        <v>862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133</v>
      </c>
      <c r="N179">
        <v>178</v>
      </c>
      <c r="P179" t="s">
        <v>134</v>
      </c>
      <c r="Q179" t="s">
        <v>776</v>
      </c>
      <c r="R179" t="s">
        <v>201</v>
      </c>
    </row>
    <row r="180" spans="1:18" hidden="1" x14ac:dyDescent="0.3">
      <c r="A180" t="s">
        <v>863</v>
      </c>
      <c r="B180" t="s">
        <v>864</v>
      </c>
      <c r="C180" s="1" t="str">
        <f t="shared" si="26"/>
        <v>21:0814</v>
      </c>
      <c r="D180" s="1" t="str">
        <f>HYPERLINK("https://geochem.nrcan.gc.ca/cdogs/content/svy/svy_e.htm", "")</f>
        <v/>
      </c>
      <c r="G180" s="1" t="str">
        <f>HYPERLINK("https://geochem.nrcan.gc.ca/cdogs/content/cr_/cr_00264_e.htm", "264")</f>
        <v>264</v>
      </c>
      <c r="J180" t="s">
        <v>85</v>
      </c>
      <c r="K180" t="s">
        <v>86</v>
      </c>
      <c r="L180">
        <v>11</v>
      </c>
      <c r="M180" t="s">
        <v>87</v>
      </c>
      <c r="N180">
        <v>179</v>
      </c>
      <c r="P180" t="s">
        <v>150</v>
      </c>
      <c r="Q180" t="s">
        <v>31</v>
      </c>
      <c r="R180" t="s">
        <v>47</v>
      </c>
    </row>
    <row r="181" spans="1:18" hidden="1" x14ac:dyDescent="0.3">
      <c r="A181" t="s">
        <v>865</v>
      </c>
      <c r="B181" t="s">
        <v>866</v>
      </c>
      <c r="C181" s="1" t="str">
        <f t="shared" si="26"/>
        <v>21:0814</v>
      </c>
      <c r="D181" s="1" t="str">
        <f t="shared" ref="D181:D193" si="33">HYPERLINK("https://geochem.nrcan.gc.ca/cdogs/content/svy/svy210249_e.htm", "21:0249")</f>
        <v>21:0249</v>
      </c>
      <c r="E181" t="s">
        <v>867</v>
      </c>
      <c r="F181" t="s">
        <v>868</v>
      </c>
      <c r="H181">
        <v>66.270880599999998</v>
      </c>
      <c r="I181">
        <v>-136.0241346</v>
      </c>
      <c r="J181" s="1" t="str">
        <f t="shared" ref="J181:J193" si="34">HYPERLINK("https://geochem.nrcan.gc.ca/cdogs/content/kwd/kwd020018_e.htm", "Fluid (stream)")</f>
        <v>Fluid (stream)</v>
      </c>
      <c r="K181" s="1" t="str">
        <f t="shared" ref="K181:K193" si="35">HYPERLINK("https://geochem.nrcan.gc.ca/cdogs/content/kwd/kwd080007_e.htm", "Untreated Water")</f>
        <v>Untreated Water</v>
      </c>
      <c r="L181">
        <v>11</v>
      </c>
      <c r="M181" t="s">
        <v>139</v>
      </c>
      <c r="N181">
        <v>180</v>
      </c>
      <c r="P181" t="s">
        <v>247</v>
      </c>
      <c r="Q181" t="s">
        <v>46</v>
      </c>
      <c r="R181" t="s">
        <v>55</v>
      </c>
    </row>
    <row r="182" spans="1:18" hidden="1" x14ac:dyDescent="0.3">
      <c r="A182" t="s">
        <v>869</v>
      </c>
      <c r="B182" t="s">
        <v>870</v>
      </c>
      <c r="C182" s="1" t="str">
        <f t="shared" si="26"/>
        <v>21:0814</v>
      </c>
      <c r="D182" s="1" t="str">
        <f t="shared" si="33"/>
        <v>21:0249</v>
      </c>
      <c r="E182" t="s">
        <v>871</v>
      </c>
      <c r="F182" t="s">
        <v>872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241</v>
      </c>
      <c r="N182">
        <v>181</v>
      </c>
      <c r="P182" t="s">
        <v>356</v>
      </c>
      <c r="Q182" t="s">
        <v>24</v>
      </c>
      <c r="R182" t="s">
        <v>873</v>
      </c>
    </row>
    <row r="183" spans="1:18" hidden="1" x14ac:dyDescent="0.3">
      <c r="A183" t="s">
        <v>874</v>
      </c>
      <c r="B183" t="s">
        <v>875</v>
      </c>
      <c r="C183" s="1" t="str">
        <f t="shared" si="26"/>
        <v>21:0814</v>
      </c>
      <c r="D183" s="1" t="str">
        <f t="shared" si="33"/>
        <v>21:0249</v>
      </c>
      <c r="E183" t="s">
        <v>876</v>
      </c>
      <c r="F183" t="s">
        <v>877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 t="s">
        <v>262</v>
      </c>
      <c r="Q183" t="s">
        <v>46</v>
      </c>
      <c r="R183" t="s">
        <v>522</v>
      </c>
    </row>
    <row r="184" spans="1:18" hidden="1" x14ac:dyDescent="0.3">
      <c r="A184" t="s">
        <v>878</v>
      </c>
      <c r="B184" t="s">
        <v>879</v>
      </c>
      <c r="C184" s="1" t="str">
        <f t="shared" si="26"/>
        <v>21:0814</v>
      </c>
      <c r="D184" s="1" t="str">
        <f t="shared" si="33"/>
        <v>21:0249</v>
      </c>
      <c r="E184" t="s">
        <v>876</v>
      </c>
      <c r="F184" t="s">
        <v>880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29</v>
      </c>
      <c r="N184">
        <v>183</v>
      </c>
      <c r="P184" t="s">
        <v>272</v>
      </c>
      <c r="Q184" t="s">
        <v>62</v>
      </c>
      <c r="R184" t="s">
        <v>55</v>
      </c>
    </row>
    <row r="185" spans="1:18" hidden="1" x14ac:dyDescent="0.3">
      <c r="A185" t="s">
        <v>881</v>
      </c>
      <c r="B185" t="s">
        <v>882</v>
      </c>
      <c r="C185" s="1" t="str">
        <f t="shared" si="26"/>
        <v>21:0814</v>
      </c>
      <c r="D185" s="1" t="str">
        <f t="shared" si="33"/>
        <v>21:0249</v>
      </c>
      <c r="E185" t="s">
        <v>883</v>
      </c>
      <c r="F185" t="s">
        <v>884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36</v>
      </c>
      <c r="N185">
        <v>184</v>
      </c>
      <c r="P185" t="s">
        <v>247</v>
      </c>
      <c r="Q185" t="s">
        <v>116</v>
      </c>
      <c r="R185" t="s">
        <v>885</v>
      </c>
    </row>
    <row r="186" spans="1:18" hidden="1" x14ac:dyDescent="0.3">
      <c r="A186" t="s">
        <v>886</v>
      </c>
      <c r="B186" t="s">
        <v>887</v>
      </c>
      <c r="C186" s="1" t="str">
        <f t="shared" si="26"/>
        <v>21:0814</v>
      </c>
      <c r="D186" s="1" t="str">
        <f t="shared" si="33"/>
        <v>21:0249</v>
      </c>
      <c r="E186" t="s">
        <v>888</v>
      </c>
      <c r="F186" t="s">
        <v>889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44</v>
      </c>
      <c r="N186">
        <v>185</v>
      </c>
      <c r="P186" t="s">
        <v>272</v>
      </c>
      <c r="Q186" t="s">
        <v>24</v>
      </c>
      <c r="R186" t="s">
        <v>890</v>
      </c>
    </row>
    <row r="187" spans="1:18" hidden="1" x14ac:dyDescent="0.3">
      <c r="A187" t="s">
        <v>891</v>
      </c>
      <c r="B187" t="s">
        <v>892</v>
      </c>
      <c r="C187" s="1" t="str">
        <f t="shared" si="26"/>
        <v>21:0814</v>
      </c>
      <c r="D187" s="1" t="str">
        <f t="shared" si="33"/>
        <v>21:0249</v>
      </c>
      <c r="E187" t="s">
        <v>893</v>
      </c>
      <c r="F187" t="s">
        <v>894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52</v>
      </c>
      <c r="N187">
        <v>186</v>
      </c>
      <c r="P187" t="s">
        <v>262</v>
      </c>
      <c r="Q187" t="s">
        <v>116</v>
      </c>
      <c r="R187" t="s">
        <v>655</v>
      </c>
    </row>
    <row r="188" spans="1:18" hidden="1" x14ac:dyDescent="0.3">
      <c r="A188" t="s">
        <v>895</v>
      </c>
      <c r="B188" t="s">
        <v>896</v>
      </c>
      <c r="C188" s="1" t="str">
        <f t="shared" si="26"/>
        <v>21:0814</v>
      </c>
      <c r="D188" s="1" t="str">
        <f t="shared" si="33"/>
        <v>21:0249</v>
      </c>
      <c r="E188" t="s">
        <v>897</v>
      </c>
      <c r="F188" t="s">
        <v>898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60</v>
      </c>
      <c r="N188">
        <v>187</v>
      </c>
      <c r="P188" t="s">
        <v>272</v>
      </c>
      <c r="Q188" t="s">
        <v>46</v>
      </c>
      <c r="R188" t="s">
        <v>55</v>
      </c>
    </row>
    <row r="189" spans="1:18" hidden="1" x14ac:dyDescent="0.3">
      <c r="A189" t="s">
        <v>899</v>
      </c>
      <c r="B189" t="s">
        <v>900</v>
      </c>
      <c r="C189" s="1" t="str">
        <f t="shared" si="26"/>
        <v>21:0814</v>
      </c>
      <c r="D189" s="1" t="str">
        <f t="shared" si="33"/>
        <v>21:0249</v>
      </c>
      <c r="E189" t="s">
        <v>901</v>
      </c>
      <c r="F189" t="s">
        <v>902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67</v>
      </c>
      <c r="N189">
        <v>188</v>
      </c>
      <c r="P189" t="s">
        <v>272</v>
      </c>
      <c r="Q189" t="s">
        <v>96</v>
      </c>
      <c r="R189" t="s">
        <v>189</v>
      </c>
    </row>
    <row r="190" spans="1:18" hidden="1" x14ac:dyDescent="0.3">
      <c r="A190" t="s">
        <v>903</v>
      </c>
      <c r="B190" t="s">
        <v>904</v>
      </c>
      <c r="C190" s="1" t="str">
        <f t="shared" si="26"/>
        <v>21:0814</v>
      </c>
      <c r="D190" s="1" t="str">
        <f t="shared" si="33"/>
        <v>21:0249</v>
      </c>
      <c r="E190" t="s">
        <v>905</v>
      </c>
      <c r="F190" t="s">
        <v>906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74</v>
      </c>
      <c r="N190">
        <v>189</v>
      </c>
      <c r="P190" t="s">
        <v>356</v>
      </c>
      <c r="Q190" t="s">
        <v>62</v>
      </c>
      <c r="R190" t="s">
        <v>401</v>
      </c>
    </row>
    <row r="191" spans="1:18" hidden="1" x14ac:dyDescent="0.3">
      <c r="A191" t="s">
        <v>907</v>
      </c>
      <c r="B191" t="s">
        <v>908</v>
      </c>
      <c r="C191" s="1" t="str">
        <f t="shared" si="26"/>
        <v>21:0814</v>
      </c>
      <c r="D191" s="1" t="str">
        <f t="shared" si="33"/>
        <v>21:0249</v>
      </c>
      <c r="E191" t="s">
        <v>909</v>
      </c>
      <c r="F191" t="s">
        <v>910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81</v>
      </c>
      <c r="N191">
        <v>190</v>
      </c>
      <c r="P191" t="s">
        <v>262</v>
      </c>
      <c r="Q191" t="s">
        <v>31</v>
      </c>
      <c r="R191" t="s">
        <v>911</v>
      </c>
    </row>
    <row r="192" spans="1:18" hidden="1" x14ac:dyDescent="0.3">
      <c r="A192" t="s">
        <v>912</v>
      </c>
      <c r="B192" t="s">
        <v>913</v>
      </c>
      <c r="C192" s="1" t="str">
        <f t="shared" si="26"/>
        <v>21:0814</v>
      </c>
      <c r="D192" s="1" t="str">
        <f t="shared" si="33"/>
        <v>21:0249</v>
      </c>
      <c r="E192" t="s">
        <v>914</v>
      </c>
      <c r="F192" t="s">
        <v>915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95</v>
      </c>
      <c r="N192">
        <v>191</v>
      </c>
      <c r="P192" t="s">
        <v>272</v>
      </c>
      <c r="Q192" t="s">
        <v>24</v>
      </c>
      <c r="R192" t="s">
        <v>55</v>
      </c>
    </row>
    <row r="193" spans="1:18" hidden="1" x14ac:dyDescent="0.3">
      <c r="A193" t="s">
        <v>916</v>
      </c>
      <c r="B193" t="s">
        <v>917</v>
      </c>
      <c r="C193" s="1" t="str">
        <f t="shared" si="26"/>
        <v>21:0814</v>
      </c>
      <c r="D193" s="1" t="str">
        <f t="shared" si="33"/>
        <v>21:0249</v>
      </c>
      <c r="E193" t="s">
        <v>918</v>
      </c>
      <c r="F193" t="s">
        <v>919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101</v>
      </c>
      <c r="N193">
        <v>192</v>
      </c>
      <c r="P193" t="s">
        <v>356</v>
      </c>
      <c r="Q193" t="s">
        <v>31</v>
      </c>
      <c r="R193" t="s">
        <v>69</v>
      </c>
    </row>
    <row r="194" spans="1:18" hidden="1" x14ac:dyDescent="0.3">
      <c r="A194" t="s">
        <v>920</v>
      </c>
      <c r="B194" t="s">
        <v>921</v>
      </c>
      <c r="C194" s="1" t="str">
        <f t="shared" ref="C194:C257" si="36">HYPERLINK("https://geochem.nrcan.gc.ca/cdogs/content/bdl/bdl210814_e.htm", "21:0814")</f>
        <v>21:0814</v>
      </c>
      <c r="D194" s="1" t="str">
        <f>HYPERLINK("https://geochem.nrcan.gc.ca/cdogs/content/svy/svy_e.htm", "")</f>
        <v/>
      </c>
      <c r="G194" s="1" t="str">
        <f>HYPERLINK("https://geochem.nrcan.gc.ca/cdogs/content/cr_/cr_00265_e.htm", "265")</f>
        <v>265</v>
      </c>
      <c r="J194" t="s">
        <v>85</v>
      </c>
      <c r="K194" t="s">
        <v>86</v>
      </c>
      <c r="L194">
        <v>12</v>
      </c>
      <c r="M194" t="s">
        <v>87</v>
      </c>
      <c r="N194">
        <v>193</v>
      </c>
      <c r="P194" t="s">
        <v>128</v>
      </c>
      <c r="Q194" t="s">
        <v>31</v>
      </c>
      <c r="R194" t="s">
        <v>329</v>
      </c>
    </row>
    <row r="195" spans="1:18" hidden="1" x14ac:dyDescent="0.3">
      <c r="A195" t="s">
        <v>922</v>
      </c>
      <c r="B195" t="s">
        <v>923</v>
      </c>
      <c r="C195" s="1" t="str">
        <f t="shared" si="36"/>
        <v>21:0814</v>
      </c>
      <c r="D195" s="1" t="str">
        <f t="shared" ref="D195:D215" si="37">HYPERLINK("https://geochem.nrcan.gc.ca/cdogs/content/svy/svy210249_e.htm", "21:0249")</f>
        <v>21:0249</v>
      </c>
      <c r="E195" t="s">
        <v>924</v>
      </c>
      <c r="F195" t="s">
        <v>925</v>
      </c>
      <c r="H195">
        <v>66.450388599999997</v>
      </c>
      <c r="I195">
        <v>-136.0359201</v>
      </c>
      <c r="J195" s="1" t="str">
        <f t="shared" ref="J195:J215" si="38">HYPERLINK("https://geochem.nrcan.gc.ca/cdogs/content/kwd/kwd020018_e.htm", "Fluid (stream)")</f>
        <v>Fluid (stream)</v>
      </c>
      <c r="K195" s="1" t="str">
        <f t="shared" ref="K195:K215" si="39">HYPERLINK("https://geochem.nrcan.gc.ca/cdogs/content/kwd/kwd080007_e.htm", "Untreated Water")</f>
        <v>Untreated Water</v>
      </c>
      <c r="L195">
        <v>12</v>
      </c>
      <c r="M195" t="s">
        <v>107</v>
      </c>
      <c r="N195">
        <v>194</v>
      </c>
      <c r="P195" t="s">
        <v>272</v>
      </c>
      <c r="Q195" t="s">
        <v>146</v>
      </c>
      <c r="R195" t="s">
        <v>522</v>
      </c>
    </row>
    <row r="196" spans="1:18" hidden="1" x14ac:dyDescent="0.3">
      <c r="A196" t="s">
        <v>926</v>
      </c>
      <c r="B196" t="s">
        <v>927</v>
      </c>
      <c r="C196" s="1" t="str">
        <f t="shared" si="36"/>
        <v>21:0814</v>
      </c>
      <c r="D196" s="1" t="str">
        <f t="shared" si="37"/>
        <v>21:0249</v>
      </c>
      <c r="E196" t="s">
        <v>928</v>
      </c>
      <c r="F196" t="s">
        <v>929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114</v>
      </c>
      <c r="N196">
        <v>195</v>
      </c>
      <c r="P196" t="s">
        <v>262</v>
      </c>
      <c r="Q196" t="s">
        <v>46</v>
      </c>
      <c r="R196" t="s">
        <v>401</v>
      </c>
    </row>
    <row r="197" spans="1:18" hidden="1" x14ac:dyDescent="0.3">
      <c r="A197" t="s">
        <v>930</v>
      </c>
      <c r="B197" t="s">
        <v>931</v>
      </c>
      <c r="C197" s="1" t="str">
        <f t="shared" si="36"/>
        <v>21:0814</v>
      </c>
      <c r="D197" s="1" t="str">
        <f t="shared" si="37"/>
        <v>21:0249</v>
      </c>
      <c r="E197" t="s">
        <v>932</v>
      </c>
      <c r="F197" t="s">
        <v>933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121</v>
      </c>
      <c r="N197">
        <v>196</v>
      </c>
      <c r="P197" t="s">
        <v>356</v>
      </c>
      <c r="Q197" t="s">
        <v>776</v>
      </c>
      <c r="R197" t="s">
        <v>934</v>
      </c>
    </row>
    <row r="198" spans="1:18" hidden="1" x14ac:dyDescent="0.3">
      <c r="A198" t="s">
        <v>935</v>
      </c>
      <c r="B198" t="s">
        <v>936</v>
      </c>
      <c r="C198" s="1" t="str">
        <f t="shared" si="36"/>
        <v>21:0814</v>
      </c>
      <c r="D198" s="1" t="str">
        <f t="shared" si="37"/>
        <v>21:0249</v>
      </c>
      <c r="E198" t="s">
        <v>937</v>
      </c>
      <c r="F198" t="s">
        <v>938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127</v>
      </c>
      <c r="N198">
        <v>197</v>
      </c>
      <c r="P198" t="s">
        <v>194</v>
      </c>
      <c r="Q198" t="s">
        <v>89</v>
      </c>
      <c r="R198" t="s">
        <v>109</v>
      </c>
    </row>
    <row r="199" spans="1:18" hidden="1" x14ac:dyDescent="0.3">
      <c r="A199" t="s">
        <v>939</v>
      </c>
      <c r="B199" t="s">
        <v>940</v>
      </c>
      <c r="C199" s="1" t="str">
        <f t="shared" si="36"/>
        <v>21:0814</v>
      </c>
      <c r="D199" s="1" t="str">
        <f t="shared" si="37"/>
        <v>21:0249</v>
      </c>
      <c r="E199" t="s">
        <v>941</v>
      </c>
      <c r="F199" t="s">
        <v>942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133</v>
      </c>
      <c r="N199">
        <v>198</v>
      </c>
      <c r="P199" t="s">
        <v>319</v>
      </c>
      <c r="Q199" t="s">
        <v>24</v>
      </c>
      <c r="R199" t="s">
        <v>55</v>
      </c>
    </row>
    <row r="200" spans="1:18" hidden="1" x14ac:dyDescent="0.3">
      <c r="A200" t="s">
        <v>943</v>
      </c>
      <c r="B200" t="s">
        <v>944</v>
      </c>
      <c r="C200" s="1" t="str">
        <f t="shared" si="36"/>
        <v>21:0814</v>
      </c>
      <c r="D200" s="1" t="str">
        <f t="shared" si="37"/>
        <v>21:0249</v>
      </c>
      <c r="E200" t="s">
        <v>945</v>
      </c>
      <c r="F200" t="s">
        <v>946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139</v>
      </c>
      <c r="N200">
        <v>199</v>
      </c>
      <c r="P200" t="s">
        <v>188</v>
      </c>
      <c r="Q200" t="s">
        <v>947</v>
      </c>
      <c r="R200" t="s">
        <v>55</v>
      </c>
    </row>
    <row r="201" spans="1:18" hidden="1" x14ac:dyDescent="0.3">
      <c r="A201" t="s">
        <v>948</v>
      </c>
      <c r="B201" t="s">
        <v>949</v>
      </c>
      <c r="C201" s="1" t="str">
        <f t="shared" si="36"/>
        <v>21:0814</v>
      </c>
      <c r="D201" s="1" t="str">
        <f t="shared" si="37"/>
        <v>21:0249</v>
      </c>
      <c r="E201" t="s">
        <v>950</v>
      </c>
      <c r="F201" t="s">
        <v>951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241</v>
      </c>
      <c r="N201">
        <v>200</v>
      </c>
      <c r="P201" t="s">
        <v>558</v>
      </c>
      <c r="Q201" t="s">
        <v>952</v>
      </c>
      <c r="R201" t="s">
        <v>890</v>
      </c>
    </row>
    <row r="202" spans="1:18" hidden="1" x14ac:dyDescent="0.3">
      <c r="A202" t="s">
        <v>953</v>
      </c>
      <c r="B202" t="s">
        <v>954</v>
      </c>
      <c r="C202" s="1" t="str">
        <f t="shared" si="36"/>
        <v>21:0814</v>
      </c>
      <c r="D202" s="1" t="str">
        <f t="shared" si="37"/>
        <v>21:0249</v>
      </c>
      <c r="E202" t="s">
        <v>955</v>
      </c>
      <c r="F202" t="s">
        <v>956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36</v>
      </c>
      <c r="N202">
        <v>201</v>
      </c>
      <c r="P202" t="s">
        <v>82</v>
      </c>
      <c r="Q202" t="s">
        <v>96</v>
      </c>
      <c r="R202" t="s">
        <v>347</v>
      </c>
    </row>
    <row r="203" spans="1:18" hidden="1" x14ac:dyDescent="0.3">
      <c r="A203" t="s">
        <v>957</v>
      </c>
      <c r="B203" t="s">
        <v>958</v>
      </c>
      <c r="C203" s="1" t="str">
        <f t="shared" si="36"/>
        <v>21:0814</v>
      </c>
      <c r="D203" s="1" t="str">
        <f t="shared" si="37"/>
        <v>21:0249</v>
      </c>
      <c r="E203" t="s">
        <v>959</v>
      </c>
      <c r="F203" t="s">
        <v>960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44</v>
      </c>
      <c r="N203">
        <v>202</v>
      </c>
      <c r="P203" t="s">
        <v>553</v>
      </c>
      <c r="Q203" t="s">
        <v>89</v>
      </c>
      <c r="R203" t="s">
        <v>329</v>
      </c>
    </row>
    <row r="204" spans="1:18" hidden="1" x14ac:dyDescent="0.3">
      <c r="A204" t="s">
        <v>961</v>
      </c>
      <c r="B204" t="s">
        <v>962</v>
      </c>
      <c r="C204" s="1" t="str">
        <f t="shared" si="36"/>
        <v>21:0814</v>
      </c>
      <c r="D204" s="1" t="str">
        <f t="shared" si="37"/>
        <v>21:0249</v>
      </c>
      <c r="E204" t="s">
        <v>963</v>
      </c>
      <c r="F204" t="s">
        <v>964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52</v>
      </c>
      <c r="N204">
        <v>203</v>
      </c>
      <c r="P204" t="s">
        <v>225</v>
      </c>
      <c r="Q204" t="s">
        <v>31</v>
      </c>
      <c r="R204" t="s">
        <v>815</v>
      </c>
    </row>
    <row r="205" spans="1:18" hidden="1" x14ac:dyDescent="0.3">
      <c r="A205" t="s">
        <v>965</v>
      </c>
      <c r="B205" t="s">
        <v>966</v>
      </c>
      <c r="C205" s="1" t="str">
        <f t="shared" si="36"/>
        <v>21:0814</v>
      </c>
      <c r="D205" s="1" t="str">
        <f t="shared" si="37"/>
        <v>21:0249</v>
      </c>
      <c r="E205" t="s">
        <v>967</v>
      </c>
      <c r="F205" t="s">
        <v>968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 t="s">
        <v>537</v>
      </c>
      <c r="Q205" t="s">
        <v>89</v>
      </c>
      <c r="R205" t="s">
        <v>500</v>
      </c>
    </row>
    <row r="206" spans="1:18" hidden="1" x14ac:dyDescent="0.3">
      <c r="A206" t="s">
        <v>969</v>
      </c>
      <c r="B206" t="s">
        <v>970</v>
      </c>
      <c r="C206" s="1" t="str">
        <f t="shared" si="36"/>
        <v>21:0814</v>
      </c>
      <c r="D206" s="1" t="str">
        <f t="shared" si="37"/>
        <v>21:0249</v>
      </c>
      <c r="E206" t="s">
        <v>967</v>
      </c>
      <c r="F206" t="s">
        <v>971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29</v>
      </c>
      <c r="N206">
        <v>205</v>
      </c>
      <c r="P206" t="s">
        <v>53</v>
      </c>
      <c r="Q206" t="s">
        <v>116</v>
      </c>
      <c r="R206" t="s">
        <v>329</v>
      </c>
    </row>
    <row r="207" spans="1:18" hidden="1" x14ac:dyDescent="0.3">
      <c r="A207" t="s">
        <v>972</v>
      </c>
      <c r="B207" t="s">
        <v>973</v>
      </c>
      <c r="C207" s="1" t="str">
        <f t="shared" si="36"/>
        <v>21:0814</v>
      </c>
      <c r="D207" s="1" t="str">
        <f t="shared" si="37"/>
        <v>21:0249</v>
      </c>
      <c r="E207" t="s">
        <v>974</v>
      </c>
      <c r="F207" t="s">
        <v>975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60</v>
      </c>
      <c r="N207">
        <v>206</v>
      </c>
      <c r="P207" t="s">
        <v>692</v>
      </c>
      <c r="Q207" t="s">
        <v>952</v>
      </c>
      <c r="R207" t="s">
        <v>285</v>
      </c>
    </row>
    <row r="208" spans="1:18" hidden="1" x14ac:dyDescent="0.3">
      <c r="A208" t="s">
        <v>976</v>
      </c>
      <c r="B208" t="s">
        <v>977</v>
      </c>
      <c r="C208" s="1" t="str">
        <f t="shared" si="36"/>
        <v>21:0814</v>
      </c>
      <c r="D208" s="1" t="str">
        <f t="shared" si="37"/>
        <v>21:0249</v>
      </c>
      <c r="E208" t="s">
        <v>978</v>
      </c>
      <c r="F208" t="s">
        <v>979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67</v>
      </c>
      <c r="N208">
        <v>207</v>
      </c>
      <c r="P208" t="s">
        <v>68</v>
      </c>
      <c r="Q208" t="s">
        <v>96</v>
      </c>
      <c r="R208" t="s">
        <v>189</v>
      </c>
    </row>
    <row r="209" spans="1:18" hidden="1" x14ac:dyDescent="0.3">
      <c r="A209" t="s">
        <v>980</v>
      </c>
      <c r="B209" t="s">
        <v>981</v>
      </c>
      <c r="C209" s="1" t="str">
        <f t="shared" si="36"/>
        <v>21:0814</v>
      </c>
      <c r="D209" s="1" t="str">
        <f t="shared" si="37"/>
        <v>21:0249</v>
      </c>
      <c r="E209" t="s">
        <v>982</v>
      </c>
      <c r="F209" t="s">
        <v>983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74</v>
      </c>
      <c r="N209">
        <v>208</v>
      </c>
      <c r="P209" t="s">
        <v>53</v>
      </c>
      <c r="Q209" t="s">
        <v>38</v>
      </c>
      <c r="R209" t="s">
        <v>55</v>
      </c>
    </row>
    <row r="210" spans="1:18" hidden="1" x14ac:dyDescent="0.3">
      <c r="A210" t="s">
        <v>984</v>
      </c>
      <c r="B210" t="s">
        <v>985</v>
      </c>
      <c r="C210" s="1" t="str">
        <f t="shared" si="36"/>
        <v>21:0814</v>
      </c>
      <c r="D210" s="1" t="str">
        <f t="shared" si="37"/>
        <v>21:0249</v>
      </c>
      <c r="E210" t="s">
        <v>986</v>
      </c>
      <c r="F210" t="s">
        <v>987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81</v>
      </c>
      <c r="N210">
        <v>209</v>
      </c>
      <c r="P210" t="s">
        <v>681</v>
      </c>
      <c r="Q210" t="s">
        <v>96</v>
      </c>
      <c r="R210" t="s">
        <v>988</v>
      </c>
    </row>
    <row r="211" spans="1:18" hidden="1" x14ac:dyDescent="0.3">
      <c r="A211" t="s">
        <v>989</v>
      </c>
      <c r="B211" t="s">
        <v>990</v>
      </c>
      <c r="C211" s="1" t="str">
        <f t="shared" si="36"/>
        <v>21:0814</v>
      </c>
      <c r="D211" s="1" t="str">
        <f t="shared" si="37"/>
        <v>21:0249</v>
      </c>
      <c r="E211" t="s">
        <v>991</v>
      </c>
      <c r="F211" t="s">
        <v>992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95</v>
      </c>
      <c r="N211">
        <v>210</v>
      </c>
      <c r="P211" t="s">
        <v>45</v>
      </c>
      <c r="Q211" t="s">
        <v>31</v>
      </c>
      <c r="R211" t="s">
        <v>988</v>
      </c>
    </row>
    <row r="212" spans="1:18" hidden="1" x14ac:dyDescent="0.3">
      <c r="A212" t="s">
        <v>993</v>
      </c>
      <c r="B212" t="s">
        <v>994</v>
      </c>
      <c r="C212" s="1" t="str">
        <f t="shared" si="36"/>
        <v>21:0814</v>
      </c>
      <c r="D212" s="1" t="str">
        <f t="shared" si="37"/>
        <v>21:0249</v>
      </c>
      <c r="E212" t="s">
        <v>995</v>
      </c>
      <c r="F212" t="s">
        <v>996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101</v>
      </c>
      <c r="N212">
        <v>211</v>
      </c>
      <c r="P212" t="s">
        <v>75</v>
      </c>
      <c r="Q212" t="s">
        <v>146</v>
      </c>
      <c r="R212" t="s">
        <v>997</v>
      </c>
    </row>
    <row r="213" spans="1:18" hidden="1" x14ac:dyDescent="0.3">
      <c r="A213" t="s">
        <v>998</v>
      </c>
      <c r="B213" t="s">
        <v>999</v>
      </c>
      <c r="C213" s="1" t="str">
        <f t="shared" si="36"/>
        <v>21:0814</v>
      </c>
      <c r="D213" s="1" t="str">
        <f t="shared" si="37"/>
        <v>21:0249</v>
      </c>
      <c r="E213" t="s">
        <v>1000</v>
      </c>
      <c r="F213" t="s">
        <v>1001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107</v>
      </c>
      <c r="N213">
        <v>212</v>
      </c>
      <c r="P213" t="s">
        <v>140</v>
      </c>
      <c r="Q213" t="s">
        <v>89</v>
      </c>
      <c r="R213" t="s">
        <v>522</v>
      </c>
    </row>
    <row r="214" spans="1:18" hidden="1" x14ac:dyDescent="0.3">
      <c r="A214" t="s">
        <v>1002</v>
      </c>
      <c r="B214" t="s">
        <v>1003</v>
      </c>
      <c r="C214" s="1" t="str">
        <f t="shared" si="36"/>
        <v>21:0814</v>
      </c>
      <c r="D214" s="1" t="str">
        <f t="shared" si="37"/>
        <v>21:0249</v>
      </c>
      <c r="E214" t="s">
        <v>1004</v>
      </c>
      <c r="F214" t="s">
        <v>1005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114</v>
      </c>
      <c r="N214">
        <v>213</v>
      </c>
      <c r="P214" t="s">
        <v>1006</v>
      </c>
      <c r="Q214" t="s">
        <v>89</v>
      </c>
      <c r="R214" t="s">
        <v>629</v>
      </c>
    </row>
    <row r="215" spans="1:18" hidden="1" x14ac:dyDescent="0.3">
      <c r="A215" t="s">
        <v>1007</v>
      </c>
      <c r="B215" t="s">
        <v>1008</v>
      </c>
      <c r="C215" s="1" t="str">
        <f t="shared" si="36"/>
        <v>21:0814</v>
      </c>
      <c r="D215" s="1" t="str">
        <f t="shared" si="37"/>
        <v>21:0249</v>
      </c>
      <c r="E215" t="s">
        <v>1009</v>
      </c>
      <c r="F215" t="s">
        <v>1010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121</v>
      </c>
      <c r="N215">
        <v>214</v>
      </c>
      <c r="P215" t="s">
        <v>68</v>
      </c>
      <c r="Q215" t="s">
        <v>31</v>
      </c>
      <c r="R215" t="s">
        <v>55</v>
      </c>
    </row>
    <row r="216" spans="1:18" hidden="1" x14ac:dyDescent="0.3">
      <c r="A216" t="s">
        <v>1011</v>
      </c>
      <c r="B216" t="s">
        <v>1012</v>
      </c>
      <c r="C216" s="1" t="str">
        <f t="shared" si="36"/>
        <v>21:0814</v>
      </c>
      <c r="D216" s="1" t="str">
        <f>HYPERLINK("https://geochem.nrcan.gc.ca/cdogs/content/svy/svy_e.htm", "")</f>
        <v/>
      </c>
      <c r="G216" s="1" t="str">
        <f>HYPERLINK("https://geochem.nrcan.gc.ca/cdogs/content/cr_/cr_00265_e.htm", "265")</f>
        <v>265</v>
      </c>
      <c r="J216" t="s">
        <v>85</v>
      </c>
      <c r="K216" t="s">
        <v>86</v>
      </c>
      <c r="L216">
        <v>13</v>
      </c>
      <c r="M216" t="s">
        <v>87</v>
      </c>
      <c r="N216">
        <v>215</v>
      </c>
      <c r="P216" t="s">
        <v>167</v>
      </c>
      <c r="Q216" t="s">
        <v>24</v>
      </c>
      <c r="R216" t="s">
        <v>329</v>
      </c>
    </row>
    <row r="217" spans="1:18" hidden="1" x14ac:dyDescent="0.3">
      <c r="A217" t="s">
        <v>1013</v>
      </c>
      <c r="B217" t="s">
        <v>1014</v>
      </c>
      <c r="C217" s="1" t="str">
        <f t="shared" si="36"/>
        <v>21:0814</v>
      </c>
      <c r="D217" s="1" t="str">
        <f>HYPERLINK("https://geochem.nrcan.gc.ca/cdogs/content/svy/svy210249_e.htm", "21:0249")</f>
        <v>21:0249</v>
      </c>
      <c r="E217" t="s">
        <v>1015</v>
      </c>
      <c r="F217" t="s">
        <v>1016</v>
      </c>
      <c r="H217">
        <v>66.396550099999999</v>
      </c>
      <c r="I217">
        <v>-136.4392981</v>
      </c>
      <c r="J217" s="1" t="str">
        <f>HYPERLINK("https://geochem.nrcan.gc.ca/cdogs/content/kwd/kwd020018_e.htm", "Fluid (stream)")</f>
        <v>Fluid (stream)</v>
      </c>
      <c r="K217" s="1" t="str">
        <f>HYPERLINK("https://geochem.nrcan.gc.ca/cdogs/content/kwd/kwd080007_e.htm", "Untreated Water")</f>
        <v>Untreated Water</v>
      </c>
      <c r="L217">
        <v>13</v>
      </c>
      <c r="M217" t="s">
        <v>127</v>
      </c>
      <c r="N217">
        <v>216</v>
      </c>
      <c r="P217" t="s">
        <v>200</v>
      </c>
      <c r="Q217" t="s">
        <v>236</v>
      </c>
      <c r="R217" t="s">
        <v>55</v>
      </c>
    </row>
    <row r="218" spans="1:18" hidden="1" x14ac:dyDescent="0.3">
      <c r="A218" t="s">
        <v>1017</v>
      </c>
      <c r="B218" t="s">
        <v>1018</v>
      </c>
      <c r="C218" s="1" t="str">
        <f t="shared" si="36"/>
        <v>21:0814</v>
      </c>
      <c r="D218" s="1" t="str">
        <f>HYPERLINK("https://geochem.nrcan.gc.ca/cdogs/content/svy/svy210249_e.htm", "21:0249")</f>
        <v>21:0249</v>
      </c>
      <c r="E218" t="s">
        <v>1019</v>
      </c>
      <c r="F218" t="s">
        <v>1020</v>
      </c>
      <c r="H218">
        <v>66.341608100000002</v>
      </c>
      <c r="I218">
        <v>-136.25797919999999</v>
      </c>
      <c r="J218" s="1" t="str">
        <f>HYPERLINK("https://geochem.nrcan.gc.ca/cdogs/content/kwd/kwd020018_e.htm", "Fluid (stream)")</f>
        <v>Fluid (stream)</v>
      </c>
      <c r="K218" s="1" t="str">
        <f>HYPERLINK("https://geochem.nrcan.gc.ca/cdogs/content/kwd/kwd080007_e.htm", "Untreated Water")</f>
        <v>Untreated Water</v>
      </c>
      <c r="L218">
        <v>13</v>
      </c>
      <c r="M218" t="s">
        <v>133</v>
      </c>
      <c r="N218">
        <v>217</v>
      </c>
      <c r="P218" t="s">
        <v>82</v>
      </c>
      <c r="Q218" t="s">
        <v>96</v>
      </c>
      <c r="R218" t="s">
        <v>168</v>
      </c>
    </row>
    <row r="219" spans="1:18" hidden="1" x14ac:dyDescent="0.3">
      <c r="A219" t="s">
        <v>1021</v>
      </c>
      <c r="B219" t="s">
        <v>1022</v>
      </c>
      <c r="C219" s="1" t="str">
        <f t="shared" si="36"/>
        <v>21:0814</v>
      </c>
      <c r="D219" s="1" t="str">
        <f>HYPERLINK("https://geochem.nrcan.gc.ca/cdogs/content/svy/svy210249_e.htm", "21:0249")</f>
        <v>21:0249</v>
      </c>
      <c r="E219" t="s">
        <v>1023</v>
      </c>
      <c r="F219" t="s">
        <v>1024</v>
      </c>
      <c r="H219">
        <v>66.324889400000004</v>
      </c>
      <c r="I219">
        <v>-136.2027262</v>
      </c>
      <c r="J219" s="1" t="str">
        <f>HYPERLINK("https://geochem.nrcan.gc.ca/cdogs/content/kwd/kwd020018_e.htm", "Fluid (stream)")</f>
        <v>Fluid (stream)</v>
      </c>
      <c r="K219" s="1" t="str">
        <f>HYPERLINK("https://geochem.nrcan.gc.ca/cdogs/content/kwd/kwd080007_e.htm", "Untreated Water")</f>
        <v>Untreated Water</v>
      </c>
      <c r="L219">
        <v>13</v>
      </c>
      <c r="M219" t="s">
        <v>139</v>
      </c>
      <c r="N219">
        <v>218</v>
      </c>
      <c r="P219" t="s">
        <v>521</v>
      </c>
      <c r="Q219" t="s">
        <v>146</v>
      </c>
      <c r="R219" t="s">
        <v>47</v>
      </c>
    </row>
    <row r="220" spans="1:18" hidden="1" x14ac:dyDescent="0.3">
      <c r="A220" t="s">
        <v>1025</v>
      </c>
      <c r="B220" t="s">
        <v>1026</v>
      </c>
      <c r="C220" s="1" t="str">
        <f t="shared" si="36"/>
        <v>21:0814</v>
      </c>
      <c r="D220" s="1" t="str">
        <f>HYPERLINK("https://geochem.nrcan.gc.ca/cdogs/content/svy/svy210249_e.htm", "21:0249")</f>
        <v>21:0249</v>
      </c>
      <c r="E220" t="s">
        <v>1027</v>
      </c>
      <c r="F220" t="s">
        <v>1028</v>
      </c>
      <c r="H220">
        <v>66.300999700000006</v>
      </c>
      <c r="I220">
        <v>-136.30895720000001</v>
      </c>
      <c r="J220" s="1" t="str">
        <f>HYPERLINK("https://geochem.nrcan.gc.ca/cdogs/content/kwd/kwd020018_e.htm", "Fluid (stream)")</f>
        <v>Fluid (stream)</v>
      </c>
      <c r="K220" s="1" t="str">
        <f>HYPERLINK("https://geochem.nrcan.gc.ca/cdogs/content/kwd/kwd080007_e.htm", "Untreated Water")</f>
        <v>Untreated Water</v>
      </c>
      <c r="L220">
        <v>13</v>
      </c>
      <c r="M220" t="s">
        <v>241</v>
      </c>
      <c r="N220">
        <v>219</v>
      </c>
      <c r="P220" t="s">
        <v>598</v>
      </c>
      <c r="Q220" t="s">
        <v>24</v>
      </c>
      <c r="R220" t="s">
        <v>55</v>
      </c>
    </row>
    <row r="221" spans="1:18" hidden="1" x14ac:dyDescent="0.3">
      <c r="A221" t="s">
        <v>1029</v>
      </c>
      <c r="B221" t="s">
        <v>1030</v>
      </c>
      <c r="C221" s="1" t="str">
        <f t="shared" si="36"/>
        <v>21:0814</v>
      </c>
      <c r="D221" s="1" t="str">
        <f>HYPERLINK("https://geochem.nrcan.gc.ca/cdogs/content/svy/svy_e.htm", "")</f>
        <v/>
      </c>
      <c r="G221" s="1" t="str">
        <f>HYPERLINK("https://geochem.nrcan.gc.ca/cdogs/content/cr_/cr_00266_e.htm", "266")</f>
        <v>266</v>
      </c>
      <c r="J221" t="s">
        <v>85</v>
      </c>
      <c r="K221" t="s">
        <v>86</v>
      </c>
      <c r="L221">
        <v>14</v>
      </c>
      <c r="M221" t="s">
        <v>87</v>
      </c>
      <c r="N221">
        <v>220</v>
      </c>
      <c r="P221" t="s">
        <v>167</v>
      </c>
      <c r="Q221" t="s">
        <v>24</v>
      </c>
      <c r="R221" t="s">
        <v>183</v>
      </c>
    </row>
    <row r="222" spans="1:18" hidden="1" x14ac:dyDescent="0.3">
      <c r="A222" t="s">
        <v>1031</v>
      </c>
      <c r="B222" t="s">
        <v>1032</v>
      </c>
      <c r="C222" s="1" t="str">
        <f t="shared" si="36"/>
        <v>21:0814</v>
      </c>
      <c r="D222" s="1" t="str">
        <f t="shared" ref="D222:D246" si="40">HYPERLINK("https://geochem.nrcan.gc.ca/cdogs/content/svy/svy210249_e.htm", "21:0249")</f>
        <v>21:0249</v>
      </c>
      <c r="E222" t="s">
        <v>1033</v>
      </c>
      <c r="F222" t="s">
        <v>1034</v>
      </c>
      <c r="H222">
        <v>66.328463999999997</v>
      </c>
      <c r="I222">
        <v>-136.33440630000001</v>
      </c>
      <c r="J222" s="1" t="str">
        <f t="shared" ref="J222:J246" si="41">HYPERLINK("https://geochem.nrcan.gc.ca/cdogs/content/kwd/kwd020018_e.htm", "Fluid (stream)")</f>
        <v>Fluid (stream)</v>
      </c>
      <c r="K222" s="1" t="str">
        <f t="shared" ref="K222:K246" si="42">HYPERLINK("https://geochem.nrcan.gc.ca/cdogs/content/kwd/kwd080007_e.htm",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 t="s">
        <v>173</v>
      </c>
      <c r="Q222" t="s">
        <v>31</v>
      </c>
      <c r="R222" t="s">
        <v>47</v>
      </c>
    </row>
    <row r="223" spans="1:18" hidden="1" x14ac:dyDescent="0.3">
      <c r="A223" t="s">
        <v>1035</v>
      </c>
      <c r="B223" t="s">
        <v>1036</v>
      </c>
      <c r="C223" s="1" t="str">
        <f t="shared" si="36"/>
        <v>21:0814</v>
      </c>
      <c r="D223" s="1" t="str">
        <f t="shared" si="40"/>
        <v>21:0249</v>
      </c>
      <c r="E223" t="s">
        <v>1033</v>
      </c>
      <c r="F223" t="s">
        <v>1037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29</v>
      </c>
      <c r="N223">
        <v>222</v>
      </c>
      <c r="P223" t="s">
        <v>294</v>
      </c>
      <c r="Q223" t="s">
        <v>96</v>
      </c>
      <c r="R223" t="s">
        <v>47</v>
      </c>
    </row>
    <row r="224" spans="1:18" hidden="1" x14ac:dyDescent="0.3">
      <c r="A224" t="s">
        <v>1038</v>
      </c>
      <c r="B224" t="s">
        <v>1039</v>
      </c>
      <c r="C224" s="1" t="str">
        <f t="shared" si="36"/>
        <v>21:0814</v>
      </c>
      <c r="D224" s="1" t="str">
        <f t="shared" si="40"/>
        <v>21:0249</v>
      </c>
      <c r="E224" t="s">
        <v>1040</v>
      </c>
      <c r="F224" t="s">
        <v>1041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36</v>
      </c>
      <c r="N224">
        <v>223</v>
      </c>
      <c r="P224" t="s">
        <v>558</v>
      </c>
      <c r="Q224" t="s">
        <v>89</v>
      </c>
      <c r="R224" t="s">
        <v>629</v>
      </c>
    </row>
    <row r="225" spans="1:18" hidden="1" x14ac:dyDescent="0.3">
      <c r="A225" t="s">
        <v>1042</v>
      </c>
      <c r="B225" t="s">
        <v>1043</v>
      </c>
      <c r="C225" s="1" t="str">
        <f t="shared" si="36"/>
        <v>21:0814</v>
      </c>
      <c r="D225" s="1" t="str">
        <f t="shared" si="40"/>
        <v>21:0249</v>
      </c>
      <c r="E225" t="s">
        <v>1044</v>
      </c>
      <c r="F225" t="s">
        <v>1045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44</v>
      </c>
      <c r="N225">
        <v>224</v>
      </c>
      <c r="P225" t="s">
        <v>294</v>
      </c>
      <c r="Q225" t="s">
        <v>96</v>
      </c>
      <c r="R225" t="s">
        <v>47</v>
      </c>
    </row>
    <row r="226" spans="1:18" hidden="1" x14ac:dyDescent="0.3">
      <c r="A226" t="s">
        <v>1046</v>
      </c>
      <c r="B226" t="s">
        <v>1047</v>
      </c>
      <c r="C226" s="1" t="str">
        <f t="shared" si="36"/>
        <v>21:0814</v>
      </c>
      <c r="D226" s="1" t="str">
        <f t="shared" si="40"/>
        <v>21:0249</v>
      </c>
      <c r="E226" t="s">
        <v>1048</v>
      </c>
      <c r="F226" t="s">
        <v>1049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52</v>
      </c>
      <c r="N226">
        <v>225</v>
      </c>
      <c r="P226" t="s">
        <v>829</v>
      </c>
      <c r="Q226" t="s">
        <v>1050</v>
      </c>
      <c r="R226" t="s">
        <v>147</v>
      </c>
    </row>
    <row r="227" spans="1:18" hidden="1" x14ac:dyDescent="0.3">
      <c r="A227" t="s">
        <v>1051</v>
      </c>
      <c r="B227" t="s">
        <v>1052</v>
      </c>
      <c r="C227" s="1" t="str">
        <f t="shared" si="36"/>
        <v>21:0814</v>
      </c>
      <c r="D227" s="1" t="str">
        <f t="shared" si="40"/>
        <v>21:0249</v>
      </c>
      <c r="E227" t="s">
        <v>1053</v>
      </c>
      <c r="F227" t="s">
        <v>1054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60</v>
      </c>
      <c r="N227">
        <v>226</v>
      </c>
      <c r="P227" t="s">
        <v>1055</v>
      </c>
      <c r="Q227" t="s">
        <v>731</v>
      </c>
      <c r="R227" t="s">
        <v>147</v>
      </c>
    </row>
    <row r="228" spans="1:18" hidden="1" x14ac:dyDescent="0.3">
      <c r="A228" t="s">
        <v>1056</v>
      </c>
      <c r="B228" t="s">
        <v>1057</v>
      </c>
      <c r="C228" s="1" t="str">
        <f t="shared" si="36"/>
        <v>21:0814</v>
      </c>
      <c r="D228" s="1" t="str">
        <f t="shared" si="40"/>
        <v>21:0249</v>
      </c>
      <c r="E228" t="s">
        <v>1058</v>
      </c>
      <c r="F228" t="s">
        <v>1059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67</v>
      </c>
      <c r="N228">
        <v>227</v>
      </c>
      <c r="P228" t="s">
        <v>558</v>
      </c>
      <c r="Q228" t="s">
        <v>96</v>
      </c>
      <c r="R228" t="s">
        <v>47</v>
      </c>
    </row>
    <row r="229" spans="1:18" hidden="1" x14ac:dyDescent="0.3">
      <c r="A229" t="s">
        <v>1060</v>
      </c>
      <c r="B229" t="s">
        <v>1061</v>
      </c>
      <c r="C229" s="1" t="str">
        <f t="shared" si="36"/>
        <v>21:0814</v>
      </c>
      <c r="D229" s="1" t="str">
        <f t="shared" si="40"/>
        <v>21:0249</v>
      </c>
      <c r="E229" t="s">
        <v>1062</v>
      </c>
      <c r="F229" t="s">
        <v>1063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74</v>
      </c>
      <c r="N229">
        <v>228</v>
      </c>
      <c r="P229" t="s">
        <v>1064</v>
      </c>
      <c r="Q229" t="s">
        <v>1065</v>
      </c>
      <c r="R229" t="s">
        <v>55</v>
      </c>
    </row>
    <row r="230" spans="1:18" hidden="1" x14ac:dyDescent="0.3">
      <c r="A230" t="s">
        <v>1066</v>
      </c>
      <c r="B230" t="s">
        <v>1067</v>
      </c>
      <c r="C230" s="1" t="str">
        <f t="shared" si="36"/>
        <v>21:0814</v>
      </c>
      <c r="D230" s="1" t="str">
        <f t="shared" si="40"/>
        <v>21:0249</v>
      </c>
      <c r="E230" t="s">
        <v>1068</v>
      </c>
      <c r="F230" t="s">
        <v>1069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81</v>
      </c>
      <c r="N230">
        <v>229</v>
      </c>
      <c r="P230" t="s">
        <v>1070</v>
      </c>
      <c r="Q230" t="s">
        <v>1071</v>
      </c>
      <c r="R230" t="s">
        <v>934</v>
      </c>
    </row>
    <row r="231" spans="1:18" hidden="1" x14ac:dyDescent="0.3">
      <c r="A231" t="s">
        <v>1072</v>
      </c>
      <c r="B231" t="s">
        <v>1073</v>
      </c>
      <c r="C231" s="1" t="str">
        <f t="shared" si="36"/>
        <v>21:0814</v>
      </c>
      <c r="D231" s="1" t="str">
        <f t="shared" si="40"/>
        <v>21:0249</v>
      </c>
      <c r="E231" t="s">
        <v>1074</v>
      </c>
      <c r="F231" t="s">
        <v>1075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95</v>
      </c>
      <c r="N231">
        <v>230</v>
      </c>
      <c r="P231" t="s">
        <v>1076</v>
      </c>
      <c r="Q231" t="s">
        <v>1077</v>
      </c>
      <c r="R231" t="s">
        <v>840</v>
      </c>
    </row>
    <row r="232" spans="1:18" hidden="1" x14ac:dyDescent="0.3">
      <c r="A232" t="s">
        <v>1078</v>
      </c>
      <c r="B232" t="s">
        <v>1079</v>
      </c>
      <c r="C232" s="1" t="str">
        <f t="shared" si="36"/>
        <v>21:0814</v>
      </c>
      <c r="D232" s="1" t="str">
        <f t="shared" si="40"/>
        <v>21:0249</v>
      </c>
      <c r="E232" t="s">
        <v>1080</v>
      </c>
      <c r="F232" t="s">
        <v>1081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101</v>
      </c>
      <c r="N232">
        <v>231</v>
      </c>
      <c r="P232" t="s">
        <v>23</v>
      </c>
      <c r="Q232" t="s">
        <v>1082</v>
      </c>
      <c r="R232" t="s">
        <v>55</v>
      </c>
    </row>
    <row r="233" spans="1:18" hidden="1" x14ac:dyDescent="0.3">
      <c r="A233" t="s">
        <v>1083</v>
      </c>
      <c r="B233" t="s">
        <v>1084</v>
      </c>
      <c r="C233" s="1" t="str">
        <f t="shared" si="36"/>
        <v>21:0814</v>
      </c>
      <c r="D233" s="1" t="str">
        <f t="shared" si="40"/>
        <v>21:0249</v>
      </c>
      <c r="E233" t="s">
        <v>1085</v>
      </c>
      <c r="F233" t="s">
        <v>1086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107</v>
      </c>
      <c r="N233">
        <v>232</v>
      </c>
      <c r="P233" t="s">
        <v>1087</v>
      </c>
      <c r="Q233" t="s">
        <v>635</v>
      </c>
      <c r="R233" t="s">
        <v>1088</v>
      </c>
    </row>
    <row r="234" spans="1:18" hidden="1" x14ac:dyDescent="0.3">
      <c r="A234" t="s">
        <v>1089</v>
      </c>
      <c r="B234" t="s">
        <v>1090</v>
      </c>
      <c r="C234" s="1" t="str">
        <f t="shared" si="36"/>
        <v>21:0814</v>
      </c>
      <c r="D234" s="1" t="str">
        <f t="shared" si="40"/>
        <v>21:0249</v>
      </c>
      <c r="E234" t="s">
        <v>1091</v>
      </c>
      <c r="F234" t="s">
        <v>1092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114</v>
      </c>
      <c r="N234">
        <v>233</v>
      </c>
      <c r="P234" t="s">
        <v>1093</v>
      </c>
      <c r="Q234" t="s">
        <v>1077</v>
      </c>
      <c r="R234" t="s">
        <v>1094</v>
      </c>
    </row>
    <row r="235" spans="1:18" hidden="1" x14ac:dyDescent="0.3">
      <c r="A235" t="s">
        <v>1095</v>
      </c>
      <c r="B235" t="s">
        <v>1096</v>
      </c>
      <c r="C235" s="1" t="str">
        <f t="shared" si="36"/>
        <v>21:0814</v>
      </c>
      <c r="D235" s="1" t="str">
        <f t="shared" si="40"/>
        <v>21:0249</v>
      </c>
      <c r="E235" t="s">
        <v>1097</v>
      </c>
      <c r="F235" t="s">
        <v>1098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121</v>
      </c>
      <c r="N235">
        <v>234</v>
      </c>
      <c r="P235" t="s">
        <v>537</v>
      </c>
      <c r="Q235" t="s">
        <v>543</v>
      </c>
      <c r="R235" t="s">
        <v>55</v>
      </c>
    </row>
    <row r="236" spans="1:18" hidden="1" x14ac:dyDescent="0.3">
      <c r="A236" t="s">
        <v>1099</v>
      </c>
      <c r="B236" t="s">
        <v>1100</v>
      </c>
      <c r="C236" s="1" t="str">
        <f t="shared" si="36"/>
        <v>21:0814</v>
      </c>
      <c r="D236" s="1" t="str">
        <f t="shared" si="40"/>
        <v>21:0249</v>
      </c>
      <c r="E236" t="s">
        <v>1101</v>
      </c>
      <c r="F236" t="s">
        <v>1102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127</v>
      </c>
      <c r="N236">
        <v>235</v>
      </c>
      <c r="P236" t="s">
        <v>537</v>
      </c>
      <c r="Q236" t="s">
        <v>548</v>
      </c>
      <c r="R236" t="s">
        <v>55</v>
      </c>
    </row>
    <row r="237" spans="1:18" hidden="1" x14ac:dyDescent="0.3">
      <c r="A237" t="s">
        <v>1103</v>
      </c>
      <c r="B237" t="s">
        <v>1104</v>
      </c>
      <c r="C237" s="1" t="str">
        <f t="shared" si="36"/>
        <v>21:0814</v>
      </c>
      <c r="D237" s="1" t="str">
        <f t="shared" si="40"/>
        <v>21:0249</v>
      </c>
      <c r="E237" t="s">
        <v>1105</v>
      </c>
      <c r="F237" t="s">
        <v>1106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133</v>
      </c>
      <c r="N237">
        <v>236</v>
      </c>
      <c r="P237" t="s">
        <v>705</v>
      </c>
      <c r="Q237" t="s">
        <v>1107</v>
      </c>
      <c r="R237" t="s">
        <v>55</v>
      </c>
    </row>
    <row r="238" spans="1:18" hidden="1" x14ac:dyDescent="0.3">
      <c r="A238" t="s">
        <v>1108</v>
      </c>
      <c r="B238" t="s">
        <v>1109</v>
      </c>
      <c r="C238" s="1" t="str">
        <f t="shared" si="36"/>
        <v>21:0814</v>
      </c>
      <c r="D238" s="1" t="str">
        <f t="shared" si="40"/>
        <v>21:0249</v>
      </c>
      <c r="E238" t="s">
        <v>1110</v>
      </c>
      <c r="F238" t="s">
        <v>1111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139</v>
      </c>
      <c r="N238">
        <v>237</v>
      </c>
      <c r="P238" t="s">
        <v>140</v>
      </c>
      <c r="Q238" t="s">
        <v>531</v>
      </c>
      <c r="R238" t="s">
        <v>55</v>
      </c>
    </row>
    <row r="239" spans="1:18" hidden="1" x14ac:dyDescent="0.3">
      <c r="A239" t="s">
        <v>1112</v>
      </c>
      <c r="B239" t="s">
        <v>1113</v>
      </c>
      <c r="C239" s="1" t="str">
        <f t="shared" si="36"/>
        <v>21:0814</v>
      </c>
      <c r="D239" s="1" t="str">
        <f t="shared" si="40"/>
        <v>21:0249</v>
      </c>
      <c r="E239" t="s">
        <v>1114</v>
      </c>
      <c r="F239" t="s">
        <v>1115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241</v>
      </c>
      <c r="N239">
        <v>238</v>
      </c>
      <c r="P239" t="s">
        <v>1116</v>
      </c>
      <c r="Q239" t="s">
        <v>1117</v>
      </c>
      <c r="R239" t="s">
        <v>162</v>
      </c>
    </row>
    <row r="240" spans="1:18" hidden="1" x14ac:dyDescent="0.3">
      <c r="A240" t="s">
        <v>1118</v>
      </c>
      <c r="B240" t="s">
        <v>1119</v>
      </c>
      <c r="C240" s="1" t="str">
        <f t="shared" si="36"/>
        <v>21:0814</v>
      </c>
      <c r="D240" s="1" t="str">
        <f t="shared" si="40"/>
        <v>21:0249</v>
      </c>
      <c r="E240" t="s">
        <v>1120</v>
      </c>
      <c r="F240" t="s">
        <v>1121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 t="s">
        <v>709</v>
      </c>
      <c r="Q240" t="s">
        <v>952</v>
      </c>
      <c r="R240" t="s">
        <v>183</v>
      </c>
    </row>
    <row r="241" spans="1:18" hidden="1" x14ac:dyDescent="0.3">
      <c r="A241" t="s">
        <v>1122</v>
      </c>
      <c r="B241" t="s">
        <v>1123</v>
      </c>
      <c r="C241" s="1" t="str">
        <f t="shared" si="36"/>
        <v>21:0814</v>
      </c>
      <c r="D241" s="1" t="str">
        <f t="shared" si="40"/>
        <v>21:0249</v>
      </c>
      <c r="E241" t="s">
        <v>1120</v>
      </c>
      <c r="F241" t="s">
        <v>1124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29</v>
      </c>
      <c r="N241">
        <v>240</v>
      </c>
      <c r="P241" t="s">
        <v>150</v>
      </c>
      <c r="Q241" t="s">
        <v>952</v>
      </c>
      <c r="R241" t="s">
        <v>410</v>
      </c>
    </row>
    <row r="242" spans="1:18" hidden="1" x14ac:dyDescent="0.3">
      <c r="A242" t="s">
        <v>1125</v>
      </c>
      <c r="B242" t="s">
        <v>1126</v>
      </c>
      <c r="C242" s="1" t="str">
        <f t="shared" si="36"/>
        <v>21:0814</v>
      </c>
      <c r="D242" s="1" t="str">
        <f t="shared" si="40"/>
        <v>21:0249</v>
      </c>
      <c r="E242" t="s">
        <v>1127</v>
      </c>
      <c r="F242" t="s">
        <v>1128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36</v>
      </c>
      <c r="N242">
        <v>241</v>
      </c>
      <c r="P242" t="s">
        <v>167</v>
      </c>
      <c r="Q242" t="s">
        <v>236</v>
      </c>
      <c r="R242" t="s">
        <v>55</v>
      </c>
    </row>
    <row r="243" spans="1:18" hidden="1" x14ac:dyDescent="0.3">
      <c r="A243" t="s">
        <v>1129</v>
      </c>
      <c r="B243" t="s">
        <v>1130</v>
      </c>
      <c r="C243" s="1" t="str">
        <f t="shared" si="36"/>
        <v>21:0814</v>
      </c>
      <c r="D243" s="1" t="str">
        <f t="shared" si="40"/>
        <v>21:0249</v>
      </c>
      <c r="E243" t="s">
        <v>1131</v>
      </c>
      <c r="F243" t="s">
        <v>1132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44</v>
      </c>
      <c r="N243">
        <v>242</v>
      </c>
      <c r="P243" t="s">
        <v>294</v>
      </c>
      <c r="Q243" t="s">
        <v>31</v>
      </c>
      <c r="R243" t="s">
        <v>646</v>
      </c>
    </row>
    <row r="244" spans="1:18" hidden="1" x14ac:dyDescent="0.3">
      <c r="A244" t="s">
        <v>1133</v>
      </c>
      <c r="B244" t="s">
        <v>1134</v>
      </c>
      <c r="C244" s="1" t="str">
        <f t="shared" si="36"/>
        <v>21:0814</v>
      </c>
      <c r="D244" s="1" t="str">
        <f t="shared" si="40"/>
        <v>21:0249</v>
      </c>
      <c r="E244" t="s">
        <v>1135</v>
      </c>
      <c r="F244" t="s">
        <v>1136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52</v>
      </c>
      <c r="N244">
        <v>243</v>
      </c>
      <c r="P244" t="s">
        <v>140</v>
      </c>
      <c r="Q244" t="s">
        <v>236</v>
      </c>
      <c r="R244" t="s">
        <v>55</v>
      </c>
    </row>
    <row r="245" spans="1:18" hidden="1" x14ac:dyDescent="0.3">
      <c r="A245" t="s">
        <v>1137</v>
      </c>
      <c r="B245" t="s">
        <v>1138</v>
      </c>
      <c r="C245" s="1" t="str">
        <f t="shared" si="36"/>
        <v>21:0814</v>
      </c>
      <c r="D245" s="1" t="str">
        <f t="shared" si="40"/>
        <v>21:0249</v>
      </c>
      <c r="E245" t="s">
        <v>1139</v>
      </c>
      <c r="F245" t="s">
        <v>1140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60</v>
      </c>
      <c r="N245">
        <v>244</v>
      </c>
      <c r="P245" t="s">
        <v>1141</v>
      </c>
      <c r="Q245" t="s">
        <v>1142</v>
      </c>
      <c r="R245" t="s">
        <v>1143</v>
      </c>
    </row>
    <row r="246" spans="1:18" hidden="1" x14ac:dyDescent="0.3">
      <c r="A246" t="s">
        <v>1144</v>
      </c>
      <c r="B246" t="s">
        <v>1145</v>
      </c>
      <c r="C246" s="1" t="str">
        <f t="shared" si="36"/>
        <v>21:0814</v>
      </c>
      <c r="D246" s="1" t="str">
        <f t="shared" si="40"/>
        <v>21:0249</v>
      </c>
      <c r="E246" t="s">
        <v>1146</v>
      </c>
      <c r="F246" t="s">
        <v>1147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67</v>
      </c>
      <c r="N246">
        <v>245</v>
      </c>
      <c r="P246" t="s">
        <v>150</v>
      </c>
      <c r="Q246" t="s">
        <v>1071</v>
      </c>
      <c r="R246" t="s">
        <v>789</v>
      </c>
    </row>
    <row r="247" spans="1:18" hidden="1" x14ac:dyDescent="0.3">
      <c r="A247" t="s">
        <v>1148</v>
      </c>
      <c r="B247" t="s">
        <v>1149</v>
      </c>
      <c r="C247" s="1" t="str">
        <f t="shared" si="36"/>
        <v>21:0814</v>
      </c>
      <c r="D247" s="1" t="str">
        <f>HYPERLINK("https://geochem.nrcan.gc.ca/cdogs/content/svy/svy_e.htm", "")</f>
        <v/>
      </c>
      <c r="G247" s="1" t="str">
        <f>HYPERLINK("https://geochem.nrcan.gc.ca/cdogs/content/cr_/cr_00264_e.htm", "264")</f>
        <v>264</v>
      </c>
      <c r="J247" t="s">
        <v>85</v>
      </c>
      <c r="K247" t="s">
        <v>86</v>
      </c>
      <c r="L247">
        <v>15</v>
      </c>
      <c r="M247" t="s">
        <v>87</v>
      </c>
      <c r="N247">
        <v>246</v>
      </c>
      <c r="P247" t="s">
        <v>150</v>
      </c>
      <c r="Q247" t="s">
        <v>31</v>
      </c>
      <c r="R247" t="s">
        <v>151</v>
      </c>
    </row>
    <row r="248" spans="1:18" hidden="1" x14ac:dyDescent="0.3">
      <c r="A248" t="s">
        <v>1150</v>
      </c>
      <c r="B248" t="s">
        <v>1151</v>
      </c>
      <c r="C248" s="1" t="str">
        <f t="shared" si="36"/>
        <v>21:0814</v>
      </c>
      <c r="D248" s="1" t="str">
        <f t="shared" ref="D248:D263" si="43">HYPERLINK("https://geochem.nrcan.gc.ca/cdogs/content/svy/svy210249_e.htm", "21:0249")</f>
        <v>21:0249</v>
      </c>
      <c r="E248" t="s">
        <v>1152</v>
      </c>
      <c r="F248" t="s">
        <v>1153</v>
      </c>
      <c r="H248">
        <v>66.4643722</v>
      </c>
      <c r="I248">
        <v>-136.55949559999999</v>
      </c>
      <c r="J248" s="1" t="str">
        <f t="shared" ref="J248:J263" si="44">HYPERLINK("https://geochem.nrcan.gc.ca/cdogs/content/kwd/kwd020018_e.htm", "Fluid (stream)")</f>
        <v>Fluid (stream)</v>
      </c>
      <c r="K248" s="1" t="str">
        <f t="shared" ref="K248:K263" si="45">HYPERLINK("https://geochem.nrcan.gc.ca/cdogs/content/kwd/kwd080007_e.htm", "Untreated Water")</f>
        <v>Untreated Water</v>
      </c>
      <c r="L248">
        <v>15</v>
      </c>
      <c r="M248" t="s">
        <v>74</v>
      </c>
      <c r="N248">
        <v>247</v>
      </c>
      <c r="P248" t="s">
        <v>235</v>
      </c>
      <c r="Q248" t="s">
        <v>1154</v>
      </c>
      <c r="R248" t="s">
        <v>55</v>
      </c>
    </row>
    <row r="249" spans="1:18" hidden="1" x14ac:dyDescent="0.3">
      <c r="A249" t="s">
        <v>1155</v>
      </c>
      <c r="B249" t="s">
        <v>1156</v>
      </c>
      <c r="C249" s="1" t="str">
        <f t="shared" si="36"/>
        <v>21:0814</v>
      </c>
      <c r="D249" s="1" t="str">
        <f t="shared" si="43"/>
        <v>21:0249</v>
      </c>
      <c r="E249" t="s">
        <v>1157</v>
      </c>
      <c r="F249" t="s">
        <v>1158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81</v>
      </c>
      <c r="N249">
        <v>248</v>
      </c>
      <c r="P249" t="s">
        <v>140</v>
      </c>
      <c r="Q249" t="s">
        <v>482</v>
      </c>
      <c r="R249" t="s">
        <v>55</v>
      </c>
    </row>
    <row r="250" spans="1:18" hidden="1" x14ac:dyDescent="0.3">
      <c r="A250" t="s">
        <v>1159</v>
      </c>
      <c r="B250" t="s">
        <v>1160</v>
      </c>
      <c r="C250" s="1" t="str">
        <f t="shared" si="36"/>
        <v>21:0814</v>
      </c>
      <c r="D250" s="1" t="str">
        <f t="shared" si="43"/>
        <v>21:0249</v>
      </c>
      <c r="E250" t="s">
        <v>1161</v>
      </c>
      <c r="F250" t="s">
        <v>1162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95</v>
      </c>
      <c r="N250">
        <v>249</v>
      </c>
      <c r="P250" t="s">
        <v>834</v>
      </c>
      <c r="Q250" t="s">
        <v>1163</v>
      </c>
      <c r="R250" t="s">
        <v>629</v>
      </c>
    </row>
    <row r="251" spans="1:18" hidden="1" x14ac:dyDescent="0.3">
      <c r="A251" t="s">
        <v>1164</v>
      </c>
      <c r="B251" t="s">
        <v>1165</v>
      </c>
      <c r="C251" s="1" t="str">
        <f t="shared" si="36"/>
        <v>21:0814</v>
      </c>
      <c r="D251" s="1" t="str">
        <f t="shared" si="43"/>
        <v>21:0249</v>
      </c>
      <c r="E251" t="s">
        <v>1166</v>
      </c>
      <c r="F251" t="s">
        <v>1167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101</v>
      </c>
      <c r="N251">
        <v>250</v>
      </c>
      <c r="P251" t="s">
        <v>805</v>
      </c>
      <c r="Q251" t="s">
        <v>1163</v>
      </c>
      <c r="R251" t="s">
        <v>629</v>
      </c>
    </row>
    <row r="252" spans="1:18" hidden="1" x14ac:dyDescent="0.3">
      <c r="A252" t="s">
        <v>1168</v>
      </c>
      <c r="B252" t="s">
        <v>1169</v>
      </c>
      <c r="C252" s="1" t="str">
        <f t="shared" si="36"/>
        <v>21:0814</v>
      </c>
      <c r="D252" s="1" t="str">
        <f t="shared" si="43"/>
        <v>21:0249</v>
      </c>
      <c r="E252" t="s">
        <v>1170</v>
      </c>
      <c r="F252" t="s">
        <v>1171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107</v>
      </c>
      <c r="N252">
        <v>251</v>
      </c>
      <c r="P252" t="s">
        <v>37</v>
      </c>
      <c r="Q252" t="s">
        <v>1065</v>
      </c>
      <c r="R252" t="s">
        <v>55</v>
      </c>
    </row>
    <row r="253" spans="1:18" hidden="1" x14ac:dyDescent="0.3">
      <c r="A253" t="s">
        <v>1172</v>
      </c>
      <c r="B253" t="s">
        <v>1173</v>
      </c>
      <c r="C253" s="1" t="str">
        <f t="shared" si="36"/>
        <v>21:0814</v>
      </c>
      <c r="D253" s="1" t="str">
        <f t="shared" si="43"/>
        <v>21:0249</v>
      </c>
      <c r="E253" t="s">
        <v>1174</v>
      </c>
      <c r="F253" t="s">
        <v>1175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114</v>
      </c>
      <c r="N253">
        <v>252</v>
      </c>
      <c r="P253" t="s">
        <v>814</v>
      </c>
      <c r="Q253" t="s">
        <v>1176</v>
      </c>
      <c r="R253" t="s">
        <v>629</v>
      </c>
    </row>
    <row r="254" spans="1:18" hidden="1" x14ac:dyDescent="0.3">
      <c r="A254" t="s">
        <v>1177</v>
      </c>
      <c r="B254" t="s">
        <v>1178</v>
      </c>
      <c r="C254" s="1" t="str">
        <f t="shared" si="36"/>
        <v>21:0814</v>
      </c>
      <c r="D254" s="1" t="str">
        <f t="shared" si="43"/>
        <v>21:0249</v>
      </c>
      <c r="E254" t="s">
        <v>1179</v>
      </c>
      <c r="F254" t="s">
        <v>1180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121</v>
      </c>
      <c r="N254">
        <v>253</v>
      </c>
      <c r="P254" t="s">
        <v>173</v>
      </c>
      <c r="Q254" t="s">
        <v>531</v>
      </c>
      <c r="R254" t="s">
        <v>55</v>
      </c>
    </row>
    <row r="255" spans="1:18" hidden="1" x14ac:dyDescent="0.3">
      <c r="A255" t="s">
        <v>1181</v>
      </c>
      <c r="B255" t="s">
        <v>1182</v>
      </c>
      <c r="C255" s="1" t="str">
        <f t="shared" si="36"/>
        <v>21:0814</v>
      </c>
      <c r="D255" s="1" t="str">
        <f t="shared" si="43"/>
        <v>21:0249</v>
      </c>
      <c r="E255" t="s">
        <v>1183</v>
      </c>
      <c r="F255" t="s">
        <v>1184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127</v>
      </c>
      <c r="N255">
        <v>254</v>
      </c>
      <c r="P255" t="s">
        <v>140</v>
      </c>
      <c r="Q255" t="s">
        <v>1185</v>
      </c>
      <c r="R255" t="s">
        <v>532</v>
      </c>
    </row>
    <row r="256" spans="1:18" hidden="1" x14ac:dyDescent="0.3">
      <c r="A256" t="s">
        <v>1186</v>
      </c>
      <c r="B256" t="s">
        <v>1187</v>
      </c>
      <c r="C256" s="1" t="str">
        <f t="shared" si="36"/>
        <v>21:0814</v>
      </c>
      <c r="D256" s="1" t="str">
        <f t="shared" si="43"/>
        <v>21:0249</v>
      </c>
      <c r="E256" t="s">
        <v>1188</v>
      </c>
      <c r="F256" t="s">
        <v>1189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133</v>
      </c>
      <c r="N256">
        <v>255</v>
      </c>
      <c r="P256" t="s">
        <v>210</v>
      </c>
      <c r="Q256" t="s">
        <v>548</v>
      </c>
      <c r="R256" t="s">
        <v>55</v>
      </c>
    </row>
    <row r="257" spans="1:18" hidden="1" x14ac:dyDescent="0.3">
      <c r="A257" t="s">
        <v>1190</v>
      </c>
      <c r="B257" t="s">
        <v>1191</v>
      </c>
      <c r="C257" s="1" t="str">
        <f t="shared" si="36"/>
        <v>21:0814</v>
      </c>
      <c r="D257" s="1" t="str">
        <f t="shared" si="43"/>
        <v>21:0249</v>
      </c>
      <c r="E257" t="s">
        <v>1192</v>
      </c>
      <c r="F257" t="s">
        <v>1193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139</v>
      </c>
      <c r="N257">
        <v>256</v>
      </c>
      <c r="P257" t="s">
        <v>23</v>
      </c>
      <c r="Q257" t="s">
        <v>1194</v>
      </c>
      <c r="R257" t="s">
        <v>55</v>
      </c>
    </row>
    <row r="258" spans="1:18" hidden="1" x14ac:dyDescent="0.3">
      <c r="A258" t="s">
        <v>1195</v>
      </c>
      <c r="B258" t="s">
        <v>1196</v>
      </c>
      <c r="C258" s="1" t="str">
        <f t="shared" ref="C258:C321" si="46">HYPERLINK("https://geochem.nrcan.gc.ca/cdogs/content/bdl/bdl210814_e.htm", "21:0814")</f>
        <v>21:0814</v>
      </c>
      <c r="D258" s="1" t="str">
        <f t="shared" si="43"/>
        <v>21:0249</v>
      </c>
      <c r="E258" t="s">
        <v>1197</v>
      </c>
      <c r="F258" t="s">
        <v>1198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241</v>
      </c>
      <c r="N258">
        <v>257</v>
      </c>
      <c r="P258" t="s">
        <v>210</v>
      </c>
      <c r="Q258" t="s">
        <v>517</v>
      </c>
      <c r="R258" t="s">
        <v>55</v>
      </c>
    </row>
    <row r="259" spans="1:18" hidden="1" x14ac:dyDescent="0.3">
      <c r="A259" t="s">
        <v>1199</v>
      </c>
      <c r="B259" t="s">
        <v>1200</v>
      </c>
      <c r="C259" s="1" t="str">
        <f t="shared" si="46"/>
        <v>21:0814</v>
      </c>
      <c r="D259" s="1" t="str">
        <f t="shared" si="43"/>
        <v>21:0249</v>
      </c>
      <c r="E259" t="s">
        <v>1201</v>
      </c>
      <c r="F259" t="s">
        <v>1202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 t="s">
        <v>834</v>
      </c>
      <c r="Q259" t="s">
        <v>1203</v>
      </c>
      <c r="R259" t="s">
        <v>55</v>
      </c>
    </row>
    <row r="260" spans="1:18" hidden="1" x14ac:dyDescent="0.3">
      <c r="A260" t="s">
        <v>1204</v>
      </c>
      <c r="B260" t="s">
        <v>1205</v>
      </c>
      <c r="C260" s="1" t="str">
        <f t="shared" si="46"/>
        <v>21:0814</v>
      </c>
      <c r="D260" s="1" t="str">
        <f t="shared" si="43"/>
        <v>21:0249</v>
      </c>
      <c r="E260" t="s">
        <v>1201</v>
      </c>
      <c r="F260" t="s">
        <v>1206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29</v>
      </c>
      <c r="N260">
        <v>259</v>
      </c>
      <c r="P260" t="s">
        <v>834</v>
      </c>
      <c r="Q260" t="s">
        <v>700</v>
      </c>
      <c r="R260" t="s">
        <v>55</v>
      </c>
    </row>
    <row r="261" spans="1:18" hidden="1" x14ac:dyDescent="0.3">
      <c r="A261" t="s">
        <v>1207</v>
      </c>
      <c r="B261" t="s">
        <v>1208</v>
      </c>
      <c r="C261" s="1" t="str">
        <f t="shared" si="46"/>
        <v>21:0814</v>
      </c>
      <c r="D261" s="1" t="str">
        <f t="shared" si="43"/>
        <v>21:0249</v>
      </c>
      <c r="E261" t="s">
        <v>1209</v>
      </c>
      <c r="F261" t="s">
        <v>1210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36</v>
      </c>
      <c r="N261">
        <v>260</v>
      </c>
      <c r="P261" t="s">
        <v>319</v>
      </c>
      <c r="Q261" t="s">
        <v>1154</v>
      </c>
      <c r="R261" t="s">
        <v>55</v>
      </c>
    </row>
    <row r="262" spans="1:18" hidden="1" x14ac:dyDescent="0.3">
      <c r="A262" t="s">
        <v>1211</v>
      </c>
      <c r="B262" t="s">
        <v>1212</v>
      </c>
      <c r="C262" s="1" t="str">
        <f t="shared" si="46"/>
        <v>21:0814</v>
      </c>
      <c r="D262" s="1" t="str">
        <f t="shared" si="43"/>
        <v>21:0249</v>
      </c>
      <c r="E262" t="s">
        <v>1213</v>
      </c>
      <c r="F262" t="s">
        <v>1214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44</v>
      </c>
      <c r="N262">
        <v>261</v>
      </c>
      <c r="P262" t="s">
        <v>294</v>
      </c>
      <c r="Q262" t="s">
        <v>1215</v>
      </c>
      <c r="R262" t="s">
        <v>401</v>
      </c>
    </row>
    <row r="263" spans="1:18" hidden="1" x14ac:dyDescent="0.3">
      <c r="A263" t="s">
        <v>1216</v>
      </c>
      <c r="B263" t="s">
        <v>1217</v>
      </c>
      <c r="C263" s="1" t="str">
        <f t="shared" si="46"/>
        <v>21:0814</v>
      </c>
      <c r="D263" s="1" t="str">
        <f t="shared" si="43"/>
        <v>21:0249</v>
      </c>
      <c r="E263" t="s">
        <v>1218</v>
      </c>
      <c r="F263" t="s">
        <v>1219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52</v>
      </c>
      <c r="N263">
        <v>262</v>
      </c>
      <c r="P263" t="s">
        <v>182</v>
      </c>
      <c r="Q263" t="s">
        <v>1107</v>
      </c>
      <c r="R263" t="s">
        <v>668</v>
      </c>
    </row>
    <row r="264" spans="1:18" hidden="1" x14ac:dyDescent="0.3">
      <c r="A264" t="s">
        <v>1220</v>
      </c>
      <c r="B264" t="s">
        <v>1221</v>
      </c>
      <c r="C264" s="1" t="str">
        <f t="shared" si="46"/>
        <v>21:0814</v>
      </c>
      <c r="D264" s="1" t="str">
        <f>HYPERLINK("https://geochem.nrcan.gc.ca/cdogs/content/svy/svy_e.htm", "")</f>
        <v/>
      </c>
      <c r="G264" s="1" t="str">
        <f>HYPERLINK("https://geochem.nrcan.gc.ca/cdogs/content/cr_/cr_00266_e.htm", "266")</f>
        <v>266</v>
      </c>
      <c r="J264" t="s">
        <v>85</v>
      </c>
      <c r="K264" t="s">
        <v>86</v>
      </c>
      <c r="L264">
        <v>16</v>
      </c>
      <c r="M264" t="s">
        <v>87</v>
      </c>
      <c r="N264">
        <v>263</v>
      </c>
      <c r="P264" t="s">
        <v>82</v>
      </c>
      <c r="Q264" t="s">
        <v>62</v>
      </c>
      <c r="R264" t="s">
        <v>410</v>
      </c>
    </row>
    <row r="265" spans="1:18" hidden="1" x14ac:dyDescent="0.3">
      <c r="A265" t="s">
        <v>1222</v>
      </c>
      <c r="B265" t="s">
        <v>1223</v>
      </c>
      <c r="C265" s="1" t="str">
        <f t="shared" si="46"/>
        <v>21:0814</v>
      </c>
      <c r="D265" s="1" t="str">
        <f t="shared" ref="D265:D285" si="47">HYPERLINK("https://geochem.nrcan.gc.ca/cdogs/content/svy/svy210249_e.htm", "21:0249")</f>
        <v>21:0249</v>
      </c>
      <c r="E265" t="s">
        <v>1224</v>
      </c>
      <c r="F265" t="s">
        <v>1225</v>
      </c>
      <c r="H265">
        <v>66.374380299999999</v>
      </c>
      <c r="I265">
        <v>-136.92748040000001</v>
      </c>
      <c r="J265" s="1" t="str">
        <f t="shared" ref="J265:J285" si="48">HYPERLINK("https://geochem.nrcan.gc.ca/cdogs/content/kwd/kwd020018_e.htm", "Fluid (stream)")</f>
        <v>Fluid (stream)</v>
      </c>
      <c r="K265" s="1" t="str">
        <f t="shared" ref="K265:K285" si="49">HYPERLINK("https://geochem.nrcan.gc.ca/cdogs/content/kwd/kwd080007_e.htm", "Untreated Water")</f>
        <v>Untreated Water</v>
      </c>
      <c r="L265">
        <v>16</v>
      </c>
      <c r="M265" t="s">
        <v>60</v>
      </c>
      <c r="N265">
        <v>264</v>
      </c>
      <c r="P265" t="s">
        <v>115</v>
      </c>
      <c r="Q265" t="s">
        <v>947</v>
      </c>
      <c r="R265" t="s">
        <v>55</v>
      </c>
    </row>
    <row r="266" spans="1:18" hidden="1" x14ac:dyDescent="0.3">
      <c r="A266" t="s">
        <v>1226</v>
      </c>
      <c r="B266" t="s">
        <v>1227</v>
      </c>
      <c r="C266" s="1" t="str">
        <f t="shared" si="46"/>
        <v>21:0814</v>
      </c>
      <c r="D266" s="1" t="str">
        <f t="shared" si="47"/>
        <v>21:0249</v>
      </c>
      <c r="E266" t="s">
        <v>1228</v>
      </c>
      <c r="F266" t="s">
        <v>1229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67</v>
      </c>
      <c r="N266">
        <v>265</v>
      </c>
      <c r="P266" t="s">
        <v>134</v>
      </c>
      <c r="Q266" t="s">
        <v>603</v>
      </c>
      <c r="R266" t="s">
        <v>55</v>
      </c>
    </row>
    <row r="267" spans="1:18" hidden="1" x14ac:dyDescent="0.3">
      <c r="A267" t="s">
        <v>1230</v>
      </c>
      <c r="B267" t="s">
        <v>1231</v>
      </c>
      <c r="C267" s="1" t="str">
        <f t="shared" si="46"/>
        <v>21:0814</v>
      </c>
      <c r="D267" s="1" t="str">
        <f t="shared" si="47"/>
        <v>21:0249</v>
      </c>
      <c r="E267" t="s">
        <v>1232</v>
      </c>
      <c r="F267" t="s">
        <v>1233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74</v>
      </c>
      <c r="N267">
        <v>266</v>
      </c>
      <c r="P267" t="s">
        <v>598</v>
      </c>
      <c r="Q267" t="s">
        <v>1082</v>
      </c>
      <c r="R267" t="s">
        <v>55</v>
      </c>
    </row>
    <row r="268" spans="1:18" hidden="1" x14ac:dyDescent="0.3">
      <c r="A268" t="s">
        <v>1234</v>
      </c>
      <c r="B268" t="s">
        <v>1235</v>
      </c>
      <c r="C268" s="1" t="str">
        <f t="shared" si="46"/>
        <v>21:0814</v>
      </c>
      <c r="D268" s="1" t="str">
        <f t="shared" si="47"/>
        <v>21:0249</v>
      </c>
      <c r="E268" t="s">
        <v>1236</v>
      </c>
      <c r="F268" t="s">
        <v>1237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81</v>
      </c>
      <c r="N268">
        <v>267</v>
      </c>
      <c r="P268" t="s">
        <v>681</v>
      </c>
      <c r="Q268" t="s">
        <v>1238</v>
      </c>
      <c r="R268" t="s">
        <v>55</v>
      </c>
    </row>
    <row r="269" spans="1:18" hidden="1" x14ac:dyDescent="0.3">
      <c r="A269" t="s">
        <v>1239</v>
      </c>
      <c r="B269" t="s">
        <v>1240</v>
      </c>
      <c r="C269" s="1" t="str">
        <f t="shared" si="46"/>
        <v>21:0814</v>
      </c>
      <c r="D269" s="1" t="str">
        <f t="shared" si="47"/>
        <v>21:0249</v>
      </c>
      <c r="E269" t="s">
        <v>1241</v>
      </c>
      <c r="F269" t="s">
        <v>1242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95</v>
      </c>
      <c r="N269">
        <v>268</v>
      </c>
      <c r="P269" t="s">
        <v>134</v>
      </c>
      <c r="Q269" t="s">
        <v>310</v>
      </c>
      <c r="R269" t="s">
        <v>55</v>
      </c>
    </row>
    <row r="270" spans="1:18" hidden="1" x14ac:dyDescent="0.3">
      <c r="A270" t="s">
        <v>1243</v>
      </c>
      <c r="B270" t="s">
        <v>1244</v>
      </c>
      <c r="C270" s="1" t="str">
        <f t="shared" si="46"/>
        <v>21:0814</v>
      </c>
      <c r="D270" s="1" t="str">
        <f t="shared" si="47"/>
        <v>21:0249</v>
      </c>
      <c r="E270" t="s">
        <v>1245</v>
      </c>
      <c r="F270" t="s">
        <v>1246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101</v>
      </c>
      <c r="N270">
        <v>269</v>
      </c>
      <c r="P270" t="s">
        <v>140</v>
      </c>
      <c r="Q270" t="s">
        <v>1247</v>
      </c>
      <c r="R270" t="s">
        <v>55</v>
      </c>
    </row>
    <row r="271" spans="1:18" hidden="1" x14ac:dyDescent="0.3">
      <c r="A271" t="s">
        <v>1248</v>
      </c>
      <c r="B271" t="s">
        <v>1249</v>
      </c>
      <c r="C271" s="1" t="str">
        <f t="shared" si="46"/>
        <v>21:0814</v>
      </c>
      <c r="D271" s="1" t="str">
        <f t="shared" si="47"/>
        <v>21:0249</v>
      </c>
      <c r="E271" t="s">
        <v>1250</v>
      </c>
      <c r="F271" t="s">
        <v>1251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107</v>
      </c>
      <c r="N271">
        <v>270</v>
      </c>
      <c r="P271" t="s">
        <v>115</v>
      </c>
      <c r="Q271" t="s">
        <v>482</v>
      </c>
      <c r="R271" t="s">
        <v>55</v>
      </c>
    </row>
    <row r="272" spans="1:18" hidden="1" x14ac:dyDescent="0.3">
      <c r="A272" t="s">
        <v>1252</v>
      </c>
      <c r="B272" t="s">
        <v>1253</v>
      </c>
      <c r="C272" s="1" t="str">
        <f t="shared" si="46"/>
        <v>21:0814</v>
      </c>
      <c r="D272" s="1" t="str">
        <f t="shared" si="47"/>
        <v>21:0249</v>
      </c>
      <c r="E272" t="s">
        <v>1254</v>
      </c>
      <c r="F272" t="s">
        <v>1255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114</v>
      </c>
      <c r="N272">
        <v>271</v>
      </c>
      <c r="P272" t="s">
        <v>161</v>
      </c>
      <c r="Q272" t="s">
        <v>482</v>
      </c>
      <c r="R272" t="s">
        <v>55</v>
      </c>
    </row>
    <row r="273" spans="1:18" hidden="1" x14ac:dyDescent="0.3">
      <c r="A273" t="s">
        <v>1256</v>
      </c>
      <c r="B273" t="s">
        <v>1257</v>
      </c>
      <c r="C273" s="1" t="str">
        <f t="shared" si="46"/>
        <v>21:0814</v>
      </c>
      <c r="D273" s="1" t="str">
        <f t="shared" si="47"/>
        <v>21:0249</v>
      </c>
      <c r="E273" t="s">
        <v>1258</v>
      </c>
      <c r="F273" t="s">
        <v>1259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121</v>
      </c>
      <c r="N273">
        <v>272</v>
      </c>
      <c r="P273" t="s">
        <v>558</v>
      </c>
      <c r="Q273" t="s">
        <v>236</v>
      </c>
      <c r="R273" t="s">
        <v>55</v>
      </c>
    </row>
    <row r="274" spans="1:18" hidden="1" x14ac:dyDescent="0.3">
      <c r="A274" t="s">
        <v>1260</v>
      </c>
      <c r="B274" t="s">
        <v>1261</v>
      </c>
      <c r="C274" s="1" t="str">
        <f t="shared" si="46"/>
        <v>21:0814</v>
      </c>
      <c r="D274" s="1" t="str">
        <f t="shared" si="47"/>
        <v>21:0249</v>
      </c>
      <c r="E274" t="s">
        <v>1262</v>
      </c>
      <c r="F274" t="s">
        <v>1263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127</v>
      </c>
      <c r="N274">
        <v>273</v>
      </c>
      <c r="P274" t="s">
        <v>68</v>
      </c>
      <c r="Q274" t="s">
        <v>24</v>
      </c>
      <c r="R274" t="s">
        <v>532</v>
      </c>
    </row>
    <row r="275" spans="1:18" hidden="1" x14ac:dyDescent="0.3">
      <c r="A275" t="s">
        <v>1264</v>
      </c>
      <c r="B275" t="s">
        <v>1265</v>
      </c>
      <c r="C275" s="1" t="str">
        <f t="shared" si="46"/>
        <v>21:0814</v>
      </c>
      <c r="D275" s="1" t="str">
        <f t="shared" si="47"/>
        <v>21:0249</v>
      </c>
      <c r="E275" t="s">
        <v>1266</v>
      </c>
      <c r="F275" t="s">
        <v>1267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133</v>
      </c>
      <c r="N275">
        <v>274</v>
      </c>
      <c r="P275" t="s">
        <v>1006</v>
      </c>
      <c r="Q275" t="s">
        <v>1154</v>
      </c>
      <c r="R275" t="s">
        <v>55</v>
      </c>
    </row>
    <row r="276" spans="1:18" hidden="1" x14ac:dyDescent="0.3">
      <c r="A276" t="s">
        <v>1268</v>
      </c>
      <c r="B276" t="s">
        <v>1269</v>
      </c>
      <c r="C276" s="1" t="str">
        <f t="shared" si="46"/>
        <v>21:0814</v>
      </c>
      <c r="D276" s="1" t="str">
        <f t="shared" si="47"/>
        <v>21:0249</v>
      </c>
      <c r="E276" t="s">
        <v>1270</v>
      </c>
      <c r="F276" t="s">
        <v>1271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139</v>
      </c>
      <c r="N276">
        <v>275</v>
      </c>
      <c r="P276" t="s">
        <v>128</v>
      </c>
      <c r="Q276" t="s">
        <v>46</v>
      </c>
      <c r="R276" t="s">
        <v>401</v>
      </c>
    </row>
    <row r="277" spans="1:18" hidden="1" x14ac:dyDescent="0.3">
      <c r="A277" t="s">
        <v>1272</v>
      </c>
      <c r="B277" t="s">
        <v>1273</v>
      </c>
      <c r="C277" s="1" t="str">
        <f t="shared" si="46"/>
        <v>21:0814</v>
      </c>
      <c r="D277" s="1" t="str">
        <f t="shared" si="47"/>
        <v>21:0249</v>
      </c>
      <c r="E277" t="s">
        <v>1274</v>
      </c>
      <c r="F277" t="s">
        <v>1275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241</v>
      </c>
      <c r="N277">
        <v>276</v>
      </c>
      <c r="P277" t="s">
        <v>173</v>
      </c>
      <c r="Q277" t="s">
        <v>38</v>
      </c>
      <c r="R277" t="s">
        <v>329</v>
      </c>
    </row>
    <row r="278" spans="1:18" hidden="1" x14ac:dyDescent="0.3">
      <c r="A278" t="s">
        <v>1276</v>
      </c>
      <c r="B278" t="s">
        <v>1277</v>
      </c>
      <c r="C278" s="1" t="str">
        <f t="shared" si="46"/>
        <v>21:0814</v>
      </c>
      <c r="D278" s="1" t="str">
        <f t="shared" si="47"/>
        <v>21:0249</v>
      </c>
      <c r="E278" t="s">
        <v>1278</v>
      </c>
      <c r="F278" t="s">
        <v>1279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36</v>
      </c>
      <c r="N278">
        <v>277</v>
      </c>
      <c r="P278" t="s">
        <v>225</v>
      </c>
      <c r="Q278" t="s">
        <v>538</v>
      </c>
      <c r="R278" t="s">
        <v>55</v>
      </c>
    </row>
    <row r="279" spans="1:18" hidden="1" x14ac:dyDescent="0.3">
      <c r="A279" t="s">
        <v>1280</v>
      </c>
      <c r="B279" t="s">
        <v>1281</v>
      </c>
      <c r="C279" s="1" t="str">
        <f t="shared" si="46"/>
        <v>21:0814</v>
      </c>
      <c r="D279" s="1" t="str">
        <f t="shared" si="47"/>
        <v>21:0249</v>
      </c>
      <c r="E279" t="s">
        <v>1282</v>
      </c>
      <c r="F279" t="s">
        <v>1283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44</v>
      </c>
      <c r="N279">
        <v>278</v>
      </c>
      <c r="P279" t="s">
        <v>140</v>
      </c>
      <c r="Q279" t="s">
        <v>517</v>
      </c>
      <c r="R279" t="s">
        <v>55</v>
      </c>
    </row>
    <row r="280" spans="1:18" hidden="1" x14ac:dyDescent="0.3">
      <c r="A280" t="s">
        <v>1284</v>
      </c>
      <c r="B280" t="s">
        <v>1285</v>
      </c>
      <c r="C280" s="1" t="str">
        <f t="shared" si="46"/>
        <v>21:0814</v>
      </c>
      <c r="D280" s="1" t="str">
        <f t="shared" si="47"/>
        <v>21:0249</v>
      </c>
      <c r="E280" t="s">
        <v>1286</v>
      </c>
      <c r="F280" t="s">
        <v>1287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52</v>
      </c>
      <c r="N280">
        <v>279</v>
      </c>
      <c r="P280" t="s">
        <v>414</v>
      </c>
      <c r="Q280" t="s">
        <v>603</v>
      </c>
      <c r="R280" t="s">
        <v>55</v>
      </c>
    </row>
    <row r="281" spans="1:18" hidden="1" x14ac:dyDescent="0.3">
      <c r="A281" t="s">
        <v>1288</v>
      </c>
      <c r="B281" t="s">
        <v>1289</v>
      </c>
      <c r="C281" s="1" t="str">
        <f t="shared" si="46"/>
        <v>21:0814</v>
      </c>
      <c r="D281" s="1" t="str">
        <f t="shared" si="47"/>
        <v>21:0249</v>
      </c>
      <c r="E281" t="s">
        <v>1290</v>
      </c>
      <c r="F281" t="s">
        <v>1291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 t="s">
        <v>134</v>
      </c>
      <c r="Q281" t="s">
        <v>1292</v>
      </c>
      <c r="R281" t="s">
        <v>55</v>
      </c>
    </row>
    <row r="282" spans="1:18" hidden="1" x14ac:dyDescent="0.3">
      <c r="A282" t="s">
        <v>1293</v>
      </c>
      <c r="B282" t="s">
        <v>1294</v>
      </c>
      <c r="C282" s="1" t="str">
        <f t="shared" si="46"/>
        <v>21:0814</v>
      </c>
      <c r="D282" s="1" t="str">
        <f t="shared" si="47"/>
        <v>21:0249</v>
      </c>
      <c r="E282" t="s">
        <v>1290</v>
      </c>
      <c r="F282" t="s">
        <v>1295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29</v>
      </c>
      <c r="N282">
        <v>281</v>
      </c>
      <c r="P282" t="s">
        <v>1006</v>
      </c>
      <c r="Q282" t="s">
        <v>579</v>
      </c>
      <c r="R282" t="s">
        <v>55</v>
      </c>
    </row>
    <row r="283" spans="1:18" hidden="1" x14ac:dyDescent="0.3">
      <c r="A283" t="s">
        <v>1296</v>
      </c>
      <c r="B283" t="s">
        <v>1297</v>
      </c>
      <c r="C283" s="1" t="str">
        <f t="shared" si="46"/>
        <v>21:0814</v>
      </c>
      <c r="D283" s="1" t="str">
        <f t="shared" si="47"/>
        <v>21:0249</v>
      </c>
      <c r="E283" t="s">
        <v>1298</v>
      </c>
      <c r="F283" t="s">
        <v>1299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60</v>
      </c>
      <c r="N283">
        <v>282</v>
      </c>
      <c r="P283" t="s">
        <v>134</v>
      </c>
      <c r="Q283" t="s">
        <v>1247</v>
      </c>
      <c r="R283" t="s">
        <v>329</v>
      </c>
    </row>
    <row r="284" spans="1:18" hidden="1" x14ac:dyDescent="0.3">
      <c r="A284" t="s">
        <v>1300</v>
      </c>
      <c r="B284" t="s">
        <v>1301</v>
      </c>
      <c r="C284" s="1" t="str">
        <f t="shared" si="46"/>
        <v>21:0814</v>
      </c>
      <c r="D284" s="1" t="str">
        <f t="shared" si="47"/>
        <v>21:0249</v>
      </c>
      <c r="E284" t="s">
        <v>1302</v>
      </c>
      <c r="F284" t="s">
        <v>1303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67</v>
      </c>
      <c r="N284">
        <v>283</v>
      </c>
      <c r="P284" t="s">
        <v>140</v>
      </c>
      <c r="Q284" t="s">
        <v>538</v>
      </c>
      <c r="R284" t="s">
        <v>329</v>
      </c>
    </row>
    <row r="285" spans="1:18" hidden="1" x14ac:dyDescent="0.3">
      <c r="A285" t="s">
        <v>1304</v>
      </c>
      <c r="B285" t="s">
        <v>1305</v>
      </c>
      <c r="C285" s="1" t="str">
        <f t="shared" si="46"/>
        <v>21:0814</v>
      </c>
      <c r="D285" s="1" t="str">
        <f t="shared" si="47"/>
        <v>21:0249</v>
      </c>
      <c r="E285" t="s">
        <v>1306</v>
      </c>
      <c r="F285" t="s">
        <v>1307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74</v>
      </c>
      <c r="N285">
        <v>284</v>
      </c>
      <c r="P285" t="s">
        <v>242</v>
      </c>
      <c r="Q285" t="s">
        <v>1247</v>
      </c>
      <c r="R285" t="s">
        <v>55</v>
      </c>
    </row>
    <row r="286" spans="1:18" hidden="1" x14ac:dyDescent="0.3">
      <c r="A286" t="s">
        <v>1308</v>
      </c>
      <c r="B286" t="s">
        <v>1309</v>
      </c>
      <c r="C286" s="1" t="str">
        <f t="shared" si="46"/>
        <v>21:0814</v>
      </c>
      <c r="D286" s="1" t="str">
        <f>HYPERLINK("https://geochem.nrcan.gc.ca/cdogs/content/svy/svy_e.htm", "")</f>
        <v/>
      </c>
      <c r="G286" s="1" t="str">
        <f>HYPERLINK("https://geochem.nrcan.gc.ca/cdogs/content/cr_/cr_00264_e.htm", "264")</f>
        <v>264</v>
      </c>
      <c r="J286" t="s">
        <v>85</v>
      </c>
      <c r="K286" t="s">
        <v>86</v>
      </c>
      <c r="L286">
        <v>17</v>
      </c>
      <c r="M286" t="s">
        <v>87</v>
      </c>
      <c r="N286">
        <v>285</v>
      </c>
      <c r="P286" t="s">
        <v>1310</v>
      </c>
      <c r="Q286" t="s">
        <v>31</v>
      </c>
      <c r="R286" t="s">
        <v>47</v>
      </c>
    </row>
    <row r="287" spans="1:18" hidden="1" x14ac:dyDescent="0.3">
      <c r="A287" t="s">
        <v>1311</v>
      </c>
      <c r="B287" t="s">
        <v>1312</v>
      </c>
      <c r="C287" s="1" t="str">
        <f t="shared" si="46"/>
        <v>21:0814</v>
      </c>
      <c r="D287" s="1" t="str">
        <f t="shared" ref="D287:D308" si="50">HYPERLINK("https://geochem.nrcan.gc.ca/cdogs/content/svy/svy210249_e.htm", "21:0249")</f>
        <v>21:0249</v>
      </c>
      <c r="E287" t="s">
        <v>1313</v>
      </c>
      <c r="F287" t="s">
        <v>1314</v>
      </c>
      <c r="H287">
        <v>66.726189000000005</v>
      </c>
      <c r="I287">
        <v>-137.2884718</v>
      </c>
      <c r="J287" s="1" t="str">
        <f t="shared" ref="J287:J308" si="51">HYPERLINK("https://geochem.nrcan.gc.ca/cdogs/content/kwd/kwd020018_e.htm", "Fluid (stream)")</f>
        <v>Fluid (stream)</v>
      </c>
      <c r="K287" s="1" t="str">
        <f t="shared" ref="K287:K308" si="52">HYPERLINK("https://geochem.nrcan.gc.ca/cdogs/content/kwd/kwd080007_e.htm", "Untreated Water")</f>
        <v>Untreated Water</v>
      </c>
      <c r="L287">
        <v>17</v>
      </c>
      <c r="M287" t="s">
        <v>81</v>
      </c>
      <c r="N287">
        <v>286</v>
      </c>
      <c r="P287" t="s">
        <v>173</v>
      </c>
      <c r="Q287" t="s">
        <v>543</v>
      </c>
      <c r="R287" t="s">
        <v>211</v>
      </c>
    </row>
    <row r="288" spans="1:18" hidden="1" x14ac:dyDescent="0.3">
      <c r="A288" t="s">
        <v>1315</v>
      </c>
      <c r="B288" t="s">
        <v>1316</v>
      </c>
      <c r="C288" s="1" t="str">
        <f t="shared" si="46"/>
        <v>21:0814</v>
      </c>
      <c r="D288" s="1" t="str">
        <f t="shared" si="50"/>
        <v>21:0249</v>
      </c>
      <c r="E288" t="s">
        <v>1317</v>
      </c>
      <c r="F288" t="s">
        <v>1318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95</v>
      </c>
      <c r="N288">
        <v>287</v>
      </c>
      <c r="P288" t="s">
        <v>771</v>
      </c>
      <c r="Q288" t="s">
        <v>1319</v>
      </c>
      <c r="R288" t="s">
        <v>55</v>
      </c>
    </row>
    <row r="289" spans="1:18" hidden="1" x14ac:dyDescent="0.3">
      <c r="A289" t="s">
        <v>1320</v>
      </c>
      <c r="B289" t="s">
        <v>1321</v>
      </c>
      <c r="C289" s="1" t="str">
        <f t="shared" si="46"/>
        <v>21:0814</v>
      </c>
      <c r="D289" s="1" t="str">
        <f t="shared" si="50"/>
        <v>21:0249</v>
      </c>
      <c r="E289" t="s">
        <v>1322</v>
      </c>
      <c r="F289" t="s">
        <v>1323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101</v>
      </c>
      <c r="N289">
        <v>288</v>
      </c>
      <c r="P289" t="s">
        <v>134</v>
      </c>
      <c r="Q289" t="s">
        <v>1319</v>
      </c>
      <c r="R289" t="s">
        <v>55</v>
      </c>
    </row>
    <row r="290" spans="1:18" hidden="1" x14ac:dyDescent="0.3">
      <c r="A290" t="s">
        <v>1324</v>
      </c>
      <c r="B290" t="s">
        <v>1325</v>
      </c>
      <c r="C290" s="1" t="str">
        <f t="shared" si="46"/>
        <v>21:0814</v>
      </c>
      <c r="D290" s="1" t="str">
        <f t="shared" si="50"/>
        <v>21:0249</v>
      </c>
      <c r="E290" t="s">
        <v>1326</v>
      </c>
      <c r="F290" t="s">
        <v>1327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107</v>
      </c>
      <c r="N290">
        <v>289</v>
      </c>
      <c r="P290" t="s">
        <v>194</v>
      </c>
      <c r="Q290" t="s">
        <v>538</v>
      </c>
      <c r="R290" t="s">
        <v>532</v>
      </c>
    </row>
    <row r="291" spans="1:18" hidden="1" x14ac:dyDescent="0.3">
      <c r="A291" t="s">
        <v>1328</v>
      </c>
      <c r="B291" t="s">
        <v>1329</v>
      </c>
      <c r="C291" s="1" t="str">
        <f t="shared" si="46"/>
        <v>21:0814</v>
      </c>
      <c r="D291" s="1" t="str">
        <f t="shared" si="50"/>
        <v>21:0249</v>
      </c>
      <c r="E291" t="s">
        <v>1330</v>
      </c>
      <c r="F291" t="s">
        <v>1331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114</v>
      </c>
      <c r="N291">
        <v>290</v>
      </c>
      <c r="P291" t="s">
        <v>134</v>
      </c>
      <c r="Q291" t="s">
        <v>482</v>
      </c>
      <c r="R291" t="s">
        <v>55</v>
      </c>
    </row>
    <row r="292" spans="1:18" hidden="1" x14ac:dyDescent="0.3">
      <c r="A292" t="s">
        <v>1332</v>
      </c>
      <c r="B292" t="s">
        <v>1333</v>
      </c>
      <c r="C292" s="1" t="str">
        <f t="shared" si="46"/>
        <v>21:0814</v>
      </c>
      <c r="D292" s="1" t="str">
        <f t="shared" si="50"/>
        <v>21:0249</v>
      </c>
      <c r="E292" t="s">
        <v>1334</v>
      </c>
      <c r="F292" t="s">
        <v>1335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121</v>
      </c>
      <c r="N292">
        <v>291</v>
      </c>
      <c r="P292" t="s">
        <v>194</v>
      </c>
      <c r="Q292" t="s">
        <v>1292</v>
      </c>
      <c r="R292" t="s">
        <v>55</v>
      </c>
    </row>
    <row r="293" spans="1:18" hidden="1" x14ac:dyDescent="0.3">
      <c r="A293" t="s">
        <v>1336</v>
      </c>
      <c r="B293" t="s">
        <v>1337</v>
      </c>
      <c r="C293" s="1" t="str">
        <f t="shared" si="46"/>
        <v>21:0814</v>
      </c>
      <c r="D293" s="1" t="str">
        <f t="shared" si="50"/>
        <v>21:0249</v>
      </c>
      <c r="E293" t="s">
        <v>1338</v>
      </c>
      <c r="F293" t="s">
        <v>1339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127</v>
      </c>
      <c r="N293">
        <v>292</v>
      </c>
      <c r="P293" t="s">
        <v>188</v>
      </c>
      <c r="Q293" t="s">
        <v>257</v>
      </c>
      <c r="R293" t="s">
        <v>55</v>
      </c>
    </row>
    <row r="294" spans="1:18" hidden="1" x14ac:dyDescent="0.3">
      <c r="A294" t="s">
        <v>1340</v>
      </c>
      <c r="B294" t="s">
        <v>1341</v>
      </c>
      <c r="C294" s="1" t="str">
        <f t="shared" si="46"/>
        <v>21:0814</v>
      </c>
      <c r="D294" s="1" t="str">
        <f t="shared" si="50"/>
        <v>21:0249</v>
      </c>
      <c r="E294" t="s">
        <v>1342</v>
      </c>
      <c r="F294" t="s">
        <v>1343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133</v>
      </c>
      <c r="N294">
        <v>293</v>
      </c>
      <c r="P294" t="s">
        <v>200</v>
      </c>
      <c r="Q294" t="s">
        <v>517</v>
      </c>
      <c r="R294" t="s">
        <v>55</v>
      </c>
    </row>
    <row r="295" spans="1:18" hidden="1" x14ac:dyDescent="0.3">
      <c r="A295" t="s">
        <v>1344</v>
      </c>
      <c r="B295" t="s">
        <v>1345</v>
      </c>
      <c r="C295" s="1" t="str">
        <f t="shared" si="46"/>
        <v>21:0814</v>
      </c>
      <c r="D295" s="1" t="str">
        <f t="shared" si="50"/>
        <v>21:0249</v>
      </c>
      <c r="E295" t="s">
        <v>1346</v>
      </c>
      <c r="F295" t="s">
        <v>1347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139</v>
      </c>
      <c r="N295">
        <v>294</v>
      </c>
      <c r="P295" t="s">
        <v>771</v>
      </c>
      <c r="Q295" t="s">
        <v>1292</v>
      </c>
      <c r="R295" t="s">
        <v>55</v>
      </c>
    </row>
    <row r="296" spans="1:18" hidden="1" x14ac:dyDescent="0.3">
      <c r="A296" t="s">
        <v>1348</v>
      </c>
      <c r="B296" t="s">
        <v>1349</v>
      </c>
      <c r="C296" s="1" t="str">
        <f t="shared" si="46"/>
        <v>21:0814</v>
      </c>
      <c r="D296" s="1" t="str">
        <f t="shared" si="50"/>
        <v>21:0249</v>
      </c>
      <c r="E296" t="s">
        <v>1350</v>
      </c>
      <c r="F296" t="s">
        <v>1351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241</v>
      </c>
      <c r="N296">
        <v>295</v>
      </c>
      <c r="P296" t="s">
        <v>194</v>
      </c>
      <c r="Q296" t="s">
        <v>1082</v>
      </c>
      <c r="R296" t="s">
        <v>55</v>
      </c>
    </row>
    <row r="297" spans="1:18" hidden="1" x14ac:dyDescent="0.3">
      <c r="A297" t="s">
        <v>1352</v>
      </c>
      <c r="B297" t="s">
        <v>1353</v>
      </c>
      <c r="C297" s="1" t="str">
        <f t="shared" si="46"/>
        <v>21:0814</v>
      </c>
      <c r="D297" s="1" t="str">
        <f t="shared" si="50"/>
        <v>21:0249</v>
      </c>
      <c r="E297" t="s">
        <v>1354</v>
      </c>
      <c r="F297" t="s">
        <v>1355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 t="s">
        <v>115</v>
      </c>
      <c r="Q297" t="s">
        <v>146</v>
      </c>
      <c r="R297" t="s">
        <v>532</v>
      </c>
    </row>
    <row r="298" spans="1:18" hidden="1" x14ac:dyDescent="0.3">
      <c r="A298" t="s">
        <v>1356</v>
      </c>
      <c r="B298" t="s">
        <v>1357</v>
      </c>
      <c r="C298" s="1" t="str">
        <f t="shared" si="46"/>
        <v>21:0814</v>
      </c>
      <c r="D298" s="1" t="str">
        <f t="shared" si="50"/>
        <v>21:0249</v>
      </c>
      <c r="E298" t="s">
        <v>1354</v>
      </c>
      <c r="F298" t="s">
        <v>1358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29</v>
      </c>
      <c r="N298">
        <v>297</v>
      </c>
      <c r="P298" t="s">
        <v>537</v>
      </c>
      <c r="Q298" t="s">
        <v>146</v>
      </c>
      <c r="R298" t="s">
        <v>329</v>
      </c>
    </row>
    <row r="299" spans="1:18" hidden="1" x14ac:dyDescent="0.3">
      <c r="A299" t="s">
        <v>1359</v>
      </c>
      <c r="B299" t="s">
        <v>1360</v>
      </c>
      <c r="C299" s="1" t="str">
        <f t="shared" si="46"/>
        <v>21:0814</v>
      </c>
      <c r="D299" s="1" t="str">
        <f t="shared" si="50"/>
        <v>21:0249</v>
      </c>
      <c r="E299" t="s">
        <v>1361</v>
      </c>
      <c r="F299" t="s">
        <v>1362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36</v>
      </c>
      <c r="N299">
        <v>298</v>
      </c>
      <c r="P299" t="s">
        <v>247</v>
      </c>
      <c r="Q299" t="s">
        <v>947</v>
      </c>
      <c r="R299" t="s">
        <v>55</v>
      </c>
    </row>
    <row r="300" spans="1:18" hidden="1" x14ac:dyDescent="0.3">
      <c r="A300" t="s">
        <v>1363</v>
      </c>
      <c r="B300" t="s">
        <v>1364</v>
      </c>
      <c r="C300" s="1" t="str">
        <f t="shared" si="46"/>
        <v>21:0814</v>
      </c>
      <c r="D300" s="1" t="str">
        <f t="shared" si="50"/>
        <v>21:0249</v>
      </c>
      <c r="E300" t="s">
        <v>1365</v>
      </c>
      <c r="F300" t="s">
        <v>1366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44</v>
      </c>
      <c r="N300">
        <v>299</v>
      </c>
      <c r="P300" t="s">
        <v>235</v>
      </c>
      <c r="Q300" t="s">
        <v>1319</v>
      </c>
      <c r="R300" t="s">
        <v>55</v>
      </c>
    </row>
    <row r="301" spans="1:18" hidden="1" x14ac:dyDescent="0.3">
      <c r="A301" t="s">
        <v>1367</v>
      </c>
      <c r="B301" t="s">
        <v>1368</v>
      </c>
      <c r="C301" s="1" t="str">
        <f t="shared" si="46"/>
        <v>21:0814</v>
      </c>
      <c r="D301" s="1" t="str">
        <f t="shared" si="50"/>
        <v>21:0249</v>
      </c>
      <c r="E301" t="s">
        <v>1369</v>
      </c>
      <c r="F301" t="s">
        <v>1370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52</v>
      </c>
      <c r="N301">
        <v>300</v>
      </c>
      <c r="P301" t="s">
        <v>256</v>
      </c>
      <c r="Q301" t="s">
        <v>1371</v>
      </c>
      <c r="R301" t="s">
        <v>55</v>
      </c>
    </row>
    <row r="302" spans="1:18" hidden="1" x14ac:dyDescent="0.3">
      <c r="A302" t="s">
        <v>1372</v>
      </c>
      <c r="B302" t="s">
        <v>1373</v>
      </c>
      <c r="C302" s="1" t="str">
        <f t="shared" si="46"/>
        <v>21:0814</v>
      </c>
      <c r="D302" s="1" t="str">
        <f t="shared" si="50"/>
        <v>21:0249</v>
      </c>
      <c r="E302" t="s">
        <v>1374</v>
      </c>
      <c r="F302" t="s">
        <v>1375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60</v>
      </c>
      <c r="N302">
        <v>301</v>
      </c>
      <c r="P302" t="s">
        <v>200</v>
      </c>
      <c r="Q302" t="s">
        <v>603</v>
      </c>
      <c r="R302" t="s">
        <v>55</v>
      </c>
    </row>
    <row r="303" spans="1:18" hidden="1" x14ac:dyDescent="0.3">
      <c r="A303" t="s">
        <v>1376</v>
      </c>
      <c r="B303" t="s">
        <v>1377</v>
      </c>
      <c r="C303" s="1" t="str">
        <f t="shared" si="46"/>
        <v>21:0814</v>
      </c>
      <c r="D303" s="1" t="str">
        <f t="shared" si="50"/>
        <v>21:0249</v>
      </c>
      <c r="E303" t="s">
        <v>1378</v>
      </c>
      <c r="F303" t="s">
        <v>1379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67</v>
      </c>
      <c r="N303">
        <v>302</v>
      </c>
      <c r="P303" t="s">
        <v>37</v>
      </c>
      <c r="Q303" t="s">
        <v>1215</v>
      </c>
      <c r="R303" t="s">
        <v>55</v>
      </c>
    </row>
    <row r="304" spans="1:18" hidden="1" x14ac:dyDescent="0.3">
      <c r="A304" t="s">
        <v>1380</v>
      </c>
      <c r="B304" t="s">
        <v>1381</v>
      </c>
      <c r="C304" s="1" t="str">
        <f t="shared" si="46"/>
        <v>21:0814</v>
      </c>
      <c r="D304" s="1" t="str">
        <f t="shared" si="50"/>
        <v>21:0249</v>
      </c>
      <c r="E304" t="s">
        <v>1382</v>
      </c>
      <c r="F304" t="s">
        <v>1383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74</v>
      </c>
      <c r="N304">
        <v>303</v>
      </c>
      <c r="P304" t="s">
        <v>134</v>
      </c>
      <c r="Q304" t="s">
        <v>543</v>
      </c>
      <c r="R304" t="s">
        <v>55</v>
      </c>
    </row>
    <row r="305" spans="1:18" hidden="1" x14ac:dyDescent="0.3">
      <c r="A305" t="s">
        <v>1384</v>
      </c>
      <c r="B305" t="s">
        <v>1385</v>
      </c>
      <c r="C305" s="1" t="str">
        <f t="shared" si="46"/>
        <v>21:0814</v>
      </c>
      <c r="D305" s="1" t="str">
        <f t="shared" si="50"/>
        <v>21:0249</v>
      </c>
      <c r="E305" t="s">
        <v>1386</v>
      </c>
      <c r="F305" t="s">
        <v>1387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81</v>
      </c>
      <c r="N305">
        <v>304</v>
      </c>
      <c r="P305" t="s">
        <v>225</v>
      </c>
      <c r="Q305" t="s">
        <v>1319</v>
      </c>
      <c r="R305" t="s">
        <v>55</v>
      </c>
    </row>
    <row r="306" spans="1:18" hidden="1" x14ac:dyDescent="0.3">
      <c r="A306" t="s">
        <v>1388</v>
      </c>
      <c r="B306" t="s">
        <v>1389</v>
      </c>
      <c r="C306" s="1" t="str">
        <f t="shared" si="46"/>
        <v>21:0814</v>
      </c>
      <c r="D306" s="1" t="str">
        <f t="shared" si="50"/>
        <v>21:0249</v>
      </c>
      <c r="E306" t="s">
        <v>1390</v>
      </c>
      <c r="F306" t="s">
        <v>1391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95</v>
      </c>
      <c r="N306">
        <v>305</v>
      </c>
      <c r="P306" t="s">
        <v>188</v>
      </c>
      <c r="Q306" t="s">
        <v>1082</v>
      </c>
      <c r="R306" t="s">
        <v>55</v>
      </c>
    </row>
    <row r="307" spans="1:18" hidden="1" x14ac:dyDescent="0.3">
      <c r="A307" t="s">
        <v>1392</v>
      </c>
      <c r="B307" t="s">
        <v>1393</v>
      </c>
      <c r="C307" s="1" t="str">
        <f t="shared" si="46"/>
        <v>21:0814</v>
      </c>
      <c r="D307" s="1" t="str">
        <f t="shared" si="50"/>
        <v>21:0249</v>
      </c>
      <c r="E307" t="s">
        <v>1394</v>
      </c>
      <c r="F307" t="s">
        <v>1395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101</v>
      </c>
      <c r="N307">
        <v>306</v>
      </c>
      <c r="P307" t="s">
        <v>30</v>
      </c>
      <c r="Q307" t="s">
        <v>517</v>
      </c>
      <c r="R307" t="s">
        <v>55</v>
      </c>
    </row>
    <row r="308" spans="1:18" hidden="1" x14ac:dyDescent="0.3">
      <c r="A308" t="s">
        <v>1396</v>
      </c>
      <c r="B308" t="s">
        <v>1397</v>
      </c>
      <c r="C308" s="1" t="str">
        <f t="shared" si="46"/>
        <v>21:0814</v>
      </c>
      <c r="D308" s="1" t="str">
        <f t="shared" si="50"/>
        <v>21:0249</v>
      </c>
      <c r="E308" t="s">
        <v>1398</v>
      </c>
      <c r="F308" t="s">
        <v>1399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107</v>
      </c>
      <c r="N308">
        <v>307</v>
      </c>
      <c r="P308" t="s">
        <v>210</v>
      </c>
      <c r="Q308" t="s">
        <v>1319</v>
      </c>
      <c r="R308" t="s">
        <v>55</v>
      </c>
    </row>
    <row r="309" spans="1:18" hidden="1" x14ac:dyDescent="0.3">
      <c r="A309" t="s">
        <v>1400</v>
      </c>
      <c r="B309" t="s">
        <v>1401</v>
      </c>
      <c r="C309" s="1" t="str">
        <f t="shared" si="46"/>
        <v>21:0814</v>
      </c>
      <c r="D309" s="1" t="str">
        <f>HYPERLINK("https://geochem.nrcan.gc.ca/cdogs/content/svy/svy_e.htm", "")</f>
        <v/>
      </c>
      <c r="G309" s="1" t="str">
        <f>HYPERLINK("https://geochem.nrcan.gc.ca/cdogs/content/cr_/cr_00264_e.htm", "264")</f>
        <v>264</v>
      </c>
      <c r="J309" t="s">
        <v>85</v>
      </c>
      <c r="K309" t="s">
        <v>86</v>
      </c>
      <c r="L309">
        <v>18</v>
      </c>
      <c r="M309" t="s">
        <v>87</v>
      </c>
      <c r="N309">
        <v>308</v>
      </c>
      <c r="P309" t="s">
        <v>75</v>
      </c>
      <c r="Q309" t="s">
        <v>31</v>
      </c>
      <c r="R309" t="s">
        <v>47</v>
      </c>
    </row>
    <row r="310" spans="1:18" hidden="1" x14ac:dyDescent="0.3">
      <c r="A310" t="s">
        <v>1402</v>
      </c>
      <c r="B310" t="s">
        <v>1403</v>
      </c>
      <c r="C310" s="1" t="str">
        <f t="shared" si="46"/>
        <v>21:0814</v>
      </c>
      <c r="D310" s="1" t="str">
        <f t="shared" ref="D310:D321" si="53">HYPERLINK("https://geochem.nrcan.gc.ca/cdogs/content/svy/svy210249_e.htm", "21:0249")</f>
        <v>21:0249</v>
      </c>
      <c r="E310" t="s">
        <v>1404</v>
      </c>
      <c r="F310" t="s">
        <v>1405</v>
      </c>
      <c r="H310">
        <v>66.347786299999996</v>
      </c>
      <c r="I310">
        <v>-137.1644651</v>
      </c>
      <c r="J310" s="1" t="str">
        <f t="shared" ref="J310:J321" si="54">HYPERLINK("https://geochem.nrcan.gc.ca/cdogs/content/kwd/kwd020018_e.htm", "Fluid (stream)")</f>
        <v>Fluid (stream)</v>
      </c>
      <c r="K310" s="1" t="str">
        <f t="shared" ref="K310:K321" si="55">HYPERLINK("https://geochem.nrcan.gc.ca/cdogs/content/kwd/kwd080007_e.htm", "Untreated Water")</f>
        <v>Untreated Water</v>
      </c>
      <c r="L310">
        <v>18</v>
      </c>
      <c r="M310" t="s">
        <v>114</v>
      </c>
      <c r="N310">
        <v>309</v>
      </c>
      <c r="P310" t="s">
        <v>140</v>
      </c>
      <c r="Q310" t="s">
        <v>543</v>
      </c>
      <c r="R310" t="s">
        <v>55</v>
      </c>
    </row>
    <row r="311" spans="1:18" hidden="1" x14ac:dyDescent="0.3">
      <c r="A311" t="s">
        <v>1406</v>
      </c>
      <c r="B311" t="s">
        <v>1407</v>
      </c>
      <c r="C311" s="1" t="str">
        <f t="shared" si="46"/>
        <v>21:0814</v>
      </c>
      <c r="D311" s="1" t="str">
        <f t="shared" si="53"/>
        <v>21:0249</v>
      </c>
      <c r="E311" t="s">
        <v>1408</v>
      </c>
      <c r="F311" t="s">
        <v>1409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121</v>
      </c>
      <c r="N311">
        <v>310</v>
      </c>
      <c r="P311" t="s">
        <v>771</v>
      </c>
      <c r="Q311" t="s">
        <v>538</v>
      </c>
      <c r="R311" t="s">
        <v>55</v>
      </c>
    </row>
    <row r="312" spans="1:18" hidden="1" x14ac:dyDescent="0.3">
      <c r="A312" t="s">
        <v>1410</v>
      </c>
      <c r="B312" t="s">
        <v>1411</v>
      </c>
      <c r="C312" s="1" t="str">
        <f t="shared" si="46"/>
        <v>21:0814</v>
      </c>
      <c r="D312" s="1" t="str">
        <f t="shared" si="53"/>
        <v>21:0249</v>
      </c>
      <c r="E312" t="s">
        <v>1412</v>
      </c>
      <c r="F312" t="s">
        <v>1413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127</v>
      </c>
      <c r="N312">
        <v>311</v>
      </c>
      <c r="P312" t="s">
        <v>200</v>
      </c>
      <c r="Q312" t="s">
        <v>1247</v>
      </c>
      <c r="R312" t="s">
        <v>55</v>
      </c>
    </row>
    <row r="313" spans="1:18" hidden="1" x14ac:dyDescent="0.3">
      <c r="A313" t="s">
        <v>1414</v>
      </c>
      <c r="B313" t="s">
        <v>1415</v>
      </c>
      <c r="C313" s="1" t="str">
        <f t="shared" si="46"/>
        <v>21:0814</v>
      </c>
      <c r="D313" s="1" t="str">
        <f t="shared" si="53"/>
        <v>21:0249</v>
      </c>
      <c r="E313" t="s">
        <v>1416</v>
      </c>
      <c r="F313" t="s">
        <v>1417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133</v>
      </c>
      <c r="N313">
        <v>312</v>
      </c>
      <c r="P313" t="s">
        <v>134</v>
      </c>
      <c r="Q313" t="s">
        <v>538</v>
      </c>
      <c r="R313" t="s">
        <v>55</v>
      </c>
    </row>
    <row r="314" spans="1:18" hidden="1" x14ac:dyDescent="0.3">
      <c r="A314" t="s">
        <v>1418</v>
      </c>
      <c r="B314" t="s">
        <v>1419</v>
      </c>
      <c r="C314" s="1" t="str">
        <f t="shared" si="46"/>
        <v>21:0814</v>
      </c>
      <c r="D314" s="1" t="str">
        <f t="shared" si="53"/>
        <v>21:0249</v>
      </c>
      <c r="E314" t="s">
        <v>1420</v>
      </c>
      <c r="F314" t="s">
        <v>1421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139</v>
      </c>
      <c r="N314">
        <v>313</v>
      </c>
      <c r="P314" t="s">
        <v>414</v>
      </c>
      <c r="Q314" t="s">
        <v>548</v>
      </c>
      <c r="R314" t="s">
        <v>55</v>
      </c>
    </row>
    <row r="315" spans="1:18" hidden="1" x14ac:dyDescent="0.3">
      <c r="A315" t="s">
        <v>1422</v>
      </c>
      <c r="B315" t="s">
        <v>1423</v>
      </c>
      <c r="C315" s="1" t="str">
        <f t="shared" si="46"/>
        <v>21:0814</v>
      </c>
      <c r="D315" s="1" t="str">
        <f t="shared" si="53"/>
        <v>21:0249</v>
      </c>
      <c r="E315" t="s">
        <v>1424</v>
      </c>
      <c r="F315" t="s">
        <v>1425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241</v>
      </c>
      <c r="N315">
        <v>314</v>
      </c>
      <c r="P315" t="s">
        <v>161</v>
      </c>
      <c r="Q315" t="s">
        <v>1247</v>
      </c>
      <c r="R315" t="s">
        <v>55</v>
      </c>
    </row>
    <row r="316" spans="1:18" hidden="1" x14ac:dyDescent="0.3">
      <c r="A316" t="s">
        <v>1426</v>
      </c>
      <c r="B316" t="s">
        <v>1427</v>
      </c>
      <c r="C316" s="1" t="str">
        <f t="shared" si="46"/>
        <v>21:0814</v>
      </c>
      <c r="D316" s="1" t="str">
        <f t="shared" si="53"/>
        <v>21:0249</v>
      </c>
      <c r="E316" t="s">
        <v>1428</v>
      </c>
      <c r="F316" t="s">
        <v>1429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36</v>
      </c>
      <c r="N316">
        <v>315</v>
      </c>
      <c r="P316" t="s">
        <v>134</v>
      </c>
      <c r="Q316" t="s">
        <v>1430</v>
      </c>
      <c r="R316" t="s">
        <v>55</v>
      </c>
    </row>
    <row r="317" spans="1:18" hidden="1" x14ac:dyDescent="0.3">
      <c r="A317" t="s">
        <v>1431</v>
      </c>
      <c r="B317" t="s">
        <v>1432</v>
      </c>
      <c r="C317" s="1" t="str">
        <f t="shared" si="46"/>
        <v>21:0814</v>
      </c>
      <c r="D317" s="1" t="str">
        <f t="shared" si="53"/>
        <v>21:0249</v>
      </c>
      <c r="E317" t="s">
        <v>1433</v>
      </c>
      <c r="F317" t="s">
        <v>1434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44</v>
      </c>
      <c r="N317">
        <v>316</v>
      </c>
      <c r="P317" t="s">
        <v>1064</v>
      </c>
      <c r="Q317" t="s">
        <v>700</v>
      </c>
      <c r="R317" t="s">
        <v>55</v>
      </c>
    </row>
    <row r="318" spans="1:18" hidden="1" x14ac:dyDescent="0.3">
      <c r="A318" t="s">
        <v>1435</v>
      </c>
      <c r="B318" t="s">
        <v>1436</v>
      </c>
      <c r="C318" s="1" t="str">
        <f t="shared" si="46"/>
        <v>21:0814</v>
      </c>
      <c r="D318" s="1" t="str">
        <f t="shared" si="53"/>
        <v>21:0249</v>
      </c>
      <c r="E318" t="s">
        <v>1437</v>
      </c>
      <c r="F318" t="s">
        <v>1438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 t="s">
        <v>188</v>
      </c>
      <c r="Q318" t="s">
        <v>731</v>
      </c>
      <c r="R318" t="s">
        <v>55</v>
      </c>
    </row>
    <row r="319" spans="1:18" hidden="1" x14ac:dyDescent="0.3">
      <c r="A319" t="s">
        <v>1439</v>
      </c>
      <c r="B319" t="s">
        <v>1440</v>
      </c>
      <c r="C319" s="1" t="str">
        <f t="shared" si="46"/>
        <v>21:0814</v>
      </c>
      <c r="D319" s="1" t="str">
        <f t="shared" si="53"/>
        <v>21:0249</v>
      </c>
      <c r="E319" t="s">
        <v>1437</v>
      </c>
      <c r="F319" t="s">
        <v>1441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29</v>
      </c>
      <c r="N319">
        <v>318</v>
      </c>
      <c r="P319" t="s">
        <v>134</v>
      </c>
      <c r="Q319" t="s">
        <v>731</v>
      </c>
      <c r="R319" t="s">
        <v>55</v>
      </c>
    </row>
    <row r="320" spans="1:18" hidden="1" x14ac:dyDescent="0.3">
      <c r="A320" t="s">
        <v>1442</v>
      </c>
      <c r="B320" t="s">
        <v>1443</v>
      </c>
      <c r="C320" s="1" t="str">
        <f t="shared" si="46"/>
        <v>21:0814</v>
      </c>
      <c r="D320" s="1" t="str">
        <f t="shared" si="53"/>
        <v>21:0249</v>
      </c>
      <c r="E320" t="s">
        <v>1444</v>
      </c>
      <c r="F320" t="s">
        <v>1445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52</v>
      </c>
      <c r="N320">
        <v>319</v>
      </c>
      <c r="P320" t="s">
        <v>161</v>
      </c>
      <c r="Q320" t="s">
        <v>1082</v>
      </c>
      <c r="R320" t="s">
        <v>55</v>
      </c>
    </row>
    <row r="321" spans="1:18" hidden="1" x14ac:dyDescent="0.3">
      <c r="A321" t="s">
        <v>1446</v>
      </c>
      <c r="B321" t="s">
        <v>1447</v>
      </c>
      <c r="C321" s="1" t="str">
        <f t="shared" si="46"/>
        <v>21:0814</v>
      </c>
      <c r="D321" s="1" t="str">
        <f t="shared" si="53"/>
        <v>21:0249</v>
      </c>
      <c r="E321" t="s">
        <v>1448</v>
      </c>
      <c r="F321" t="s">
        <v>1449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60</v>
      </c>
      <c r="N321">
        <v>320</v>
      </c>
      <c r="P321" t="s">
        <v>188</v>
      </c>
      <c r="Q321" t="s">
        <v>517</v>
      </c>
      <c r="R321" t="s">
        <v>55</v>
      </c>
    </row>
    <row r="322" spans="1:18" hidden="1" x14ac:dyDescent="0.3">
      <c r="A322" t="s">
        <v>1450</v>
      </c>
      <c r="B322" t="s">
        <v>1451</v>
      </c>
      <c r="C322" s="1" t="str">
        <f t="shared" ref="C322:C345" si="56">HYPERLINK("https://geochem.nrcan.gc.ca/cdogs/content/bdl/bdl210814_e.htm", "21:0814")</f>
        <v>21:0814</v>
      </c>
      <c r="D322" s="1" t="str">
        <f>HYPERLINK("https://geochem.nrcan.gc.ca/cdogs/content/svy/svy_e.htm", "")</f>
        <v/>
      </c>
      <c r="G322" s="1" t="str">
        <f>HYPERLINK("https://geochem.nrcan.gc.ca/cdogs/content/cr_/cr_00265_e.htm", "265")</f>
        <v>265</v>
      </c>
      <c r="J322" t="s">
        <v>85</v>
      </c>
      <c r="K322" t="s">
        <v>86</v>
      </c>
      <c r="L322">
        <v>19</v>
      </c>
      <c r="M322" t="s">
        <v>87</v>
      </c>
      <c r="N322">
        <v>321</v>
      </c>
      <c r="P322" t="s">
        <v>598</v>
      </c>
      <c r="Q322" t="s">
        <v>89</v>
      </c>
      <c r="R322" t="s">
        <v>532</v>
      </c>
    </row>
    <row r="323" spans="1:18" hidden="1" x14ac:dyDescent="0.3">
      <c r="A323" t="s">
        <v>1452</v>
      </c>
      <c r="B323" t="s">
        <v>1453</v>
      </c>
      <c r="C323" s="1" t="str">
        <f t="shared" si="56"/>
        <v>21:0814</v>
      </c>
      <c r="D323" s="1" t="str">
        <f t="shared" ref="D323:D344" si="57">HYPERLINK("https://geochem.nrcan.gc.ca/cdogs/content/svy/svy210249_e.htm", "21:0249")</f>
        <v>21:0249</v>
      </c>
      <c r="E323" t="s">
        <v>1454</v>
      </c>
      <c r="F323" t="s">
        <v>1455</v>
      </c>
      <c r="H323">
        <v>66.4064975</v>
      </c>
      <c r="I323">
        <v>-137.08320810000001</v>
      </c>
      <c r="J323" s="1" t="str">
        <f t="shared" ref="J323:J344" si="58">HYPERLINK("https://geochem.nrcan.gc.ca/cdogs/content/kwd/kwd020018_e.htm", "Fluid (stream)")</f>
        <v>Fluid (stream)</v>
      </c>
      <c r="K323" s="1" t="str">
        <f t="shared" ref="K323:K344" si="59">HYPERLINK("https://geochem.nrcan.gc.ca/cdogs/content/kwd/kwd080007_e.htm", "Untreated Water")</f>
        <v>Untreated Water</v>
      </c>
      <c r="L323">
        <v>19</v>
      </c>
      <c r="M323" t="s">
        <v>67</v>
      </c>
      <c r="N323">
        <v>322</v>
      </c>
      <c r="P323" t="s">
        <v>140</v>
      </c>
      <c r="Q323" t="s">
        <v>603</v>
      </c>
      <c r="R323" t="s">
        <v>55</v>
      </c>
    </row>
    <row r="324" spans="1:18" hidden="1" x14ac:dyDescent="0.3">
      <c r="A324" t="s">
        <v>1456</v>
      </c>
      <c r="B324" t="s">
        <v>1457</v>
      </c>
      <c r="C324" s="1" t="str">
        <f t="shared" si="56"/>
        <v>21:0814</v>
      </c>
      <c r="D324" s="1" t="str">
        <f t="shared" si="57"/>
        <v>21:0249</v>
      </c>
      <c r="E324" t="s">
        <v>1458</v>
      </c>
      <c r="F324" t="s">
        <v>1459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74</v>
      </c>
      <c r="N324">
        <v>323</v>
      </c>
      <c r="P324" t="s">
        <v>771</v>
      </c>
      <c r="Q324" t="s">
        <v>603</v>
      </c>
      <c r="R324" t="s">
        <v>55</v>
      </c>
    </row>
    <row r="325" spans="1:18" hidden="1" x14ac:dyDescent="0.3">
      <c r="A325" t="s">
        <v>1460</v>
      </c>
      <c r="B325" t="s">
        <v>1461</v>
      </c>
      <c r="C325" s="1" t="str">
        <f t="shared" si="56"/>
        <v>21:0814</v>
      </c>
      <c r="D325" s="1" t="str">
        <f t="shared" si="57"/>
        <v>21:0249</v>
      </c>
      <c r="E325" t="s">
        <v>1462</v>
      </c>
      <c r="F325" t="s">
        <v>1463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81</v>
      </c>
      <c r="N325">
        <v>324</v>
      </c>
      <c r="P325" t="s">
        <v>414</v>
      </c>
      <c r="Q325" t="s">
        <v>543</v>
      </c>
      <c r="R325" t="s">
        <v>55</v>
      </c>
    </row>
    <row r="326" spans="1:18" hidden="1" x14ac:dyDescent="0.3">
      <c r="A326" t="s">
        <v>1464</v>
      </c>
      <c r="B326" t="s">
        <v>1465</v>
      </c>
      <c r="C326" s="1" t="str">
        <f t="shared" si="56"/>
        <v>21:0814</v>
      </c>
      <c r="D326" s="1" t="str">
        <f t="shared" si="57"/>
        <v>21:0249</v>
      </c>
      <c r="E326" t="s">
        <v>1466</v>
      </c>
      <c r="F326" t="s">
        <v>1467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95</v>
      </c>
      <c r="N326">
        <v>325</v>
      </c>
      <c r="P326" t="s">
        <v>188</v>
      </c>
      <c r="Q326" t="s">
        <v>1154</v>
      </c>
      <c r="R326" t="s">
        <v>55</v>
      </c>
    </row>
    <row r="327" spans="1:18" hidden="1" x14ac:dyDescent="0.3">
      <c r="A327" t="s">
        <v>1468</v>
      </c>
      <c r="B327" t="s">
        <v>1469</v>
      </c>
      <c r="C327" s="1" t="str">
        <f t="shared" si="56"/>
        <v>21:0814</v>
      </c>
      <c r="D327" s="1" t="str">
        <f t="shared" si="57"/>
        <v>21:0249</v>
      </c>
      <c r="E327" t="s">
        <v>1470</v>
      </c>
      <c r="F327" t="s">
        <v>1471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101</v>
      </c>
      <c r="N327">
        <v>326</v>
      </c>
      <c r="P327" t="s">
        <v>553</v>
      </c>
      <c r="Q327" t="s">
        <v>1082</v>
      </c>
      <c r="R327" t="s">
        <v>55</v>
      </c>
    </row>
    <row r="328" spans="1:18" hidden="1" x14ac:dyDescent="0.3">
      <c r="A328" t="s">
        <v>1472</v>
      </c>
      <c r="B328" t="s">
        <v>1473</v>
      </c>
      <c r="C328" s="1" t="str">
        <f t="shared" si="56"/>
        <v>21:0814</v>
      </c>
      <c r="D328" s="1" t="str">
        <f t="shared" si="57"/>
        <v>21:0249</v>
      </c>
      <c r="E328" t="s">
        <v>1474</v>
      </c>
      <c r="F328" t="s">
        <v>1475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107</v>
      </c>
      <c r="N328">
        <v>327</v>
      </c>
      <c r="P328" t="s">
        <v>225</v>
      </c>
      <c r="Q328" t="s">
        <v>1082</v>
      </c>
      <c r="R328" t="s">
        <v>55</v>
      </c>
    </row>
    <row r="329" spans="1:18" hidden="1" x14ac:dyDescent="0.3">
      <c r="A329" t="s">
        <v>1476</v>
      </c>
      <c r="B329" t="s">
        <v>1477</v>
      </c>
      <c r="C329" s="1" t="str">
        <f t="shared" si="56"/>
        <v>21:0814</v>
      </c>
      <c r="D329" s="1" t="str">
        <f t="shared" si="57"/>
        <v>21:0249</v>
      </c>
      <c r="E329" t="s">
        <v>1478</v>
      </c>
      <c r="F329" t="s">
        <v>1479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114</v>
      </c>
      <c r="N329">
        <v>328</v>
      </c>
      <c r="P329" t="s">
        <v>140</v>
      </c>
      <c r="Q329" t="s">
        <v>1082</v>
      </c>
      <c r="R329" t="s">
        <v>55</v>
      </c>
    </row>
    <row r="330" spans="1:18" hidden="1" x14ac:dyDescent="0.3">
      <c r="A330" t="s">
        <v>1480</v>
      </c>
      <c r="B330" t="s">
        <v>1481</v>
      </c>
      <c r="C330" s="1" t="str">
        <f t="shared" si="56"/>
        <v>21:0814</v>
      </c>
      <c r="D330" s="1" t="str">
        <f t="shared" si="57"/>
        <v>21:0249</v>
      </c>
      <c r="E330" t="s">
        <v>1482</v>
      </c>
      <c r="F330" t="s">
        <v>1483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121</v>
      </c>
      <c r="N330">
        <v>329</v>
      </c>
      <c r="P330" t="s">
        <v>140</v>
      </c>
      <c r="Q330" t="s">
        <v>603</v>
      </c>
      <c r="R330" t="s">
        <v>55</v>
      </c>
    </row>
    <row r="331" spans="1:18" hidden="1" x14ac:dyDescent="0.3">
      <c r="A331" t="s">
        <v>1484</v>
      </c>
      <c r="B331" t="s">
        <v>1485</v>
      </c>
      <c r="C331" s="1" t="str">
        <f t="shared" si="56"/>
        <v>21:0814</v>
      </c>
      <c r="D331" s="1" t="str">
        <f t="shared" si="57"/>
        <v>21:0249</v>
      </c>
      <c r="E331" t="s">
        <v>1486</v>
      </c>
      <c r="F331" t="s">
        <v>1487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127</v>
      </c>
      <c r="N331">
        <v>330</v>
      </c>
      <c r="P331" t="s">
        <v>225</v>
      </c>
      <c r="Q331" t="s">
        <v>1082</v>
      </c>
      <c r="R331" t="s">
        <v>55</v>
      </c>
    </row>
    <row r="332" spans="1:18" hidden="1" x14ac:dyDescent="0.3">
      <c r="A332" t="s">
        <v>1488</v>
      </c>
      <c r="B332" t="s">
        <v>1489</v>
      </c>
      <c r="C332" s="1" t="str">
        <f t="shared" si="56"/>
        <v>21:0814</v>
      </c>
      <c r="D332" s="1" t="str">
        <f t="shared" si="57"/>
        <v>21:0249</v>
      </c>
      <c r="E332" t="s">
        <v>1490</v>
      </c>
      <c r="F332" t="s">
        <v>1491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133</v>
      </c>
      <c r="N332">
        <v>331</v>
      </c>
      <c r="P332" t="s">
        <v>1006</v>
      </c>
      <c r="Q332" t="s">
        <v>1319</v>
      </c>
      <c r="R332" t="s">
        <v>55</v>
      </c>
    </row>
    <row r="333" spans="1:18" hidden="1" x14ac:dyDescent="0.3">
      <c r="A333" t="s">
        <v>1492</v>
      </c>
      <c r="B333" t="s">
        <v>1493</v>
      </c>
      <c r="C333" s="1" t="str">
        <f t="shared" si="56"/>
        <v>21:0814</v>
      </c>
      <c r="D333" s="1" t="str">
        <f t="shared" si="57"/>
        <v>21:0249</v>
      </c>
      <c r="E333" t="s">
        <v>1494</v>
      </c>
      <c r="F333" t="s">
        <v>1495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139</v>
      </c>
      <c r="N333">
        <v>332</v>
      </c>
      <c r="P333" t="s">
        <v>53</v>
      </c>
      <c r="Q333" t="s">
        <v>947</v>
      </c>
      <c r="R333" t="s">
        <v>55</v>
      </c>
    </row>
    <row r="334" spans="1:18" hidden="1" x14ac:dyDescent="0.3">
      <c r="A334" t="s">
        <v>1496</v>
      </c>
      <c r="B334" t="s">
        <v>1497</v>
      </c>
      <c r="C334" s="1" t="str">
        <f t="shared" si="56"/>
        <v>21:0814</v>
      </c>
      <c r="D334" s="1" t="str">
        <f t="shared" si="57"/>
        <v>21:0249</v>
      </c>
      <c r="E334" t="s">
        <v>1498</v>
      </c>
      <c r="F334" t="s">
        <v>1499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241</v>
      </c>
      <c r="N334">
        <v>333</v>
      </c>
      <c r="P334" t="s">
        <v>82</v>
      </c>
      <c r="Q334" t="s">
        <v>1247</v>
      </c>
      <c r="R334" t="s">
        <v>55</v>
      </c>
    </row>
    <row r="335" spans="1:18" hidden="1" x14ac:dyDescent="0.3">
      <c r="A335" t="s">
        <v>1500</v>
      </c>
      <c r="B335" t="s">
        <v>1501</v>
      </c>
      <c r="C335" s="1" t="str">
        <f t="shared" si="56"/>
        <v>21:0814</v>
      </c>
      <c r="D335" s="1" t="str">
        <f t="shared" si="57"/>
        <v>21:0249</v>
      </c>
      <c r="E335" t="s">
        <v>1502</v>
      </c>
      <c r="F335" t="s">
        <v>1503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 t="s">
        <v>188</v>
      </c>
      <c r="Q335" t="s">
        <v>1082</v>
      </c>
      <c r="R335" t="s">
        <v>55</v>
      </c>
    </row>
    <row r="336" spans="1:18" hidden="1" x14ac:dyDescent="0.3">
      <c r="A336" t="s">
        <v>1504</v>
      </c>
      <c r="B336" t="s">
        <v>1505</v>
      </c>
      <c r="C336" s="1" t="str">
        <f t="shared" si="56"/>
        <v>21:0814</v>
      </c>
      <c r="D336" s="1" t="str">
        <f t="shared" si="57"/>
        <v>21:0249</v>
      </c>
      <c r="E336" t="s">
        <v>1502</v>
      </c>
      <c r="F336" t="s">
        <v>1506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29</v>
      </c>
      <c r="N336">
        <v>335</v>
      </c>
      <c r="P336" t="s">
        <v>115</v>
      </c>
      <c r="Q336" t="s">
        <v>1082</v>
      </c>
      <c r="R336" t="s">
        <v>55</v>
      </c>
    </row>
    <row r="337" spans="1:18" hidden="1" x14ac:dyDescent="0.3">
      <c r="A337" t="s">
        <v>1507</v>
      </c>
      <c r="B337" t="s">
        <v>1508</v>
      </c>
      <c r="C337" s="1" t="str">
        <f t="shared" si="56"/>
        <v>21:0814</v>
      </c>
      <c r="D337" s="1" t="str">
        <f t="shared" si="57"/>
        <v>21:0249</v>
      </c>
      <c r="E337" t="s">
        <v>1509</v>
      </c>
      <c r="F337" t="s">
        <v>1510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36</v>
      </c>
      <c r="N337">
        <v>336</v>
      </c>
      <c r="P337" t="s">
        <v>200</v>
      </c>
      <c r="Q337" t="s">
        <v>1082</v>
      </c>
      <c r="R337" t="s">
        <v>55</v>
      </c>
    </row>
    <row r="338" spans="1:18" hidden="1" x14ac:dyDescent="0.3">
      <c r="A338" t="s">
        <v>1511</v>
      </c>
      <c r="B338" t="s">
        <v>1512</v>
      </c>
      <c r="C338" s="1" t="str">
        <f t="shared" si="56"/>
        <v>21:0814</v>
      </c>
      <c r="D338" s="1" t="str">
        <f t="shared" si="57"/>
        <v>21:0249</v>
      </c>
      <c r="E338" t="s">
        <v>1513</v>
      </c>
      <c r="F338" t="s">
        <v>1514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44</v>
      </c>
      <c r="N338">
        <v>337</v>
      </c>
      <c r="P338" t="s">
        <v>414</v>
      </c>
      <c r="Q338" t="s">
        <v>603</v>
      </c>
      <c r="R338" t="s">
        <v>55</v>
      </c>
    </row>
    <row r="339" spans="1:18" hidden="1" x14ac:dyDescent="0.3">
      <c r="A339" t="s">
        <v>1515</v>
      </c>
      <c r="B339" t="s">
        <v>1516</v>
      </c>
      <c r="C339" s="1" t="str">
        <f t="shared" si="56"/>
        <v>21:0814</v>
      </c>
      <c r="D339" s="1" t="str">
        <f t="shared" si="57"/>
        <v>21:0249</v>
      </c>
      <c r="E339" t="s">
        <v>1517</v>
      </c>
      <c r="F339" t="s">
        <v>1518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52</v>
      </c>
      <c r="N339">
        <v>338</v>
      </c>
      <c r="P339" t="s">
        <v>414</v>
      </c>
      <c r="Q339" t="s">
        <v>543</v>
      </c>
      <c r="R339" t="s">
        <v>55</v>
      </c>
    </row>
    <row r="340" spans="1:18" hidden="1" x14ac:dyDescent="0.3">
      <c r="A340" t="s">
        <v>1519</v>
      </c>
      <c r="B340" t="s">
        <v>1520</v>
      </c>
      <c r="C340" s="1" t="str">
        <f t="shared" si="56"/>
        <v>21:0814</v>
      </c>
      <c r="D340" s="1" t="str">
        <f t="shared" si="57"/>
        <v>21:0249</v>
      </c>
      <c r="E340" t="s">
        <v>1521</v>
      </c>
      <c r="F340" t="s">
        <v>1522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60</v>
      </c>
      <c r="N340">
        <v>339</v>
      </c>
      <c r="P340" t="s">
        <v>225</v>
      </c>
      <c r="Q340" t="s">
        <v>731</v>
      </c>
      <c r="R340" t="s">
        <v>55</v>
      </c>
    </row>
    <row r="341" spans="1:18" hidden="1" x14ac:dyDescent="0.3">
      <c r="A341" t="s">
        <v>1523</v>
      </c>
      <c r="B341" t="s">
        <v>1524</v>
      </c>
      <c r="C341" s="1" t="str">
        <f t="shared" si="56"/>
        <v>21:0814</v>
      </c>
      <c r="D341" s="1" t="str">
        <f t="shared" si="57"/>
        <v>21:0249</v>
      </c>
      <c r="E341" t="s">
        <v>1525</v>
      </c>
      <c r="F341" t="s">
        <v>1526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67</v>
      </c>
      <c r="N341">
        <v>340</v>
      </c>
      <c r="P341" t="s">
        <v>1006</v>
      </c>
      <c r="Q341" t="s">
        <v>1143</v>
      </c>
      <c r="R341" t="s">
        <v>55</v>
      </c>
    </row>
    <row r="342" spans="1:18" hidden="1" x14ac:dyDescent="0.3">
      <c r="A342" t="s">
        <v>1527</v>
      </c>
      <c r="B342" t="s">
        <v>1528</v>
      </c>
      <c r="C342" s="1" t="str">
        <f t="shared" si="56"/>
        <v>21:0814</v>
      </c>
      <c r="D342" s="1" t="str">
        <f t="shared" si="57"/>
        <v>21:0249</v>
      </c>
      <c r="E342" t="s">
        <v>1529</v>
      </c>
      <c r="F342" t="s">
        <v>1530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74</v>
      </c>
      <c r="N342">
        <v>341</v>
      </c>
      <c r="P342" t="s">
        <v>319</v>
      </c>
      <c r="Q342" t="s">
        <v>517</v>
      </c>
      <c r="R342" t="s">
        <v>55</v>
      </c>
    </row>
    <row r="343" spans="1:18" hidden="1" x14ac:dyDescent="0.3">
      <c r="A343" t="s">
        <v>1531</v>
      </c>
      <c r="B343" t="s">
        <v>1532</v>
      </c>
      <c r="C343" s="1" t="str">
        <f t="shared" si="56"/>
        <v>21:0814</v>
      </c>
      <c r="D343" s="1" t="str">
        <f t="shared" si="57"/>
        <v>21:0249</v>
      </c>
      <c r="E343" t="s">
        <v>1533</v>
      </c>
      <c r="F343" t="s">
        <v>1534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81</v>
      </c>
      <c r="N343">
        <v>342</v>
      </c>
      <c r="P343" t="s">
        <v>537</v>
      </c>
      <c r="Q343" t="s">
        <v>517</v>
      </c>
      <c r="R343" t="s">
        <v>55</v>
      </c>
    </row>
    <row r="344" spans="1:18" hidden="1" x14ac:dyDescent="0.3">
      <c r="A344" t="s">
        <v>1535</v>
      </c>
      <c r="B344" t="s">
        <v>1536</v>
      </c>
      <c r="C344" s="1" t="str">
        <f t="shared" si="56"/>
        <v>21:0814</v>
      </c>
      <c r="D344" s="1" t="str">
        <f t="shared" si="57"/>
        <v>21:0249</v>
      </c>
      <c r="E344" t="s">
        <v>1537</v>
      </c>
      <c r="F344" t="s">
        <v>1538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95</v>
      </c>
      <c r="N344">
        <v>343</v>
      </c>
      <c r="P344" t="s">
        <v>161</v>
      </c>
      <c r="Q344" t="s">
        <v>538</v>
      </c>
      <c r="R344" t="s">
        <v>55</v>
      </c>
    </row>
    <row r="345" spans="1:18" hidden="1" x14ac:dyDescent="0.3">
      <c r="A345" t="s">
        <v>1539</v>
      </c>
      <c r="B345" t="s">
        <v>1540</v>
      </c>
      <c r="C345" s="1" t="str">
        <f t="shared" si="56"/>
        <v>21:0814</v>
      </c>
      <c r="D345" s="1" t="str">
        <f>HYPERLINK("https://geochem.nrcan.gc.ca/cdogs/content/svy/svy_e.htm", "")</f>
        <v/>
      </c>
      <c r="G345" s="1" t="str">
        <f>HYPERLINK("https://geochem.nrcan.gc.ca/cdogs/content/cr_/cr_00266_e.htm", "266")</f>
        <v>266</v>
      </c>
      <c r="J345" t="s">
        <v>85</v>
      </c>
      <c r="K345" t="s">
        <v>86</v>
      </c>
      <c r="L345">
        <v>20</v>
      </c>
      <c r="M345" t="s">
        <v>87</v>
      </c>
      <c r="N345">
        <v>344</v>
      </c>
      <c r="P345" t="s">
        <v>537</v>
      </c>
      <c r="Q345" t="s">
        <v>146</v>
      </c>
      <c r="R345" t="s">
        <v>410</v>
      </c>
    </row>
    <row r="346" spans="1:18" hidden="1" x14ac:dyDescent="0.3">
      <c r="A346" t="s">
        <v>1541</v>
      </c>
      <c r="B346" t="s">
        <v>1542</v>
      </c>
      <c r="C346" s="1" t="str">
        <f t="shared" ref="C346:C409" si="60">HYPERLINK("https://geochem.nrcan.gc.ca/cdogs/content/bdl/bdl210843_e.htm", "21:0843")</f>
        <v>21:0843</v>
      </c>
      <c r="D346" s="1" t="str">
        <f t="shared" ref="D346:D409" si="61">HYPERLINK("https://geochem.nrcan.gc.ca/cdogs/content/svy/svy210231_e.htm", "21:0231")</f>
        <v>21:0231</v>
      </c>
      <c r="E346" t="s">
        <v>1543</v>
      </c>
      <c r="F346" t="s">
        <v>1544</v>
      </c>
      <c r="H346">
        <v>57.997191000000001</v>
      </c>
      <c r="I346">
        <v>-110.02458540000001</v>
      </c>
      <c r="J346" s="1" t="str">
        <f t="shared" ref="J346:J409" si="62">HYPERLINK("https://geochem.nrcan.gc.ca/cdogs/content/kwd/kwd020016_e.htm", "Fluid (lake)")</f>
        <v>Fluid (lake)</v>
      </c>
      <c r="K346" s="1" t="str">
        <f t="shared" ref="K346:K409" si="63">HYPERLINK("https://geochem.nrcan.gc.ca/cdogs/content/kwd/kwd080007_e.htm", "Untreated Water")</f>
        <v>Untreated Water</v>
      </c>
      <c r="L346">
        <v>53</v>
      </c>
      <c r="M346" t="s">
        <v>36</v>
      </c>
      <c r="N346">
        <v>1</v>
      </c>
      <c r="P346" t="s">
        <v>267</v>
      </c>
      <c r="Q346" t="s">
        <v>517</v>
      </c>
      <c r="R346" t="s">
        <v>55</v>
      </c>
    </row>
    <row r="347" spans="1:18" hidden="1" x14ac:dyDescent="0.3">
      <c r="A347" t="s">
        <v>1545</v>
      </c>
      <c r="B347" t="s">
        <v>1546</v>
      </c>
      <c r="C347" s="1" t="str">
        <f t="shared" si="60"/>
        <v>21:0843</v>
      </c>
      <c r="D347" s="1" t="str">
        <f t="shared" si="61"/>
        <v>21:0231</v>
      </c>
      <c r="E347" t="s">
        <v>1547</v>
      </c>
      <c r="F347" t="s">
        <v>1548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44</v>
      </c>
      <c r="N347">
        <v>2</v>
      </c>
      <c r="P347" t="s">
        <v>247</v>
      </c>
      <c r="Q347" t="s">
        <v>538</v>
      </c>
      <c r="R347" t="s">
        <v>55</v>
      </c>
    </row>
    <row r="348" spans="1:18" hidden="1" x14ac:dyDescent="0.3">
      <c r="A348" t="s">
        <v>1549</v>
      </c>
      <c r="B348" t="s">
        <v>1550</v>
      </c>
      <c r="C348" s="1" t="str">
        <f t="shared" si="60"/>
        <v>21:0843</v>
      </c>
      <c r="D348" s="1" t="str">
        <f t="shared" si="61"/>
        <v>21:0231</v>
      </c>
      <c r="E348" t="s">
        <v>1551</v>
      </c>
      <c r="F348" t="s">
        <v>1552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52</v>
      </c>
      <c r="N348">
        <v>3</v>
      </c>
      <c r="P348" t="s">
        <v>200</v>
      </c>
      <c r="Q348" t="s">
        <v>1292</v>
      </c>
      <c r="R348" t="s">
        <v>55</v>
      </c>
    </row>
    <row r="349" spans="1:18" hidden="1" x14ac:dyDescent="0.3">
      <c r="A349" t="s">
        <v>1553</v>
      </c>
      <c r="B349" t="s">
        <v>1554</v>
      </c>
      <c r="C349" s="1" t="str">
        <f t="shared" si="60"/>
        <v>21:0843</v>
      </c>
      <c r="D349" s="1" t="str">
        <f t="shared" si="61"/>
        <v>21:0231</v>
      </c>
      <c r="E349" t="s">
        <v>1555</v>
      </c>
      <c r="F349" t="s">
        <v>1556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60</v>
      </c>
      <c r="N349">
        <v>4</v>
      </c>
      <c r="P349" t="s">
        <v>262</v>
      </c>
      <c r="Q349" t="s">
        <v>54</v>
      </c>
      <c r="R349" t="s">
        <v>55</v>
      </c>
    </row>
    <row r="350" spans="1:18" hidden="1" x14ac:dyDescent="0.3">
      <c r="A350" t="s">
        <v>1557</v>
      </c>
      <c r="B350" t="s">
        <v>1558</v>
      </c>
      <c r="C350" s="1" t="str">
        <f t="shared" si="60"/>
        <v>21:0843</v>
      </c>
      <c r="D350" s="1" t="str">
        <f t="shared" si="61"/>
        <v>21:0231</v>
      </c>
      <c r="E350" t="s">
        <v>1559</v>
      </c>
      <c r="F350" t="s">
        <v>1560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67</v>
      </c>
      <c r="N350">
        <v>5</v>
      </c>
      <c r="P350" t="s">
        <v>1006</v>
      </c>
      <c r="Q350" t="s">
        <v>54</v>
      </c>
      <c r="R350" t="s">
        <v>55</v>
      </c>
    </row>
    <row r="351" spans="1:18" hidden="1" x14ac:dyDescent="0.3">
      <c r="A351" t="s">
        <v>1561</v>
      </c>
      <c r="B351" t="s">
        <v>1562</v>
      </c>
      <c r="C351" s="1" t="str">
        <f t="shared" si="60"/>
        <v>21:0843</v>
      </c>
      <c r="D351" s="1" t="str">
        <f t="shared" si="61"/>
        <v>21:0231</v>
      </c>
      <c r="E351" t="s">
        <v>1563</v>
      </c>
      <c r="F351" t="s">
        <v>1564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74</v>
      </c>
      <c r="N351">
        <v>6</v>
      </c>
      <c r="P351" t="s">
        <v>128</v>
      </c>
      <c r="Q351" t="s">
        <v>248</v>
      </c>
      <c r="R351" t="s">
        <v>532</v>
      </c>
    </row>
    <row r="352" spans="1:18" hidden="1" x14ac:dyDescent="0.3">
      <c r="A352" t="s">
        <v>1565</v>
      </c>
      <c r="B352" t="s">
        <v>1566</v>
      </c>
      <c r="C352" s="1" t="str">
        <f t="shared" si="60"/>
        <v>21:0843</v>
      </c>
      <c r="D352" s="1" t="str">
        <f t="shared" si="61"/>
        <v>21:0231</v>
      </c>
      <c r="E352" t="s">
        <v>1567</v>
      </c>
      <c r="F352" t="s">
        <v>1568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 t="s">
        <v>247</v>
      </c>
      <c r="Q352" t="s">
        <v>1292</v>
      </c>
      <c r="R352" t="s">
        <v>55</v>
      </c>
    </row>
    <row r="353" spans="1:18" hidden="1" x14ac:dyDescent="0.3">
      <c r="A353" t="s">
        <v>1569</v>
      </c>
      <c r="B353" t="s">
        <v>1570</v>
      </c>
      <c r="C353" s="1" t="str">
        <f t="shared" si="60"/>
        <v>21:0843</v>
      </c>
      <c r="D353" s="1" t="str">
        <f t="shared" si="61"/>
        <v>21:0231</v>
      </c>
      <c r="E353" t="s">
        <v>1567</v>
      </c>
      <c r="F353" t="s">
        <v>1571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29</v>
      </c>
      <c r="N353">
        <v>8</v>
      </c>
      <c r="P353" t="s">
        <v>465</v>
      </c>
      <c r="Q353" t="s">
        <v>1292</v>
      </c>
      <c r="R353" t="s">
        <v>55</v>
      </c>
    </row>
    <row r="354" spans="1:18" hidden="1" x14ac:dyDescent="0.3">
      <c r="A354" t="s">
        <v>1572</v>
      </c>
      <c r="B354" t="s">
        <v>1573</v>
      </c>
      <c r="C354" s="1" t="str">
        <f t="shared" si="60"/>
        <v>21:0843</v>
      </c>
      <c r="D354" s="1" t="str">
        <f t="shared" si="61"/>
        <v>21:0231</v>
      </c>
      <c r="E354" t="s">
        <v>1574</v>
      </c>
      <c r="F354" t="s">
        <v>1575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81</v>
      </c>
      <c r="N354">
        <v>9</v>
      </c>
      <c r="P354" t="s">
        <v>115</v>
      </c>
      <c r="Q354" t="s">
        <v>38</v>
      </c>
      <c r="R354" t="s">
        <v>55</v>
      </c>
    </row>
    <row r="355" spans="1:18" hidden="1" x14ac:dyDescent="0.3">
      <c r="A355" t="s">
        <v>1576</v>
      </c>
      <c r="B355" t="s">
        <v>1577</v>
      </c>
      <c r="C355" s="1" t="str">
        <f t="shared" si="60"/>
        <v>21:0843</v>
      </c>
      <c r="D355" s="1" t="str">
        <f t="shared" si="61"/>
        <v>21:0231</v>
      </c>
      <c r="E355" t="s">
        <v>1578</v>
      </c>
      <c r="F355" t="s">
        <v>1579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95</v>
      </c>
      <c r="N355">
        <v>10</v>
      </c>
      <c r="P355" t="s">
        <v>210</v>
      </c>
      <c r="Q355" t="s">
        <v>54</v>
      </c>
      <c r="R355" t="s">
        <v>55</v>
      </c>
    </row>
    <row r="356" spans="1:18" hidden="1" x14ac:dyDescent="0.3">
      <c r="A356" t="s">
        <v>1580</v>
      </c>
      <c r="B356" t="s">
        <v>1581</v>
      </c>
      <c r="C356" s="1" t="str">
        <f t="shared" si="60"/>
        <v>21:0843</v>
      </c>
      <c r="D356" s="1" t="str">
        <f t="shared" si="61"/>
        <v>21:0231</v>
      </c>
      <c r="E356" t="s">
        <v>1582</v>
      </c>
      <c r="F356" t="s">
        <v>1583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101</v>
      </c>
      <c r="N356">
        <v>11</v>
      </c>
      <c r="P356" t="s">
        <v>188</v>
      </c>
      <c r="Q356" t="s">
        <v>257</v>
      </c>
      <c r="R356" t="s">
        <v>55</v>
      </c>
    </row>
    <row r="357" spans="1:18" hidden="1" x14ac:dyDescent="0.3">
      <c r="A357" t="s">
        <v>1584</v>
      </c>
      <c r="B357" t="s">
        <v>1585</v>
      </c>
      <c r="C357" s="1" t="str">
        <f t="shared" si="60"/>
        <v>21:0843</v>
      </c>
      <c r="D357" s="1" t="str">
        <f t="shared" si="61"/>
        <v>21:0231</v>
      </c>
      <c r="E357" t="s">
        <v>1586</v>
      </c>
      <c r="F357" t="s">
        <v>1587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107</v>
      </c>
      <c r="N357">
        <v>12</v>
      </c>
      <c r="P357" t="s">
        <v>256</v>
      </c>
      <c r="Q357" t="s">
        <v>310</v>
      </c>
      <c r="R357" t="s">
        <v>55</v>
      </c>
    </row>
    <row r="358" spans="1:18" hidden="1" x14ac:dyDescent="0.3">
      <c r="A358" t="s">
        <v>1588</v>
      </c>
      <c r="B358" t="s">
        <v>1589</v>
      </c>
      <c r="C358" s="1" t="str">
        <f t="shared" si="60"/>
        <v>21:0843</v>
      </c>
      <c r="D358" s="1" t="str">
        <f t="shared" si="61"/>
        <v>21:0231</v>
      </c>
      <c r="E358" t="s">
        <v>1590</v>
      </c>
      <c r="F358" t="s">
        <v>1591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114</v>
      </c>
      <c r="N358">
        <v>13</v>
      </c>
      <c r="P358" t="s">
        <v>188</v>
      </c>
      <c r="Q358" t="s">
        <v>46</v>
      </c>
      <c r="R358" t="s">
        <v>55</v>
      </c>
    </row>
    <row r="359" spans="1:18" hidden="1" x14ac:dyDescent="0.3">
      <c r="A359" t="s">
        <v>1592</v>
      </c>
      <c r="B359" t="s">
        <v>1593</v>
      </c>
      <c r="C359" s="1" t="str">
        <f t="shared" si="60"/>
        <v>21:0843</v>
      </c>
      <c r="D359" s="1" t="str">
        <f t="shared" si="61"/>
        <v>21:0231</v>
      </c>
      <c r="E359" t="s">
        <v>1594</v>
      </c>
      <c r="F359" t="s">
        <v>1595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121</v>
      </c>
      <c r="N359">
        <v>14</v>
      </c>
      <c r="P359" t="s">
        <v>262</v>
      </c>
      <c r="Q359" t="s">
        <v>1194</v>
      </c>
      <c r="R359" t="s">
        <v>55</v>
      </c>
    </row>
    <row r="360" spans="1:18" hidden="1" x14ac:dyDescent="0.3">
      <c r="A360" t="s">
        <v>1596</v>
      </c>
      <c r="B360" t="s">
        <v>1597</v>
      </c>
      <c r="C360" s="1" t="str">
        <f t="shared" si="60"/>
        <v>21:0843</v>
      </c>
      <c r="D360" s="1" t="str">
        <f t="shared" si="61"/>
        <v>21:0231</v>
      </c>
      <c r="E360" t="s">
        <v>1598</v>
      </c>
      <c r="F360" t="s">
        <v>1599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127</v>
      </c>
      <c r="N360">
        <v>15</v>
      </c>
      <c r="P360" t="s">
        <v>1600</v>
      </c>
      <c r="Q360" t="s">
        <v>62</v>
      </c>
      <c r="R360" t="s">
        <v>55</v>
      </c>
    </row>
    <row r="361" spans="1:18" hidden="1" x14ac:dyDescent="0.3">
      <c r="A361" t="s">
        <v>1601</v>
      </c>
      <c r="B361" t="s">
        <v>1602</v>
      </c>
      <c r="C361" s="1" t="str">
        <f t="shared" si="60"/>
        <v>21:0843</v>
      </c>
      <c r="D361" s="1" t="str">
        <f t="shared" si="61"/>
        <v>21:0231</v>
      </c>
      <c r="E361" t="s">
        <v>1603</v>
      </c>
      <c r="F361" t="s">
        <v>1604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133</v>
      </c>
      <c r="N361">
        <v>16</v>
      </c>
      <c r="P361" t="s">
        <v>1605</v>
      </c>
      <c r="Q361" t="s">
        <v>89</v>
      </c>
      <c r="R361" t="s">
        <v>532</v>
      </c>
    </row>
    <row r="362" spans="1:18" hidden="1" x14ac:dyDescent="0.3">
      <c r="A362" t="s">
        <v>1606</v>
      </c>
      <c r="B362" t="s">
        <v>1607</v>
      </c>
      <c r="C362" s="1" t="str">
        <f t="shared" si="60"/>
        <v>21:0843</v>
      </c>
      <c r="D362" s="1" t="str">
        <f t="shared" si="61"/>
        <v>21:0231</v>
      </c>
      <c r="E362" t="s">
        <v>1608</v>
      </c>
      <c r="F362" t="s">
        <v>1609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139</v>
      </c>
      <c r="N362">
        <v>17</v>
      </c>
      <c r="P362" t="s">
        <v>1610</v>
      </c>
      <c r="Q362" t="s">
        <v>1430</v>
      </c>
      <c r="R362" t="s">
        <v>55</v>
      </c>
    </row>
    <row r="363" spans="1:18" hidden="1" x14ac:dyDescent="0.3">
      <c r="A363" t="s">
        <v>1611</v>
      </c>
      <c r="B363" t="s">
        <v>1612</v>
      </c>
      <c r="C363" s="1" t="str">
        <f t="shared" si="60"/>
        <v>21:0843</v>
      </c>
      <c r="D363" s="1" t="str">
        <f t="shared" si="61"/>
        <v>21:0231</v>
      </c>
      <c r="E363" t="s">
        <v>1613</v>
      </c>
      <c r="F363" t="s">
        <v>1614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241</v>
      </c>
      <c r="N363">
        <v>18</v>
      </c>
      <c r="P363" t="s">
        <v>262</v>
      </c>
      <c r="Q363" t="s">
        <v>538</v>
      </c>
      <c r="R363" t="s">
        <v>55</v>
      </c>
    </row>
    <row r="364" spans="1:18" hidden="1" x14ac:dyDescent="0.3">
      <c r="A364" t="s">
        <v>1615</v>
      </c>
      <c r="B364" t="s">
        <v>1616</v>
      </c>
      <c r="C364" s="1" t="str">
        <f t="shared" si="60"/>
        <v>21:0843</v>
      </c>
      <c r="D364" s="1" t="str">
        <f t="shared" si="61"/>
        <v>21:0231</v>
      </c>
      <c r="E364" t="s">
        <v>1617</v>
      </c>
      <c r="F364" t="s">
        <v>1618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36</v>
      </c>
      <c r="N364">
        <v>19</v>
      </c>
      <c r="P364" t="s">
        <v>771</v>
      </c>
      <c r="Q364" t="s">
        <v>38</v>
      </c>
      <c r="R364" t="s">
        <v>55</v>
      </c>
    </row>
    <row r="365" spans="1:18" hidden="1" x14ac:dyDescent="0.3">
      <c r="A365" t="s">
        <v>1619</v>
      </c>
      <c r="B365" t="s">
        <v>1620</v>
      </c>
      <c r="C365" s="1" t="str">
        <f t="shared" si="60"/>
        <v>21:0843</v>
      </c>
      <c r="D365" s="1" t="str">
        <f t="shared" si="61"/>
        <v>21:0231</v>
      </c>
      <c r="E365" t="s">
        <v>1621</v>
      </c>
      <c r="F365" t="s">
        <v>1622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 t="s">
        <v>272</v>
      </c>
      <c r="Q365" t="s">
        <v>1238</v>
      </c>
      <c r="R365" t="s">
        <v>55</v>
      </c>
    </row>
    <row r="366" spans="1:18" hidden="1" x14ac:dyDescent="0.3">
      <c r="A366" t="s">
        <v>1623</v>
      </c>
      <c r="B366" t="s">
        <v>1624</v>
      </c>
      <c r="C366" s="1" t="str">
        <f t="shared" si="60"/>
        <v>21:0843</v>
      </c>
      <c r="D366" s="1" t="str">
        <f t="shared" si="61"/>
        <v>21:0231</v>
      </c>
      <c r="E366" t="s">
        <v>1621</v>
      </c>
      <c r="F366" t="s">
        <v>1625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29</v>
      </c>
      <c r="N366">
        <v>21</v>
      </c>
      <c r="P366" t="s">
        <v>465</v>
      </c>
      <c r="Q366" t="s">
        <v>1626</v>
      </c>
      <c r="R366" t="s">
        <v>55</v>
      </c>
    </row>
    <row r="367" spans="1:18" hidden="1" x14ac:dyDescent="0.3">
      <c r="A367" t="s">
        <v>1627</v>
      </c>
      <c r="B367" t="s">
        <v>1628</v>
      </c>
      <c r="C367" s="1" t="str">
        <f t="shared" si="60"/>
        <v>21:0843</v>
      </c>
      <c r="D367" s="1" t="str">
        <f t="shared" si="61"/>
        <v>21:0231</v>
      </c>
      <c r="E367" t="s">
        <v>1629</v>
      </c>
      <c r="F367" t="s">
        <v>1630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44</v>
      </c>
      <c r="N367">
        <v>22</v>
      </c>
      <c r="P367" t="s">
        <v>465</v>
      </c>
      <c r="Q367" t="s">
        <v>548</v>
      </c>
      <c r="R367" t="s">
        <v>285</v>
      </c>
    </row>
    <row r="368" spans="1:18" hidden="1" x14ac:dyDescent="0.3">
      <c r="A368" t="s">
        <v>1631</v>
      </c>
      <c r="B368" t="s">
        <v>1632</v>
      </c>
      <c r="C368" s="1" t="str">
        <f t="shared" si="60"/>
        <v>21:0843</v>
      </c>
      <c r="D368" s="1" t="str">
        <f t="shared" si="61"/>
        <v>21:0231</v>
      </c>
      <c r="E368" t="s">
        <v>1633</v>
      </c>
      <c r="F368" t="s">
        <v>1634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52</v>
      </c>
      <c r="N368">
        <v>23</v>
      </c>
      <c r="P368" t="s">
        <v>262</v>
      </c>
      <c r="Q368" t="s">
        <v>482</v>
      </c>
      <c r="R368" t="s">
        <v>55</v>
      </c>
    </row>
    <row r="369" spans="1:18" hidden="1" x14ac:dyDescent="0.3">
      <c r="A369" t="s">
        <v>1635</v>
      </c>
      <c r="B369" t="s">
        <v>1636</v>
      </c>
      <c r="C369" s="1" t="str">
        <f t="shared" si="60"/>
        <v>21:0843</v>
      </c>
      <c r="D369" s="1" t="str">
        <f t="shared" si="61"/>
        <v>21:0231</v>
      </c>
      <c r="E369" t="s">
        <v>1637</v>
      </c>
      <c r="F369" t="s">
        <v>1638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60</v>
      </c>
      <c r="N369">
        <v>24</v>
      </c>
      <c r="P369" t="s">
        <v>537</v>
      </c>
      <c r="Q369" t="s">
        <v>248</v>
      </c>
      <c r="R369" t="s">
        <v>55</v>
      </c>
    </row>
    <row r="370" spans="1:18" hidden="1" x14ac:dyDescent="0.3">
      <c r="A370" t="s">
        <v>1639</v>
      </c>
      <c r="B370" t="s">
        <v>1640</v>
      </c>
      <c r="C370" s="1" t="str">
        <f t="shared" si="60"/>
        <v>21:0843</v>
      </c>
      <c r="D370" s="1" t="str">
        <f t="shared" si="61"/>
        <v>21:0231</v>
      </c>
      <c r="E370" t="s">
        <v>1641</v>
      </c>
      <c r="F370" t="s">
        <v>1642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67</v>
      </c>
      <c r="N370">
        <v>25</v>
      </c>
      <c r="P370" t="s">
        <v>247</v>
      </c>
      <c r="Q370" t="s">
        <v>38</v>
      </c>
      <c r="R370" t="s">
        <v>285</v>
      </c>
    </row>
    <row r="371" spans="1:18" hidden="1" x14ac:dyDescent="0.3">
      <c r="A371" t="s">
        <v>1643</v>
      </c>
      <c r="B371" t="s">
        <v>1644</v>
      </c>
      <c r="C371" s="1" t="str">
        <f t="shared" si="60"/>
        <v>21:0843</v>
      </c>
      <c r="D371" s="1" t="str">
        <f t="shared" si="61"/>
        <v>21:0231</v>
      </c>
      <c r="E371" t="s">
        <v>1645</v>
      </c>
      <c r="F371" t="s">
        <v>1646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74</v>
      </c>
      <c r="N371">
        <v>26</v>
      </c>
      <c r="P371" t="s">
        <v>225</v>
      </c>
      <c r="Q371" t="s">
        <v>38</v>
      </c>
      <c r="R371" t="s">
        <v>55</v>
      </c>
    </row>
    <row r="372" spans="1:18" hidden="1" x14ac:dyDescent="0.3">
      <c r="A372" t="s">
        <v>1647</v>
      </c>
      <c r="B372" t="s">
        <v>1648</v>
      </c>
      <c r="C372" s="1" t="str">
        <f t="shared" si="60"/>
        <v>21:0843</v>
      </c>
      <c r="D372" s="1" t="str">
        <f t="shared" si="61"/>
        <v>21:0231</v>
      </c>
      <c r="E372" t="s">
        <v>1649</v>
      </c>
      <c r="F372" t="s">
        <v>1650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81</v>
      </c>
      <c r="N372">
        <v>27</v>
      </c>
      <c r="P372" t="s">
        <v>247</v>
      </c>
      <c r="Q372" t="s">
        <v>257</v>
      </c>
      <c r="R372" t="s">
        <v>55</v>
      </c>
    </row>
    <row r="373" spans="1:18" hidden="1" x14ac:dyDescent="0.3">
      <c r="A373" t="s">
        <v>1651</v>
      </c>
      <c r="B373" t="s">
        <v>1652</v>
      </c>
      <c r="C373" s="1" t="str">
        <f t="shared" si="60"/>
        <v>21:0843</v>
      </c>
      <c r="D373" s="1" t="str">
        <f t="shared" si="61"/>
        <v>21:0231</v>
      </c>
      <c r="E373" t="s">
        <v>1653</v>
      </c>
      <c r="F373" t="s">
        <v>1654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95</v>
      </c>
      <c r="N373">
        <v>28</v>
      </c>
      <c r="P373" t="s">
        <v>272</v>
      </c>
      <c r="Q373" t="s">
        <v>1143</v>
      </c>
      <c r="R373" t="s">
        <v>55</v>
      </c>
    </row>
    <row r="374" spans="1:18" hidden="1" x14ac:dyDescent="0.3">
      <c r="A374" t="s">
        <v>1655</v>
      </c>
      <c r="B374" t="s">
        <v>1656</v>
      </c>
      <c r="C374" s="1" t="str">
        <f t="shared" si="60"/>
        <v>21:0843</v>
      </c>
      <c r="D374" s="1" t="str">
        <f t="shared" si="61"/>
        <v>21:0231</v>
      </c>
      <c r="E374" t="s">
        <v>1657</v>
      </c>
      <c r="F374" t="s">
        <v>1658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101</v>
      </c>
      <c r="N374">
        <v>29</v>
      </c>
      <c r="P374" t="s">
        <v>30</v>
      </c>
      <c r="Q374" t="s">
        <v>46</v>
      </c>
      <c r="R374" t="s">
        <v>460</v>
      </c>
    </row>
    <row r="375" spans="1:18" hidden="1" x14ac:dyDescent="0.3">
      <c r="A375" t="s">
        <v>1659</v>
      </c>
      <c r="B375" t="s">
        <v>1660</v>
      </c>
      <c r="C375" s="1" t="str">
        <f t="shared" si="60"/>
        <v>21:0843</v>
      </c>
      <c r="D375" s="1" t="str">
        <f t="shared" si="61"/>
        <v>21:0231</v>
      </c>
      <c r="E375" t="s">
        <v>1661</v>
      </c>
      <c r="F375" t="s">
        <v>1662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107</v>
      </c>
      <c r="N375">
        <v>30</v>
      </c>
      <c r="P375" t="s">
        <v>558</v>
      </c>
      <c r="Q375" t="s">
        <v>38</v>
      </c>
      <c r="R375" t="s">
        <v>55</v>
      </c>
    </row>
    <row r="376" spans="1:18" hidden="1" x14ac:dyDescent="0.3">
      <c r="A376" t="s">
        <v>1663</v>
      </c>
      <c r="B376" t="s">
        <v>1664</v>
      </c>
      <c r="C376" s="1" t="str">
        <f t="shared" si="60"/>
        <v>21:0843</v>
      </c>
      <c r="D376" s="1" t="str">
        <f t="shared" si="61"/>
        <v>21:0231</v>
      </c>
      <c r="E376" t="s">
        <v>1665</v>
      </c>
      <c r="F376" t="s">
        <v>1666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114</v>
      </c>
      <c r="N376">
        <v>31</v>
      </c>
      <c r="P376" t="s">
        <v>1667</v>
      </c>
      <c r="Q376" t="s">
        <v>46</v>
      </c>
      <c r="R376" t="s">
        <v>55</v>
      </c>
    </row>
    <row r="377" spans="1:18" hidden="1" x14ac:dyDescent="0.3">
      <c r="A377" t="s">
        <v>1668</v>
      </c>
      <c r="B377" t="s">
        <v>1669</v>
      </c>
      <c r="C377" s="1" t="str">
        <f t="shared" si="60"/>
        <v>21:0843</v>
      </c>
      <c r="D377" s="1" t="str">
        <f t="shared" si="61"/>
        <v>21:0231</v>
      </c>
      <c r="E377" t="s">
        <v>1670</v>
      </c>
      <c r="F377" t="s">
        <v>1671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121</v>
      </c>
      <c r="N377">
        <v>32</v>
      </c>
      <c r="P377" t="s">
        <v>68</v>
      </c>
      <c r="Q377" t="s">
        <v>46</v>
      </c>
      <c r="R377" t="s">
        <v>55</v>
      </c>
    </row>
    <row r="378" spans="1:18" hidden="1" x14ac:dyDescent="0.3">
      <c r="A378" t="s">
        <v>1672</v>
      </c>
      <c r="B378" t="s">
        <v>1673</v>
      </c>
      <c r="C378" s="1" t="str">
        <f t="shared" si="60"/>
        <v>21:0843</v>
      </c>
      <c r="D378" s="1" t="str">
        <f t="shared" si="61"/>
        <v>21:0231</v>
      </c>
      <c r="E378" t="s">
        <v>1674</v>
      </c>
      <c r="F378" t="s">
        <v>1675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127</v>
      </c>
      <c r="N378">
        <v>33</v>
      </c>
      <c r="P378" t="s">
        <v>1676</v>
      </c>
      <c r="Q378" t="s">
        <v>38</v>
      </c>
      <c r="R378" t="s">
        <v>55</v>
      </c>
    </row>
    <row r="379" spans="1:18" hidden="1" x14ac:dyDescent="0.3">
      <c r="A379" t="s">
        <v>1677</v>
      </c>
      <c r="B379" t="s">
        <v>1678</v>
      </c>
      <c r="C379" s="1" t="str">
        <f t="shared" si="60"/>
        <v>21:0843</v>
      </c>
      <c r="D379" s="1" t="str">
        <f t="shared" si="61"/>
        <v>21:0231</v>
      </c>
      <c r="E379" t="s">
        <v>1679</v>
      </c>
      <c r="F379" t="s">
        <v>1680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133</v>
      </c>
      <c r="N379">
        <v>34</v>
      </c>
      <c r="P379" t="s">
        <v>61</v>
      </c>
      <c r="Q379" t="s">
        <v>257</v>
      </c>
      <c r="R379" t="s">
        <v>55</v>
      </c>
    </row>
    <row r="380" spans="1:18" hidden="1" x14ac:dyDescent="0.3">
      <c r="A380" t="s">
        <v>1681</v>
      </c>
      <c r="B380" t="s">
        <v>1682</v>
      </c>
      <c r="C380" s="1" t="str">
        <f t="shared" si="60"/>
        <v>21:0843</v>
      </c>
      <c r="D380" s="1" t="str">
        <f t="shared" si="61"/>
        <v>21:0231</v>
      </c>
      <c r="E380" t="s">
        <v>1683</v>
      </c>
      <c r="F380" t="s">
        <v>1684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139</v>
      </c>
      <c r="N380">
        <v>35</v>
      </c>
      <c r="P380" t="s">
        <v>1600</v>
      </c>
      <c r="Q380" t="s">
        <v>38</v>
      </c>
      <c r="R380" t="s">
        <v>55</v>
      </c>
    </row>
    <row r="381" spans="1:18" hidden="1" x14ac:dyDescent="0.3">
      <c r="A381" t="s">
        <v>1685</v>
      </c>
      <c r="B381" t="s">
        <v>1686</v>
      </c>
      <c r="C381" s="1" t="str">
        <f t="shared" si="60"/>
        <v>21:0843</v>
      </c>
      <c r="D381" s="1" t="str">
        <f t="shared" si="61"/>
        <v>21:0231</v>
      </c>
      <c r="E381" t="s">
        <v>1687</v>
      </c>
      <c r="F381" t="s">
        <v>1688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241</v>
      </c>
      <c r="N381">
        <v>36</v>
      </c>
      <c r="P381" t="s">
        <v>521</v>
      </c>
      <c r="Q381" t="s">
        <v>38</v>
      </c>
      <c r="R381" t="s">
        <v>55</v>
      </c>
    </row>
    <row r="382" spans="1:18" hidden="1" x14ac:dyDescent="0.3">
      <c r="A382" t="s">
        <v>1689</v>
      </c>
      <c r="B382" t="s">
        <v>1690</v>
      </c>
      <c r="C382" s="1" t="str">
        <f t="shared" si="60"/>
        <v>21:0843</v>
      </c>
      <c r="D382" s="1" t="str">
        <f t="shared" si="61"/>
        <v>21:0231</v>
      </c>
      <c r="E382" t="s">
        <v>1691</v>
      </c>
      <c r="F382" t="s">
        <v>1692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36</v>
      </c>
      <c r="N382">
        <v>37</v>
      </c>
      <c r="P382" t="s">
        <v>53</v>
      </c>
      <c r="Q382" t="s">
        <v>482</v>
      </c>
      <c r="R382" t="s">
        <v>55</v>
      </c>
    </row>
    <row r="383" spans="1:18" hidden="1" x14ac:dyDescent="0.3">
      <c r="A383" t="s">
        <v>1693</v>
      </c>
      <c r="B383" t="s">
        <v>1694</v>
      </c>
      <c r="C383" s="1" t="str">
        <f t="shared" si="60"/>
        <v>21:0843</v>
      </c>
      <c r="D383" s="1" t="str">
        <f t="shared" si="61"/>
        <v>21:0231</v>
      </c>
      <c r="E383" t="s">
        <v>1695</v>
      </c>
      <c r="F383" t="s">
        <v>1696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44</v>
      </c>
      <c r="N383">
        <v>38</v>
      </c>
      <c r="P383" t="s">
        <v>167</v>
      </c>
      <c r="Q383" t="s">
        <v>257</v>
      </c>
      <c r="R383" t="s">
        <v>55</v>
      </c>
    </row>
    <row r="384" spans="1:18" hidden="1" x14ac:dyDescent="0.3">
      <c r="A384" t="s">
        <v>1697</v>
      </c>
      <c r="B384" t="s">
        <v>1698</v>
      </c>
      <c r="C384" s="1" t="str">
        <f t="shared" si="60"/>
        <v>21:0843</v>
      </c>
      <c r="D384" s="1" t="str">
        <f t="shared" si="61"/>
        <v>21:0231</v>
      </c>
      <c r="E384" t="s">
        <v>1699</v>
      </c>
      <c r="F384" t="s">
        <v>1700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52</v>
      </c>
      <c r="N384">
        <v>39</v>
      </c>
      <c r="P384" t="s">
        <v>267</v>
      </c>
      <c r="Q384" t="s">
        <v>1143</v>
      </c>
      <c r="R384" t="s">
        <v>55</v>
      </c>
    </row>
    <row r="385" spans="1:18" hidden="1" x14ac:dyDescent="0.3">
      <c r="A385" t="s">
        <v>1701</v>
      </c>
      <c r="B385" t="s">
        <v>1702</v>
      </c>
      <c r="C385" s="1" t="str">
        <f t="shared" si="60"/>
        <v>21:0843</v>
      </c>
      <c r="D385" s="1" t="str">
        <f t="shared" si="61"/>
        <v>21:0231</v>
      </c>
      <c r="E385" t="s">
        <v>1703</v>
      </c>
      <c r="F385" t="s">
        <v>1704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60</v>
      </c>
      <c r="N385">
        <v>40</v>
      </c>
      <c r="P385" t="s">
        <v>161</v>
      </c>
      <c r="Q385" t="s">
        <v>46</v>
      </c>
      <c r="R385" t="s">
        <v>55</v>
      </c>
    </row>
    <row r="386" spans="1:18" hidden="1" x14ac:dyDescent="0.3">
      <c r="A386" t="s">
        <v>1705</v>
      </c>
      <c r="B386" t="s">
        <v>1706</v>
      </c>
      <c r="C386" s="1" t="str">
        <f t="shared" si="60"/>
        <v>21:0843</v>
      </c>
      <c r="D386" s="1" t="str">
        <f t="shared" si="61"/>
        <v>21:0231</v>
      </c>
      <c r="E386" t="s">
        <v>1707</v>
      </c>
      <c r="F386" t="s">
        <v>1708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67</v>
      </c>
      <c r="N386">
        <v>41</v>
      </c>
      <c r="P386" t="s">
        <v>235</v>
      </c>
      <c r="Q386" t="s">
        <v>310</v>
      </c>
      <c r="R386" t="s">
        <v>55</v>
      </c>
    </row>
    <row r="387" spans="1:18" hidden="1" x14ac:dyDescent="0.3">
      <c r="A387" t="s">
        <v>1709</v>
      </c>
      <c r="B387" t="s">
        <v>1710</v>
      </c>
      <c r="C387" s="1" t="str">
        <f t="shared" si="60"/>
        <v>21:0843</v>
      </c>
      <c r="D387" s="1" t="str">
        <f t="shared" si="61"/>
        <v>21:0231</v>
      </c>
      <c r="E387" t="s">
        <v>1711</v>
      </c>
      <c r="F387" t="s">
        <v>1712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74</v>
      </c>
      <c r="N387">
        <v>42</v>
      </c>
      <c r="P387" t="s">
        <v>319</v>
      </c>
      <c r="Q387" t="s">
        <v>482</v>
      </c>
      <c r="R387" t="s">
        <v>55</v>
      </c>
    </row>
    <row r="388" spans="1:18" hidden="1" x14ac:dyDescent="0.3">
      <c r="A388" t="s">
        <v>1713</v>
      </c>
      <c r="B388" t="s">
        <v>1714</v>
      </c>
      <c r="C388" s="1" t="str">
        <f t="shared" si="60"/>
        <v>21:0843</v>
      </c>
      <c r="D388" s="1" t="str">
        <f t="shared" si="61"/>
        <v>21:0231</v>
      </c>
      <c r="E388" t="s">
        <v>1715</v>
      </c>
      <c r="F388" t="s">
        <v>1716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81</v>
      </c>
      <c r="N388">
        <v>43</v>
      </c>
      <c r="P388" t="s">
        <v>82</v>
      </c>
      <c r="Q388" t="s">
        <v>482</v>
      </c>
      <c r="R388" t="s">
        <v>55</v>
      </c>
    </row>
    <row r="389" spans="1:18" hidden="1" x14ac:dyDescent="0.3">
      <c r="A389" t="s">
        <v>1717</v>
      </c>
      <c r="B389" t="s">
        <v>1718</v>
      </c>
      <c r="C389" s="1" t="str">
        <f t="shared" si="60"/>
        <v>21:0843</v>
      </c>
      <c r="D389" s="1" t="str">
        <f t="shared" si="61"/>
        <v>21:0231</v>
      </c>
      <c r="E389" t="s">
        <v>1719</v>
      </c>
      <c r="F389" t="s">
        <v>1720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 t="s">
        <v>194</v>
      </c>
      <c r="Q389" t="s">
        <v>579</v>
      </c>
      <c r="R389" t="s">
        <v>55</v>
      </c>
    </row>
    <row r="390" spans="1:18" hidden="1" x14ac:dyDescent="0.3">
      <c r="A390" t="s">
        <v>1721</v>
      </c>
      <c r="B390" t="s">
        <v>1722</v>
      </c>
      <c r="C390" s="1" t="str">
        <f t="shared" si="60"/>
        <v>21:0843</v>
      </c>
      <c r="D390" s="1" t="str">
        <f t="shared" si="61"/>
        <v>21:0231</v>
      </c>
      <c r="E390" t="s">
        <v>1719</v>
      </c>
      <c r="F390" t="s">
        <v>1723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29</v>
      </c>
      <c r="N390">
        <v>45</v>
      </c>
      <c r="P390" t="s">
        <v>319</v>
      </c>
      <c r="Q390" t="s">
        <v>579</v>
      </c>
      <c r="R390" t="s">
        <v>55</v>
      </c>
    </row>
    <row r="391" spans="1:18" hidden="1" x14ac:dyDescent="0.3">
      <c r="A391" t="s">
        <v>1724</v>
      </c>
      <c r="B391" t="s">
        <v>1725</v>
      </c>
      <c r="C391" s="1" t="str">
        <f t="shared" si="60"/>
        <v>21:0843</v>
      </c>
      <c r="D391" s="1" t="str">
        <f t="shared" si="61"/>
        <v>21:0231</v>
      </c>
      <c r="E391" t="s">
        <v>1726</v>
      </c>
      <c r="F391" t="s">
        <v>1727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95</v>
      </c>
      <c r="N391">
        <v>46</v>
      </c>
      <c r="P391" t="s">
        <v>414</v>
      </c>
      <c r="Q391" t="s">
        <v>257</v>
      </c>
      <c r="R391" t="s">
        <v>55</v>
      </c>
    </row>
    <row r="392" spans="1:18" hidden="1" x14ac:dyDescent="0.3">
      <c r="A392" t="s">
        <v>1728</v>
      </c>
      <c r="B392" t="s">
        <v>1729</v>
      </c>
      <c r="C392" s="1" t="str">
        <f t="shared" si="60"/>
        <v>21:0843</v>
      </c>
      <c r="D392" s="1" t="str">
        <f t="shared" si="61"/>
        <v>21:0231</v>
      </c>
      <c r="E392" t="s">
        <v>1730</v>
      </c>
      <c r="F392" t="s">
        <v>1731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101</v>
      </c>
      <c r="N392">
        <v>47</v>
      </c>
      <c r="P392" t="s">
        <v>414</v>
      </c>
      <c r="Q392" t="s">
        <v>482</v>
      </c>
      <c r="R392" t="s">
        <v>55</v>
      </c>
    </row>
    <row r="393" spans="1:18" hidden="1" x14ac:dyDescent="0.3">
      <c r="A393" t="s">
        <v>1732</v>
      </c>
      <c r="B393" t="s">
        <v>1733</v>
      </c>
      <c r="C393" s="1" t="str">
        <f t="shared" si="60"/>
        <v>21:0843</v>
      </c>
      <c r="D393" s="1" t="str">
        <f t="shared" si="61"/>
        <v>21:0231</v>
      </c>
      <c r="E393" t="s">
        <v>1734</v>
      </c>
      <c r="F393" t="s">
        <v>1735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107</v>
      </c>
      <c r="N393">
        <v>48</v>
      </c>
      <c r="P393" t="s">
        <v>82</v>
      </c>
      <c r="Q393" t="s">
        <v>62</v>
      </c>
      <c r="R393" t="s">
        <v>55</v>
      </c>
    </row>
    <row r="394" spans="1:18" hidden="1" x14ac:dyDescent="0.3">
      <c r="A394" t="s">
        <v>1736</v>
      </c>
      <c r="B394" t="s">
        <v>1737</v>
      </c>
      <c r="C394" s="1" t="str">
        <f t="shared" si="60"/>
        <v>21:0843</v>
      </c>
      <c r="D394" s="1" t="str">
        <f t="shared" si="61"/>
        <v>21:0231</v>
      </c>
      <c r="E394" t="s">
        <v>1738</v>
      </c>
      <c r="F394" t="s">
        <v>1739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114</v>
      </c>
      <c r="N394">
        <v>49</v>
      </c>
      <c r="P394" t="s">
        <v>414</v>
      </c>
      <c r="Q394" t="s">
        <v>257</v>
      </c>
      <c r="R394" t="s">
        <v>55</v>
      </c>
    </row>
    <row r="395" spans="1:18" hidden="1" x14ac:dyDescent="0.3">
      <c r="A395" t="s">
        <v>1740</v>
      </c>
      <c r="B395" t="s">
        <v>1741</v>
      </c>
      <c r="C395" s="1" t="str">
        <f t="shared" si="60"/>
        <v>21:0843</v>
      </c>
      <c r="D395" s="1" t="str">
        <f t="shared" si="61"/>
        <v>21:0231</v>
      </c>
      <c r="E395" t="s">
        <v>1742</v>
      </c>
      <c r="F395" t="s">
        <v>1743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121</v>
      </c>
      <c r="N395">
        <v>50</v>
      </c>
      <c r="P395" t="s">
        <v>414</v>
      </c>
      <c r="Q395" t="s">
        <v>236</v>
      </c>
      <c r="R395" t="s">
        <v>55</v>
      </c>
    </row>
    <row r="396" spans="1:18" hidden="1" x14ac:dyDescent="0.3">
      <c r="A396" t="s">
        <v>1744</v>
      </c>
      <c r="B396" t="s">
        <v>1745</v>
      </c>
      <c r="C396" s="1" t="str">
        <f t="shared" si="60"/>
        <v>21:0843</v>
      </c>
      <c r="D396" s="1" t="str">
        <f t="shared" si="61"/>
        <v>21:0231</v>
      </c>
      <c r="E396" t="s">
        <v>1746</v>
      </c>
      <c r="F396" t="s">
        <v>1747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127</v>
      </c>
      <c r="N396">
        <v>51</v>
      </c>
      <c r="P396" t="s">
        <v>194</v>
      </c>
      <c r="Q396" t="s">
        <v>248</v>
      </c>
      <c r="R396" t="s">
        <v>55</v>
      </c>
    </row>
    <row r="397" spans="1:18" hidden="1" x14ac:dyDescent="0.3">
      <c r="A397" t="s">
        <v>1748</v>
      </c>
      <c r="B397" t="s">
        <v>1749</v>
      </c>
      <c r="C397" s="1" t="str">
        <f t="shared" si="60"/>
        <v>21:0843</v>
      </c>
      <c r="D397" s="1" t="str">
        <f t="shared" si="61"/>
        <v>21:0231</v>
      </c>
      <c r="E397" t="s">
        <v>1750</v>
      </c>
      <c r="F397" t="s">
        <v>1751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133</v>
      </c>
      <c r="N397">
        <v>52</v>
      </c>
      <c r="P397" t="s">
        <v>210</v>
      </c>
      <c r="Q397" t="s">
        <v>257</v>
      </c>
      <c r="R397" t="s">
        <v>55</v>
      </c>
    </row>
    <row r="398" spans="1:18" hidden="1" x14ac:dyDescent="0.3">
      <c r="A398" t="s">
        <v>1752</v>
      </c>
      <c r="B398" t="s">
        <v>1753</v>
      </c>
      <c r="C398" s="1" t="str">
        <f t="shared" si="60"/>
        <v>21:0843</v>
      </c>
      <c r="D398" s="1" t="str">
        <f t="shared" si="61"/>
        <v>21:0231</v>
      </c>
      <c r="E398" t="s">
        <v>1754</v>
      </c>
      <c r="F398" t="s">
        <v>1755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139</v>
      </c>
      <c r="N398">
        <v>53</v>
      </c>
      <c r="P398" t="s">
        <v>210</v>
      </c>
      <c r="Q398" t="s">
        <v>257</v>
      </c>
      <c r="R398" t="s">
        <v>55</v>
      </c>
    </row>
    <row r="399" spans="1:18" hidden="1" x14ac:dyDescent="0.3">
      <c r="A399" t="s">
        <v>1756</v>
      </c>
      <c r="B399" t="s">
        <v>1757</v>
      </c>
      <c r="C399" s="1" t="str">
        <f t="shared" si="60"/>
        <v>21:0843</v>
      </c>
      <c r="D399" s="1" t="str">
        <f t="shared" si="61"/>
        <v>21:0231</v>
      </c>
      <c r="E399" t="s">
        <v>1758</v>
      </c>
      <c r="F399" t="s">
        <v>1759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241</v>
      </c>
      <c r="N399">
        <v>54</v>
      </c>
      <c r="P399" t="s">
        <v>1760</v>
      </c>
      <c r="Q399" t="s">
        <v>46</v>
      </c>
      <c r="R399" t="s">
        <v>55</v>
      </c>
    </row>
    <row r="400" spans="1:18" hidden="1" x14ac:dyDescent="0.3">
      <c r="A400" t="s">
        <v>1761</v>
      </c>
      <c r="B400" t="s">
        <v>1762</v>
      </c>
      <c r="C400" s="1" t="str">
        <f t="shared" si="60"/>
        <v>21:0843</v>
      </c>
      <c r="D400" s="1" t="str">
        <f t="shared" si="61"/>
        <v>21:0231</v>
      </c>
      <c r="E400" t="s">
        <v>1763</v>
      </c>
      <c r="F400" t="s">
        <v>1764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36</v>
      </c>
      <c r="N400">
        <v>55</v>
      </c>
      <c r="P400" t="s">
        <v>23</v>
      </c>
      <c r="Q400" t="s">
        <v>24</v>
      </c>
      <c r="R400" t="s">
        <v>55</v>
      </c>
    </row>
    <row r="401" spans="1:18" hidden="1" x14ac:dyDescent="0.3">
      <c r="A401" t="s">
        <v>1765</v>
      </c>
      <c r="B401" t="s">
        <v>1766</v>
      </c>
      <c r="C401" s="1" t="str">
        <f t="shared" si="60"/>
        <v>21:0843</v>
      </c>
      <c r="D401" s="1" t="str">
        <f t="shared" si="61"/>
        <v>21:0231</v>
      </c>
      <c r="E401" t="s">
        <v>1767</v>
      </c>
      <c r="F401" t="s">
        <v>1768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 t="s">
        <v>128</v>
      </c>
      <c r="Q401" t="s">
        <v>46</v>
      </c>
      <c r="R401" t="s">
        <v>55</v>
      </c>
    </row>
    <row r="402" spans="1:18" hidden="1" x14ac:dyDescent="0.3">
      <c r="A402" t="s">
        <v>1769</v>
      </c>
      <c r="B402" t="s">
        <v>1770</v>
      </c>
      <c r="C402" s="1" t="str">
        <f t="shared" si="60"/>
        <v>21:0843</v>
      </c>
      <c r="D402" s="1" t="str">
        <f t="shared" si="61"/>
        <v>21:0231</v>
      </c>
      <c r="E402" t="s">
        <v>1767</v>
      </c>
      <c r="F402" t="s">
        <v>1771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29</v>
      </c>
      <c r="N402">
        <v>57</v>
      </c>
      <c r="P402" t="s">
        <v>553</v>
      </c>
      <c r="Q402" t="s">
        <v>146</v>
      </c>
      <c r="R402" t="s">
        <v>55</v>
      </c>
    </row>
    <row r="403" spans="1:18" hidden="1" x14ac:dyDescent="0.3">
      <c r="A403" t="s">
        <v>1772</v>
      </c>
      <c r="B403" t="s">
        <v>1773</v>
      </c>
      <c r="C403" s="1" t="str">
        <f t="shared" si="60"/>
        <v>21:0843</v>
      </c>
      <c r="D403" s="1" t="str">
        <f t="shared" si="61"/>
        <v>21:0231</v>
      </c>
      <c r="E403" t="s">
        <v>1774</v>
      </c>
      <c r="F403" t="s">
        <v>1775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44</v>
      </c>
      <c r="N403">
        <v>58</v>
      </c>
      <c r="P403" t="s">
        <v>140</v>
      </c>
      <c r="Q403" t="s">
        <v>38</v>
      </c>
      <c r="R403" t="s">
        <v>55</v>
      </c>
    </row>
    <row r="404" spans="1:18" hidden="1" x14ac:dyDescent="0.3">
      <c r="A404" t="s">
        <v>1776</v>
      </c>
      <c r="B404" t="s">
        <v>1777</v>
      </c>
      <c r="C404" s="1" t="str">
        <f t="shared" si="60"/>
        <v>21:0843</v>
      </c>
      <c r="D404" s="1" t="str">
        <f t="shared" si="61"/>
        <v>21:0231</v>
      </c>
      <c r="E404" t="s">
        <v>1778</v>
      </c>
      <c r="F404" t="s">
        <v>1779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52</v>
      </c>
      <c r="N404">
        <v>59</v>
      </c>
      <c r="P404" t="s">
        <v>1780</v>
      </c>
      <c r="Q404" t="s">
        <v>96</v>
      </c>
      <c r="R404" t="s">
        <v>55</v>
      </c>
    </row>
    <row r="405" spans="1:18" hidden="1" x14ac:dyDescent="0.3">
      <c r="A405" t="s">
        <v>1781</v>
      </c>
      <c r="B405" t="s">
        <v>1782</v>
      </c>
      <c r="C405" s="1" t="str">
        <f t="shared" si="60"/>
        <v>21:0843</v>
      </c>
      <c r="D405" s="1" t="str">
        <f t="shared" si="61"/>
        <v>21:0231</v>
      </c>
      <c r="E405" t="s">
        <v>1783</v>
      </c>
      <c r="F405" t="s">
        <v>1784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60</v>
      </c>
      <c r="N405">
        <v>60</v>
      </c>
      <c r="P405" t="s">
        <v>1785</v>
      </c>
      <c r="Q405" t="s">
        <v>46</v>
      </c>
      <c r="R405" t="s">
        <v>55</v>
      </c>
    </row>
    <row r="406" spans="1:18" hidden="1" x14ac:dyDescent="0.3">
      <c r="A406" t="s">
        <v>1786</v>
      </c>
      <c r="B406" t="s">
        <v>1787</v>
      </c>
      <c r="C406" s="1" t="str">
        <f t="shared" si="60"/>
        <v>21:0843</v>
      </c>
      <c r="D406" s="1" t="str">
        <f t="shared" si="61"/>
        <v>21:0231</v>
      </c>
      <c r="E406" t="s">
        <v>1788</v>
      </c>
      <c r="F406" t="s">
        <v>1789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67</v>
      </c>
      <c r="N406">
        <v>61</v>
      </c>
      <c r="P406" t="s">
        <v>1790</v>
      </c>
      <c r="Q406" t="s">
        <v>46</v>
      </c>
      <c r="R406" t="s">
        <v>55</v>
      </c>
    </row>
    <row r="407" spans="1:18" hidden="1" x14ac:dyDescent="0.3">
      <c r="A407" t="s">
        <v>1791</v>
      </c>
      <c r="B407" t="s">
        <v>1792</v>
      </c>
      <c r="C407" s="1" t="str">
        <f t="shared" si="60"/>
        <v>21:0843</v>
      </c>
      <c r="D407" s="1" t="str">
        <f t="shared" si="61"/>
        <v>21:0231</v>
      </c>
      <c r="E407" t="s">
        <v>1793</v>
      </c>
      <c r="F407" t="s">
        <v>1794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74</v>
      </c>
      <c r="N407">
        <v>62</v>
      </c>
      <c r="P407" t="s">
        <v>705</v>
      </c>
      <c r="Q407" t="s">
        <v>62</v>
      </c>
      <c r="R407" t="s">
        <v>55</v>
      </c>
    </row>
    <row r="408" spans="1:18" hidden="1" x14ac:dyDescent="0.3">
      <c r="A408" t="s">
        <v>1795</v>
      </c>
      <c r="B408" t="s">
        <v>1796</v>
      </c>
      <c r="C408" s="1" t="str">
        <f t="shared" si="60"/>
        <v>21:0843</v>
      </c>
      <c r="D408" s="1" t="str">
        <f t="shared" si="61"/>
        <v>21:0231</v>
      </c>
      <c r="E408" t="s">
        <v>1797</v>
      </c>
      <c r="F408" t="s">
        <v>1798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81</v>
      </c>
      <c r="N408">
        <v>63</v>
      </c>
      <c r="P408" t="s">
        <v>1799</v>
      </c>
      <c r="Q408" t="s">
        <v>24</v>
      </c>
      <c r="R408" t="s">
        <v>55</v>
      </c>
    </row>
    <row r="409" spans="1:18" hidden="1" x14ac:dyDescent="0.3">
      <c r="A409" t="s">
        <v>1800</v>
      </c>
      <c r="B409" t="s">
        <v>1801</v>
      </c>
      <c r="C409" s="1" t="str">
        <f t="shared" si="60"/>
        <v>21:0843</v>
      </c>
      <c r="D409" s="1" t="str">
        <f t="shared" si="61"/>
        <v>21:0231</v>
      </c>
      <c r="E409" t="s">
        <v>1802</v>
      </c>
      <c r="F409" t="s">
        <v>1803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95</v>
      </c>
      <c r="N409">
        <v>64</v>
      </c>
      <c r="P409" t="s">
        <v>1804</v>
      </c>
      <c r="Q409" t="s">
        <v>146</v>
      </c>
      <c r="R409" t="s">
        <v>55</v>
      </c>
    </row>
    <row r="410" spans="1:18" hidden="1" x14ac:dyDescent="0.3">
      <c r="A410" t="s">
        <v>1805</v>
      </c>
      <c r="B410" t="s">
        <v>1806</v>
      </c>
      <c r="C410" s="1" t="str">
        <f t="shared" ref="C410:C473" si="64">HYPERLINK("https://geochem.nrcan.gc.ca/cdogs/content/bdl/bdl210843_e.htm", "21:0843")</f>
        <v>21:0843</v>
      </c>
      <c r="D410" s="1" t="str">
        <f t="shared" ref="D410:D473" si="65">HYPERLINK("https://geochem.nrcan.gc.ca/cdogs/content/svy/svy210231_e.htm", "21:0231")</f>
        <v>21:0231</v>
      </c>
      <c r="E410" t="s">
        <v>1807</v>
      </c>
      <c r="F410" t="s">
        <v>1808</v>
      </c>
      <c r="H410">
        <v>57.749730700000001</v>
      </c>
      <c r="I410">
        <v>-110.7647576</v>
      </c>
      <c r="J410" s="1" t="str">
        <f t="shared" ref="J410:J473" si="66">HYPERLINK("https://geochem.nrcan.gc.ca/cdogs/content/kwd/kwd020016_e.htm", "Fluid (lake)")</f>
        <v>Fluid (lake)</v>
      </c>
      <c r="K410" s="1" t="str">
        <f t="shared" ref="K410:K473" si="67">HYPERLINK("https://geochem.nrcan.gc.ca/cdogs/content/kwd/kwd080007_e.htm", "Untreated Water")</f>
        <v>Untreated Water</v>
      </c>
      <c r="L410">
        <v>56</v>
      </c>
      <c r="M410" t="s">
        <v>101</v>
      </c>
      <c r="N410">
        <v>65</v>
      </c>
      <c r="P410" t="s">
        <v>115</v>
      </c>
      <c r="Q410" t="s">
        <v>482</v>
      </c>
      <c r="R410" t="s">
        <v>55</v>
      </c>
    </row>
    <row r="411" spans="1:18" hidden="1" x14ac:dyDescent="0.3">
      <c r="A411" t="s">
        <v>1809</v>
      </c>
      <c r="B411" t="s">
        <v>1810</v>
      </c>
      <c r="C411" s="1" t="str">
        <f t="shared" si="64"/>
        <v>21:0843</v>
      </c>
      <c r="D411" s="1" t="str">
        <f t="shared" si="65"/>
        <v>21:0231</v>
      </c>
      <c r="E411" t="s">
        <v>1811</v>
      </c>
      <c r="F411" t="s">
        <v>1812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107</v>
      </c>
      <c r="N411">
        <v>66</v>
      </c>
      <c r="P411" t="s">
        <v>1006</v>
      </c>
      <c r="Q411" t="s">
        <v>236</v>
      </c>
      <c r="R411" t="s">
        <v>55</v>
      </c>
    </row>
    <row r="412" spans="1:18" hidden="1" x14ac:dyDescent="0.3">
      <c r="A412" t="s">
        <v>1813</v>
      </c>
      <c r="B412" t="s">
        <v>1814</v>
      </c>
      <c r="C412" s="1" t="str">
        <f t="shared" si="64"/>
        <v>21:0843</v>
      </c>
      <c r="D412" s="1" t="str">
        <f t="shared" si="65"/>
        <v>21:0231</v>
      </c>
      <c r="E412" t="s">
        <v>1815</v>
      </c>
      <c r="F412" t="s">
        <v>1816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114</v>
      </c>
      <c r="N412">
        <v>67</v>
      </c>
      <c r="P412" t="s">
        <v>53</v>
      </c>
      <c r="Q412" t="s">
        <v>257</v>
      </c>
      <c r="R412" t="s">
        <v>55</v>
      </c>
    </row>
    <row r="413" spans="1:18" hidden="1" x14ac:dyDescent="0.3">
      <c r="A413" t="s">
        <v>1817</v>
      </c>
      <c r="B413" t="s">
        <v>1818</v>
      </c>
      <c r="C413" s="1" t="str">
        <f t="shared" si="64"/>
        <v>21:0843</v>
      </c>
      <c r="D413" s="1" t="str">
        <f t="shared" si="65"/>
        <v>21:0231</v>
      </c>
      <c r="E413" t="s">
        <v>1819</v>
      </c>
      <c r="F413" t="s">
        <v>1820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121</v>
      </c>
      <c r="N413">
        <v>68</v>
      </c>
      <c r="P413" t="s">
        <v>188</v>
      </c>
      <c r="Q413" t="s">
        <v>257</v>
      </c>
      <c r="R413" t="s">
        <v>55</v>
      </c>
    </row>
    <row r="414" spans="1:18" hidden="1" x14ac:dyDescent="0.3">
      <c r="A414" t="s">
        <v>1821</v>
      </c>
      <c r="B414" t="s">
        <v>1822</v>
      </c>
      <c r="C414" s="1" t="str">
        <f t="shared" si="64"/>
        <v>21:0843</v>
      </c>
      <c r="D414" s="1" t="str">
        <f t="shared" si="65"/>
        <v>21:0231</v>
      </c>
      <c r="E414" t="s">
        <v>1823</v>
      </c>
      <c r="F414" t="s">
        <v>1824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127</v>
      </c>
      <c r="N414">
        <v>69</v>
      </c>
      <c r="P414" t="s">
        <v>108</v>
      </c>
      <c r="Q414" t="s">
        <v>62</v>
      </c>
      <c r="R414" t="s">
        <v>55</v>
      </c>
    </row>
    <row r="415" spans="1:18" hidden="1" x14ac:dyDescent="0.3">
      <c r="A415" t="s">
        <v>1825</v>
      </c>
      <c r="B415" t="s">
        <v>1826</v>
      </c>
      <c r="C415" s="1" t="str">
        <f t="shared" si="64"/>
        <v>21:0843</v>
      </c>
      <c r="D415" s="1" t="str">
        <f t="shared" si="65"/>
        <v>21:0231</v>
      </c>
      <c r="E415" t="s">
        <v>1827</v>
      </c>
      <c r="F415" t="s">
        <v>1828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133</v>
      </c>
      <c r="N415">
        <v>70</v>
      </c>
      <c r="P415" t="s">
        <v>140</v>
      </c>
      <c r="Q415" t="s">
        <v>248</v>
      </c>
      <c r="R415" t="s">
        <v>55</v>
      </c>
    </row>
    <row r="416" spans="1:18" hidden="1" x14ac:dyDescent="0.3">
      <c r="A416" t="s">
        <v>1829</v>
      </c>
      <c r="B416" t="s">
        <v>1830</v>
      </c>
      <c r="C416" s="1" t="str">
        <f t="shared" si="64"/>
        <v>21:0843</v>
      </c>
      <c r="D416" s="1" t="str">
        <f t="shared" si="65"/>
        <v>21:0231</v>
      </c>
      <c r="E416" t="s">
        <v>1831</v>
      </c>
      <c r="F416" t="s">
        <v>1832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139</v>
      </c>
      <c r="N416">
        <v>71</v>
      </c>
      <c r="P416" t="s">
        <v>23</v>
      </c>
      <c r="Q416" t="s">
        <v>62</v>
      </c>
      <c r="R416" t="s">
        <v>55</v>
      </c>
    </row>
    <row r="417" spans="1:18" hidden="1" x14ac:dyDescent="0.3">
      <c r="A417" t="s">
        <v>1833</v>
      </c>
      <c r="B417" t="s">
        <v>1834</v>
      </c>
      <c r="C417" s="1" t="str">
        <f t="shared" si="64"/>
        <v>21:0843</v>
      </c>
      <c r="D417" s="1" t="str">
        <f t="shared" si="65"/>
        <v>21:0231</v>
      </c>
      <c r="E417" t="s">
        <v>1835</v>
      </c>
      <c r="F417" t="s">
        <v>1836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241</v>
      </c>
      <c r="N417">
        <v>72</v>
      </c>
      <c r="P417" t="s">
        <v>1837</v>
      </c>
      <c r="Q417" t="s">
        <v>257</v>
      </c>
      <c r="R417" t="s">
        <v>55</v>
      </c>
    </row>
    <row r="418" spans="1:18" hidden="1" x14ac:dyDescent="0.3">
      <c r="A418" t="s">
        <v>1838</v>
      </c>
      <c r="B418" t="s">
        <v>1839</v>
      </c>
      <c r="C418" s="1" t="str">
        <f t="shared" si="64"/>
        <v>21:0843</v>
      </c>
      <c r="D418" s="1" t="str">
        <f t="shared" si="65"/>
        <v>21:0231</v>
      </c>
      <c r="E418" t="s">
        <v>1840</v>
      </c>
      <c r="F418" t="s">
        <v>1841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36</v>
      </c>
      <c r="N418">
        <v>73</v>
      </c>
      <c r="P418" t="s">
        <v>1676</v>
      </c>
      <c r="Q418" t="s">
        <v>96</v>
      </c>
      <c r="R418" t="s">
        <v>55</v>
      </c>
    </row>
    <row r="419" spans="1:18" hidden="1" x14ac:dyDescent="0.3">
      <c r="A419" t="s">
        <v>1842</v>
      </c>
      <c r="B419" t="s">
        <v>1843</v>
      </c>
      <c r="C419" s="1" t="str">
        <f t="shared" si="64"/>
        <v>21:0843</v>
      </c>
      <c r="D419" s="1" t="str">
        <f t="shared" si="65"/>
        <v>21:0231</v>
      </c>
      <c r="E419" t="s">
        <v>1844</v>
      </c>
      <c r="F419" t="s">
        <v>1845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44</v>
      </c>
      <c r="N419">
        <v>74</v>
      </c>
      <c r="P419" t="s">
        <v>1846</v>
      </c>
      <c r="Q419" t="s">
        <v>24</v>
      </c>
      <c r="R419" t="s">
        <v>55</v>
      </c>
    </row>
    <row r="420" spans="1:18" hidden="1" x14ac:dyDescent="0.3">
      <c r="A420" t="s">
        <v>1847</v>
      </c>
      <c r="B420" t="s">
        <v>1848</v>
      </c>
      <c r="C420" s="1" t="str">
        <f t="shared" si="64"/>
        <v>21:0843</v>
      </c>
      <c r="D420" s="1" t="str">
        <f t="shared" si="65"/>
        <v>21:0231</v>
      </c>
      <c r="E420" t="s">
        <v>1849</v>
      </c>
      <c r="F420" t="s">
        <v>1850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52</v>
      </c>
      <c r="N420">
        <v>75</v>
      </c>
      <c r="P420" t="s">
        <v>1851</v>
      </c>
      <c r="Q420" t="s">
        <v>46</v>
      </c>
      <c r="R420" t="s">
        <v>55</v>
      </c>
    </row>
    <row r="421" spans="1:18" hidden="1" x14ac:dyDescent="0.3">
      <c r="A421" t="s">
        <v>1852</v>
      </c>
      <c r="B421" t="s">
        <v>1853</v>
      </c>
      <c r="C421" s="1" t="str">
        <f t="shared" si="64"/>
        <v>21:0843</v>
      </c>
      <c r="D421" s="1" t="str">
        <f t="shared" si="65"/>
        <v>21:0231</v>
      </c>
      <c r="E421" t="s">
        <v>1854</v>
      </c>
      <c r="F421" t="s">
        <v>1855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 t="s">
        <v>1856</v>
      </c>
      <c r="Q421" t="s">
        <v>46</v>
      </c>
      <c r="R421" t="s">
        <v>55</v>
      </c>
    </row>
    <row r="422" spans="1:18" hidden="1" x14ac:dyDescent="0.3">
      <c r="A422" t="s">
        <v>1857</v>
      </c>
      <c r="B422" t="s">
        <v>1858</v>
      </c>
      <c r="C422" s="1" t="str">
        <f t="shared" si="64"/>
        <v>21:0843</v>
      </c>
      <c r="D422" s="1" t="str">
        <f t="shared" si="65"/>
        <v>21:0231</v>
      </c>
      <c r="E422" t="s">
        <v>1854</v>
      </c>
      <c r="F422" t="s">
        <v>1859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29</v>
      </c>
      <c r="N422">
        <v>77</v>
      </c>
      <c r="P422" t="s">
        <v>1856</v>
      </c>
      <c r="Q422" t="s">
        <v>96</v>
      </c>
      <c r="R422" t="s">
        <v>55</v>
      </c>
    </row>
    <row r="423" spans="1:18" hidden="1" x14ac:dyDescent="0.3">
      <c r="A423" t="s">
        <v>1860</v>
      </c>
      <c r="B423" t="s">
        <v>1861</v>
      </c>
      <c r="C423" s="1" t="str">
        <f t="shared" si="64"/>
        <v>21:0843</v>
      </c>
      <c r="D423" s="1" t="str">
        <f t="shared" si="65"/>
        <v>21:0231</v>
      </c>
      <c r="E423" t="s">
        <v>1862</v>
      </c>
      <c r="F423" t="s">
        <v>1863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60</v>
      </c>
      <c r="N423">
        <v>78</v>
      </c>
      <c r="P423" t="s">
        <v>167</v>
      </c>
      <c r="Q423" t="s">
        <v>146</v>
      </c>
      <c r="R423" t="s">
        <v>55</v>
      </c>
    </row>
    <row r="424" spans="1:18" hidden="1" x14ac:dyDescent="0.3">
      <c r="A424" t="s">
        <v>1864</v>
      </c>
      <c r="B424" t="s">
        <v>1865</v>
      </c>
      <c r="C424" s="1" t="str">
        <f t="shared" si="64"/>
        <v>21:0843</v>
      </c>
      <c r="D424" s="1" t="str">
        <f t="shared" si="65"/>
        <v>21:0231</v>
      </c>
      <c r="E424" t="s">
        <v>1866</v>
      </c>
      <c r="F424" t="s">
        <v>1867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67</v>
      </c>
      <c r="N424">
        <v>79</v>
      </c>
      <c r="P424" t="s">
        <v>267</v>
      </c>
      <c r="Q424" t="s">
        <v>1143</v>
      </c>
      <c r="R424" t="s">
        <v>55</v>
      </c>
    </row>
    <row r="425" spans="1:18" hidden="1" x14ac:dyDescent="0.3">
      <c r="A425" t="s">
        <v>1868</v>
      </c>
      <c r="B425" t="s">
        <v>1869</v>
      </c>
      <c r="C425" s="1" t="str">
        <f t="shared" si="64"/>
        <v>21:0843</v>
      </c>
      <c r="D425" s="1" t="str">
        <f t="shared" si="65"/>
        <v>21:0231</v>
      </c>
      <c r="E425" t="s">
        <v>1870</v>
      </c>
      <c r="F425" t="s">
        <v>1871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74</v>
      </c>
      <c r="N425">
        <v>80</v>
      </c>
      <c r="P425" t="s">
        <v>319</v>
      </c>
      <c r="Q425" t="s">
        <v>579</v>
      </c>
      <c r="R425" t="s">
        <v>55</v>
      </c>
    </row>
    <row r="426" spans="1:18" hidden="1" x14ac:dyDescent="0.3">
      <c r="A426" t="s">
        <v>1872</v>
      </c>
      <c r="B426" t="s">
        <v>1873</v>
      </c>
      <c r="C426" s="1" t="str">
        <f t="shared" si="64"/>
        <v>21:0843</v>
      </c>
      <c r="D426" s="1" t="str">
        <f t="shared" si="65"/>
        <v>21:0231</v>
      </c>
      <c r="E426" t="s">
        <v>1874</v>
      </c>
      <c r="F426" t="s">
        <v>1875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81</v>
      </c>
      <c r="N426">
        <v>81</v>
      </c>
      <c r="P426" t="s">
        <v>356</v>
      </c>
      <c r="Q426" t="s">
        <v>603</v>
      </c>
      <c r="R426" t="s">
        <v>285</v>
      </c>
    </row>
    <row r="427" spans="1:18" hidden="1" x14ac:dyDescent="0.3">
      <c r="A427" t="s">
        <v>1876</v>
      </c>
      <c r="B427" t="s">
        <v>1877</v>
      </c>
      <c r="C427" s="1" t="str">
        <f t="shared" si="64"/>
        <v>21:0843</v>
      </c>
      <c r="D427" s="1" t="str">
        <f t="shared" si="65"/>
        <v>21:0231</v>
      </c>
      <c r="E427" t="s">
        <v>1878</v>
      </c>
      <c r="F427" t="s">
        <v>1879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95</v>
      </c>
      <c r="N427">
        <v>82</v>
      </c>
      <c r="P427" t="s">
        <v>356</v>
      </c>
      <c r="Q427" t="s">
        <v>54</v>
      </c>
      <c r="R427" t="s">
        <v>55</v>
      </c>
    </row>
    <row r="428" spans="1:18" hidden="1" x14ac:dyDescent="0.3">
      <c r="A428" t="s">
        <v>1880</v>
      </c>
      <c r="B428" t="s">
        <v>1881</v>
      </c>
      <c r="C428" s="1" t="str">
        <f t="shared" si="64"/>
        <v>21:0843</v>
      </c>
      <c r="D428" s="1" t="str">
        <f t="shared" si="65"/>
        <v>21:0231</v>
      </c>
      <c r="E428" t="s">
        <v>1882</v>
      </c>
      <c r="F428" t="s">
        <v>1883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101</v>
      </c>
      <c r="N428">
        <v>83</v>
      </c>
      <c r="P428" t="s">
        <v>256</v>
      </c>
      <c r="Q428" t="s">
        <v>548</v>
      </c>
      <c r="R428" t="s">
        <v>55</v>
      </c>
    </row>
    <row r="429" spans="1:18" hidden="1" x14ac:dyDescent="0.3">
      <c r="A429" t="s">
        <v>1884</v>
      </c>
      <c r="B429" t="s">
        <v>1885</v>
      </c>
      <c r="C429" s="1" t="str">
        <f t="shared" si="64"/>
        <v>21:0843</v>
      </c>
      <c r="D429" s="1" t="str">
        <f t="shared" si="65"/>
        <v>21:0231</v>
      </c>
      <c r="E429" t="s">
        <v>1886</v>
      </c>
      <c r="F429" t="s">
        <v>1887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107</v>
      </c>
      <c r="N429">
        <v>84</v>
      </c>
      <c r="P429" t="s">
        <v>465</v>
      </c>
      <c r="Q429" t="s">
        <v>1319</v>
      </c>
      <c r="R429" t="s">
        <v>285</v>
      </c>
    </row>
    <row r="430" spans="1:18" hidden="1" x14ac:dyDescent="0.3">
      <c r="A430" t="s">
        <v>1888</v>
      </c>
      <c r="B430" t="s">
        <v>1889</v>
      </c>
      <c r="C430" s="1" t="str">
        <f t="shared" si="64"/>
        <v>21:0843</v>
      </c>
      <c r="D430" s="1" t="str">
        <f t="shared" si="65"/>
        <v>21:0231</v>
      </c>
      <c r="E430" t="s">
        <v>1890</v>
      </c>
      <c r="F430" t="s">
        <v>1891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114</v>
      </c>
      <c r="N430">
        <v>85</v>
      </c>
      <c r="P430" t="s">
        <v>465</v>
      </c>
      <c r="Q430" t="s">
        <v>517</v>
      </c>
      <c r="R430" t="s">
        <v>55</v>
      </c>
    </row>
    <row r="431" spans="1:18" hidden="1" x14ac:dyDescent="0.3">
      <c r="A431" t="s">
        <v>1892</v>
      </c>
      <c r="B431" t="s">
        <v>1893</v>
      </c>
      <c r="C431" s="1" t="str">
        <f t="shared" si="64"/>
        <v>21:0843</v>
      </c>
      <c r="D431" s="1" t="str">
        <f t="shared" si="65"/>
        <v>21:0231</v>
      </c>
      <c r="E431" t="s">
        <v>1894</v>
      </c>
      <c r="F431" t="s">
        <v>1895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121</v>
      </c>
      <c r="N431">
        <v>86</v>
      </c>
      <c r="P431" t="s">
        <v>1896</v>
      </c>
      <c r="Q431" t="s">
        <v>1247</v>
      </c>
      <c r="R431" t="s">
        <v>55</v>
      </c>
    </row>
    <row r="432" spans="1:18" hidden="1" x14ac:dyDescent="0.3">
      <c r="A432" t="s">
        <v>1897</v>
      </c>
      <c r="B432" t="s">
        <v>1898</v>
      </c>
      <c r="C432" s="1" t="str">
        <f t="shared" si="64"/>
        <v>21:0843</v>
      </c>
      <c r="D432" s="1" t="str">
        <f t="shared" si="65"/>
        <v>21:0231</v>
      </c>
      <c r="E432" t="s">
        <v>1899</v>
      </c>
      <c r="F432" t="s">
        <v>1900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36</v>
      </c>
      <c r="N432">
        <v>87</v>
      </c>
      <c r="P432" t="s">
        <v>1896</v>
      </c>
      <c r="Q432" t="s">
        <v>1901</v>
      </c>
      <c r="R432" t="s">
        <v>55</v>
      </c>
    </row>
    <row r="433" spans="1:18" hidden="1" x14ac:dyDescent="0.3">
      <c r="A433" t="s">
        <v>1902</v>
      </c>
      <c r="B433" t="s">
        <v>1903</v>
      </c>
      <c r="C433" s="1" t="str">
        <f t="shared" si="64"/>
        <v>21:0843</v>
      </c>
      <c r="D433" s="1" t="str">
        <f t="shared" si="65"/>
        <v>21:0231</v>
      </c>
      <c r="E433" t="s">
        <v>1904</v>
      </c>
      <c r="F433" t="s">
        <v>1905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44</v>
      </c>
      <c r="N433">
        <v>88</v>
      </c>
      <c r="P433" t="s">
        <v>1896</v>
      </c>
      <c r="Q433" t="s">
        <v>1901</v>
      </c>
      <c r="R433" t="s">
        <v>55</v>
      </c>
    </row>
    <row r="434" spans="1:18" hidden="1" x14ac:dyDescent="0.3">
      <c r="A434" t="s">
        <v>1906</v>
      </c>
      <c r="B434" t="s">
        <v>1907</v>
      </c>
      <c r="C434" s="1" t="str">
        <f t="shared" si="64"/>
        <v>21:0843</v>
      </c>
      <c r="D434" s="1" t="str">
        <f t="shared" si="65"/>
        <v>21:0231</v>
      </c>
      <c r="E434" t="s">
        <v>1908</v>
      </c>
      <c r="F434" t="s">
        <v>1909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52</v>
      </c>
      <c r="N434">
        <v>89</v>
      </c>
      <c r="P434" t="s">
        <v>1896</v>
      </c>
      <c r="Q434" t="s">
        <v>1626</v>
      </c>
      <c r="R434" t="s">
        <v>55</v>
      </c>
    </row>
    <row r="435" spans="1:18" hidden="1" x14ac:dyDescent="0.3">
      <c r="A435" t="s">
        <v>1910</v>
      </c>
      <c r="B435" t="s">
        <v>1911</v>
      </c>
      <c r="C435" s="1" t="str">
        <f t="shared" si="64"/>
        <v>21:0843</v>
      </c>
      <c r="D435" s="1" t="str">
        <f t="shared" si="65"/>
        <v>21:0231</v>
      </c>
      <c r="E435" t="s">
        <v>1912</v>
      </c>
      <c r="F435" t="s">
        <v>1913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 t="s">
        <v>1610</v>
      </c>
      <c r="Q435" t="s">
        <v>1065</v>
      </c>
      <c r="R435" t="s">
        <v>55</v>
      </c>
    </row>
    <row r="436" spans="1:18" hidden="1" x14ac:dyDescent="0.3">
      <c r="A436" t="s">
        <v>1914</v>
      </c>
      <c r="B436" t="s">
        <v>1915</v>
      </c>
      <c r="C436" s="1" t="str">
        <f t="shared" si="64"/>
        <v>21:0843</v>
      </c>
      <c r="D436" s="1" t="str">
        <f t="shared" si="65"/>
        <v>21:0231</v>
      </c>
      <c r="E436" t="s">
        <v>1912</v>
      </c>
      <c r="F436" t="s">
        <v>1916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29</v>
      </c>
      <c r="N436">
        <v>91</v>
      </c>
      <c r="P436" t="s">
        <v>1896</v>
      </c>
      <c r="Q436" t="s">
        <v>1194</v>
      </c>
      <c r="R436" t="s">
        <v>55</v>
      </c>
    </row>
    <row r="437" spans="1:18" hidden="1" x14ac:dyDescent="0.3">
      <c r="A437" t="s">
        <v>1917</v>
      </c>
      <c r="B437" t="s">
        <v>1918</v>
      </c>
      <c r="C437" s="1" t="str">
        <f t="shared" si="64"/>
        <v>21:0843</v>
      </c>
      <c r="D437" s="1" t="str">
        <f t="shared" si="65"/>
        <v>21:0231</v>
      </c>
      <c r="E437" t="s">
        <v>1919</v>
      </c>
      <c r="F437" t="s">
        <v>1920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60</v>
      </c>
      <c r="N437">
        <v>92</v>
      </c>
      <c r="P437" t="s">
        <v>1896</v>
      </c>
      <c r="Q437" t="s">
        <v>603</v>
      </c>
      <c r="R437" t="s">
        <v>285</v>
      </c>
    </row>
    <row r="438" spans="1:18" hidden="1" x14ac:dyDescent="0.3">
      <c r="A438" t="s">
        <v>1921</v>
      </c>
      <c r="B438" t="s">
        <v>1922</v>
      </c>
      <c r="C438" s="1" t="str">
        <f t="shared" si="64"/>
        <v>21:0843</v>
      </c>
      <c r="D438" s="1" t="str">
        <f t="shared" si="65"/>
        <v>21:0231</v>
      </c>
      <c r="E438" t="s">
        <v>1923</v>
      </c>
      <c r="F438" t="s">
        <v>1924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67</v>
      </c>
      <c r="N438">
        <v>93</v>
      </c>
      <c r="P438" t="s">
        <v>1896</v>
      </c>
      <c r="Q438" t="s">
        <v>1238</v>
      </c>
      <c r="R438" t="s">
        <v>55</v>
      </c>
    </row>
    <row r="439" spans="1:18" hidden="1" x14ac:dyDescent="0.3">
      <c r="A439" t="s">
        <v>1925</v>
      </c>
      <c r="B439" t="s">
        <v>1926</v>
      </c>
      <c r="C439" s="1" t="str">
        <f t="shared" si="64"/>
        <v>21:0843</v>
      </c>
      <c r="D439" s="1" t="str">
        <f t="shared" si="65"/>
        <v>21:0231</v>
      </c>
      <c r="E439" t="s">
        <v>1927</v>
      </c>
      <c r="F439" t="s">
        <v>1928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74</v>
      </c>
      <c r="N439">
        <v>94</v>
      </c>
      <c r="P439" t="s">
        <v>210</v>
      </c>
      <c r="Q439" t="s">
        <v>257</v>
      </c>
      <c r="R439" t="s">
        <v>55</v>
      </c>
    </row>
    <row r="440" spans="1:18" hidden="1" x14ac:dyDescent="0.3">
      <c r="A440" t="s">
        <v>1929</v>
      </c>
      <c r="B440" t="s">
        <v>1930</v>
      </c>
      <c r="C440" s="1" t="str">
        <f t="shared" si="64"/>
        <v>21:0843</v>
      </c>
      <c r="D440" s="1" t="str">
        <f t="shared" si="65"/>
        <v>21:0231</v>
      </c>
      <c r="E440" t="s">
        <v>1931</v>
      </c>
      <c r="F440" t="s">
        <v>1932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81</v>
      </c>
      <c r="N440">
        <v>95</v>
      </c>
      <c r="P440" t="s">
        <v>1610</v>
      </c>
      <c r="Q440" t="s">
        <v>531</v>
      </c>
      <c r="R440" t="s">
        <v>55</v>
      </c>
    </row>
    <row r="441" spans="1:18" hidden="1" x14ac:dyDescent="0.3">
      <c r="A441" t="s">
        <v>1933</v>
      </c>
      <c r="B441" t="s">
        <v>1934</v>
      </c>
      <c r="C441" s="1" t="str">
        <f t="shared" si="64"/>
        <v>21:0843</v>
      </c>
      <c r="D441" s="1" t="str">
        <f t="shared" si="65"/>
        <v>21:0231</v>
      </c>
      <c r="E441" t="s">
        <v>1935</v>
      </c>
      <c r="F441" t="s">
        <v>1936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95</v>
      </c>
      <c r="N441">
        <v>96</v>
      </c>
      <c r="P441" t="s">
        <v>1896</v>
      </c>
      <c r="Q441" t="s">
        <v>603</v>
      </c>
      <c r="R441" t="s">
        <v>55</v>
      </c>
    </row>
    <row r="442" spans="1:18" hidden="1" x14ac:dyDescent="0.3">
      <c r="A442" t="s">
        <v>1937</v>
      </c>
      <c r="B442" t="s">
        <v>1938</v>
      </c>
      <c r="C442" s="1" t="str">
        <f t="shared" si="64"/>
        <v>21:0843</v>
      </c>
      <c r="D442" s="1" t="str">
        <f t="shared" si="65"/>
        <v>21:0231</v>
      </c>
      <c r="E442" t="s">
        <v>1939</v>
      </c>
      <c r="F442" t="s">
        <v>1940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101</v>
      </c>
      <c r="N442">
        <v>97</v>
      </c>
      <c r="P442" t="s">
        <v>414</v>
      </c>
      <c r="Q442" t="s">
        <v>248</v>
      </c>
      <c r="R442" t="s">
        <v>55</v>
      </c>
    </row>
    <row r="443" spans="1:18" hidden="1" x14ac:dyDescent="0.3">
      <c r="A443" t="s">
        <v>1941</v>
      </c>
      <c r="B443" t="s">
        <v>1942</v>
      </c>
      <c r="C443" s="1" t="str">
        <f t="shared" si="64"/>
        <v>21:0843</v>
      </c>
      <c r="D443" s="1" t="str">
        <f t="shared" si="65"/>
        <v>21:0231</v>
      </c>
      <c r="E443" t="s">
        <v>1943</v>
      </c>
      <c r="F443" t="s">
        <v>1944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107</v>
      </c>
      <c r="N443">
        <v>98</v>
      </c>
      <c r="P443" t="s">
        <v>537</v>
      </c>
      <c r="Q443" t="s">
        <v>24</v>
      </c>
      <c r="R443" t="s">
        <v>55</v>
      </c>
    </row>
    <row r="444" spans="1:18" hidden="1" x14ac:dyDescent="0.3">
      <c r="A444" t="s">
        <v>1945</v>
      </c>
      <c r="B444" t="s">
        <v>1946</v>
      </c>
      <c r="C444" s="1" t="str">
        <f t="shared" si="64"/>
        <v>21:0843</v>
      </c>
      <c r="D444" s="1" t="str">
        <f t="shared" si="65"/>
        <v>21:0231</v>
      </c>
      <c r="E444" t="s">
        <v>1947</v>
      </c>
      <c r="F444" t="s">
        <v>1948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114</v>
      </c>
      <c r="N444">
        <v>99</v>
      </c>
      <c r="P444" t="s">
        <v>1949</v>
      </c>
      <c r="Q444" t="s">
        <v>24</v>
      </c>
      <c r="R444" t="s">
        <v>55</v>
      </c>
    </row>
    <row r="445" spans="1:18" hidden="1" x14ac:dyDescent="0.3">
      <c r="A445" t="s">
        <v>1950</v>
      </c>
      <c r="B445" t="s">
        <v>1951</v>
      </c>
      <c r="C445" s="1" t="str">
        <f t="shared" si="64"/>
        <v>21:0843</v>
      </c>
      <c r="D445" s="1" t="str">
        <f t="shared" si="65"/>
        <v>21:0231</v>
      </c>
      <c r="E445" t="s">
        <v>1952</v>
      </c>
      <c r="F445" t="s">
        <v>1953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121</v>
      </c>
      <c r="N445">
        <v>100</v>
      </c>
      <c r="P445" t="s">
        <v>61</v>
      </c>
      <c r="Q445" t="s">
        <v>46</v>
      </c>
      <c r="R445" t="s">
        <v>55</v>
      </c>
    </row>
    <row r="446" spans="1:18" hidden="1" x14ac:dyDescent="0.3">
      <c r="A446" t="s">
        <v>1954</v>
      </c>
      <c r="B446" t="s">
        <v>1955</v>
      </c>
      <c r="C446" s="1" t="str">
        <f t="shared" si="64"/>
        <v>21:0843</v>
      </c>
      <c r="D446" s="1" t="str">
        <f t="shared" si="65"/>
        <v>21:0231</v>
      </c>
      <c r="E446" t="s">
        <v>1956</v>
      </c>
      <c r="F446" t="s">
        <v>1957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127</v>
      </c>
      <c r="N446">
        <v>101</v>
      </c>
      <c r="P446" t="s">
        <v>558</v>
      </c>
      <c r="Q446" t="s">
        <v>24</v>
      </c>
      <c r="R446" t="s">
        <v>55</v>
      </c>
    </row>
    <row r="447" spans="1:18" hidden="1" x14ac:dyDescent="0.3">
      <c r="A447" t="s">
        <v>1958</v>
      </c>
      <c r="B447" t="s">
        <v>1959</v>
      </c>
      <c r="C447" s="1" t="str">
        <f t="shared" si="64"/>
        <v>21:0843</v>
      </c>
      <c r="D447" s="1" t="str">
        <f t="shared" si="65"/>
        <v>21:0231</v>
      </c>
      <c r="E447" t="s">
        <v>1960</v>
      </c>
      <c r="F447" t="s">
        <v>1961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133</v>
      </c>
      <c r="N447">
        <v>102</v>
      </c>
      <c r="P447" t="s">
        <v>771</v>
      </c>
      <c r="Q447" t="s">
        <v>46</v>
      </c>
      <c r="R447" t="s">
        <v>55</v>
      </c>
    </row>
    <row r="448" spans="1:18" hidden="1" x14ac:dyDescent="0.3">
      <c r="A448" t="s">
        <v>1962</v>
      </c>
      <c r="B448" t="s">
        <v>1963</v>
      </c>
      <c r="C448" s="1" t="str">
        <f t="shared" si="64"/>
        <v>21:0843</v>
      </c>
      <c r="D448" s="1" t="str">
        <f t="shared" si="65"/>
        <v>21:0231</v>
      </c>
      <c r="E448" t="s">
        <v>1964</v>
      </c>
      <c r="F448" t="s">
        <v>1965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139</v>
      </c>
      <c r="N448">
        <v>103</v>
      </c>
      <c r="P448" t="s">
        <v>161</v>
      </c>
      <c r="Q448" t="s">
        <v>46</v>
      </c>
      <c r="R448" t="s">
        <v>55</v>
      </c>
    </row>
    <row r="449" spans="1:18" hidden="1" x14ac:dyDescent="0.3">
      <c r="A449" t="s">
        <v>1966</v>
      </c>
      <c r="B449" t="s">
        <v>1967</v>
      </c>
      <c r="C449" s="1" t="str">
        <f t="shared" si="64"/>
        <v>21:0843</v>
      </c>
      <c r="D449" s="1" t="str">
        <f t="shared" si="65"/>
        <v>21:0231</v>
      </c>
      <c r="E449" t="s">
        <v>1968</v>
      </c>
      <c r="F449" t="s">
        <v>1969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241</v>
      </c>
      <c r="N449">
        <v>104</v>
      </c>
      <c r="P449" t="s">
        <v>414</v>
      </c>
      <c r="Q449" t="s">
        <v>46</v>
      </c>
      <c r="R449" t="s">
        <v>55</v>
      </c>
    </row>
    <row r="450" spans="1:18" hidden="1" x14ac:dyDescent="0.3">
      <c r="A450" t="s">
        <v>1970</v>
      </c>
      <c r="B450" t="s">
        <v>1971</v>
      </c>
      <c r="C450" s="1" t="str">
        <f t="shared" si="64"/>
        <v>21:0843</v>
      </c>
      <c r="D450" s="1" t="str">
        <f t="shared" si="65"/>
        <v>21:0231</v>
      </c>
      <c r="E450" t="s">
        <v>1972</v>
      </c>
      <c r="F450" t="s">
        <v>1973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36</v>
      </c>
      <c r="N450">
        <v>105</v>
      </c>
      <c r="P450" t="s">
        <v>115</v>
      </c>
      <c r="Q450" t="s">
        <v>62</v>
      </c>
      <c r="R450" t="s">
        <v>55</v>
      </c>
    </row>
    <row r="451" spans="1:18" hidden="1" x14ac:dyDescent="0.3">
      <c r="A451" t="s">
        <v>1974</v>
      </c>
      <c r="B451" t="s">
        <v>1975</v>
      </c>
      <c r="C451" s="1" t="str">
        <f t="shared" si="64"/>
        <v>21:0843</v>
      </c>
      <c r="D451" s="1" t="str">
        <f t="shared" si="65"/>
        <v>21:0231</v>
      </c>
      <c r="E451" t="s">
        <v>1976</v>
      </c>
      <c r="F451" t="s">
        <v>1977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44</v>
      </c>
      <c r="N451">
        <v>106</v>
      </c>
      <c r="P451" t="s">
        <v>319</v>
      </c>
      <c r="Q451" t="s">
        <v>236</v>
      </c>
      <c r="R451" t="s">
        <v>55</v>
      </c>
    </row>
    <row r="452" spans="1:18" hidden="1" x14ac:dyDescent="0.3">
      <c r="A452" t="s">
        <v>1978</v>
      </c>
      <c r="B452" t="s">
        <v>1979</v>
      </c>
      <c r="C452" s="1" t="str">
        <f t="shared" si="64"/>
        <v>21:0843</v>
      </c>
      <c r="D452" s="1" t="str">
        <f t="shared" si="65"/>
        <v>21:0231</v>
      </c>
      <c r="E452" t="s">
        <v>1980</v>
      </c>
      <c r="F452" t="s">
        <v>1981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52</v>
      </c>
      <c r="N452">
        <v>107</v>
      </c>
      <c r="P452" t="s">
        <v>108</v>
      </c>
      <c r="Q452" t="s">
        <v>24</v>
      </c>
      <c r="R452" t="s">
        <v>55</v>
      </c>
    </row>
    <row r="453" spans="1:18" hidden="1" x14ac:dyDescent="0.3">
      <c r="A453" t="s">
        <v>1982</v>
      </c>
      <c r="B453" t="s">
        <v>1983</v>
      </c>
      <c r="C453" s="1" t="str">
        <f t="shared" si="64"/>
        <v>21:0843</v>
      </c>
      <c r="D453" s="1" t="str">
        <f t="shared" si="65"/>
        <v>21:0231</v>
      </c>
      <c r="E453" t="s">
        <v>1984</v>
      </c>
      <c r="F453" t="s">
        <v>1985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60</v>
      </c>
      <c r="N453">
        <v>108</v>
      </c>
      <c r="P453" t="s">
        <v>771</v>
      </c>
      <c r="Q453" t="s">
        <v>310</v>
      </c>
      <c r="R453" t="s">
        <v>55</v>
      </c>
    </row>
    <row r="454" spans="1:18" hidden="1" x14ac:dyDescent="0.3">
      <c r="A454" t="s">
        <v>1986</v>
      </c>
      <c r="B454" t="s">
        <v>1987</v>
      </c>
      <c r="C454" s="1" t="str">
        <f t="shared" si="64"/>
        <v>21:0843</v>
      </c>
      <c r="D454" s="1" t="str">
        <f t="shared" si="65"/>
        <v>21:0231</v>
      </c>
      <c r="E454" t="s">
        <v>1988</v>
      </c>
      <c r="F454" t="s">
        <v>1989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67</v>
      </c>
      <c r="N454">
        <v>109</v>
      </c>
      <c r="P454" t="s">
        <v>161</v>
      </c>
      <c r="Q454" t="s">
        <v>38</v>
      </c>
      <c r="R454" t="s">
        <v>55</v>
      </c>
    </row>
    <row r="455" spans="1:18" hidden="1" x14ac:dyDescent="0.3">
      <c r="A455" t="s">
        <v>1990</v>
      </c>
      <c r="B455" t="s">
        <v>1991</v>
      </c>
      <c r="C455" s="1" t="str">
        <f t="shared" si="64"/>
        <v>21:0843</v>
      </c>
      <c r="D455" s="1" t="str">
        <f t="shared" si="65"/>
        <v>21:0231</v>
      </c>
      <c r="E455" t="s">
        <v>1992</v>
      </c>
      <c r="F455" t="s">
        <v>1993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74</v>
      </c>
      <c r="N455">
        <v>110</v>
      </c>
      <c r="P455" t="s">
        <v>414</v>
      </c>
      <c r="Q455" t="s">
        <v>310</v>
      </c>
      <c r="R455" t="s">
        <v>55</v>
      </c>
    </row>
    <row r="456" spans="1:18" hidden="1" x14ac:dyDescent="0.3">
      <c r="A456" t="s">
        <v>1994</v>
      </c>
      <c r="B456" t="s">
        <v>1995</v>
      </c>
      <c r="C456" s="1" t="str">
        <f t="shared" si="64"/>
        <v>21:0843</v>
      </c>
      <c r="D456" s="1" t="str">
        <f t="shared" si="65"/>
        <v>21:0231</v>
      </c>
      <c r="E456" t="s">
        <v>1996</v>
      </c>
      <c r="F456" t="s">
        <v>1997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81</v>
      </c>
      <c r="N456">
        <v>111</v>
      </c>
      <c r="P456" t="s">
        <v>267</v>
      </c>
      <c r="Q456" t="s">
        <v>538</v>
      </c>
      <c r="R456" t="s">
        <v>55</v>
      </c>
    </row>
    <row r="457" spans="1:18" hidden="1" x14ac:dyDescent="0.3">
      <c r="A457" t="s">
        <v>1998</v>
      </c>
      <c r="B457" t="s">
        <v>1999</v>
      </c>
      <c r="C457" s="1" t="str">
        <f t="shared" si="64"/>
        <v>21:0843</v>
      </c>
      <c r="D457" s="1" t="str">
        <f t="shared" si="65"/>
        <v>21:0231</v>
      </c>
      <c r="E457" t="s">
        <v>2000</v>
      </c>
      <c r="F457" t="s">
        <v>2001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95</v>
      </c>
      <c r="N457">
        <v>112</v>
      </c>
      <c r="P457" t="s">
        <v>537</v>
      </c>
      <c r="Q457" t="s">
        <v>257</v>
      </c>
      <c r="R457" t="s">
        <v>55</v>
      </c>
    </row>
    <row r="458" spans="1:18" hidden="1" x14ac:dyDescent="0.3">
      <c r="A458" t="s">
        <v>2002</v>
      </c>
      <c r="B458" t="s">
        <v>2003</v>
      </c>
      <c r="C458" s="1" t="str">
        <f t="shared" si="64"/>
        <v>21:0843</v>
      </c>
      <c r="D458" s="1" t="str">
        <f t="shared" si="65"/>
        <v>21:0231</v>
      </c>
      <c r="E458" t="s">
        <v>2004</v>
      </c>
      <c r="F458" t="s">
        <v>2005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 t="s">
        <v>319</v>
      </c>
      <c r="Q458" t="s">
        <v>579</v>
      </c>
      <c r="R458" t="s">
        <v>55</v>
      </c>
    </row>
    <row r="459" spans="1:18" hidden="1" x14ac:dyDescent="0.3">
      <c r="A459" t="s">
        <v>2006</v>
      </c>
      <c r="B459" t="s">
        <v>2007</v>
      </c>
      <c r="C459" s="1" t="str">
        <f t="shared" si="64"/>
        <v>21:0843</v>
      </c>
      <c r="D459" s="1" t="str">
        <f t="shared" si="65"/>
        <v>21:0231</v>
      </c>
      <c r="E459" t="s">
        <v>2004</v>
      </c>
      <c r="F459" t="s">
        <v>2008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29</v>
      </c>
      <c r="N459">
        <v>114</v>
      </c>
      <c r="P459" t="s">
        <v>356</v>
      </c>
      <c r="Q459" t="s">
        <v>579</v>
      </c>
      <c r="R459" t="s">
        <v>55</v>
      </c>
    </row>
    <row r="460" spans="1:18" hidden="1" x14ac:dyDescent="0.3">
      <c r="A460" t="s">
        <v>2009</v>
      </c>
      <c r="B460" t="s">
        <v>2010</v>
      </c>
      <c r="C460" s="1" t="str">
        <f t="shared" si="64"/>
        <v>21:0843</v>
      </c>
      <c r="D460" s="1" t="str">
        <f t="shared" si="65"/>
        <v>21:0231</v>
      </c>
      <c r="E460" t="s">
        <v>2011</v>
      </c>
      <c r="F460" t="s">
        <v>2012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101</v>
      </c>
      <c r="N460">
        <v>115</v>
      </c>
      <c r="P460" t="s">
        <v>414</v>
      </c>
      <c r="Q460" t="s">
        <v>62</v>
      </c>
      <c r="R460" t="s">
        <v>55</v>
      </c>
    </row>
    <row r="461" spans="1:18" hidden="1" x14ac:dyDescent="0.3">
      <c r="A461" t="s">
        <v>2013</v>
      </c>
      <c r="B461" t="s">
        <v>2014</v>
      </c>
      <c r="C461" s="1" t="str">
        <f t="shared" si="64"/>
        <v>21:0843</v>
      </c>
      <c r="D461" s="1" t="str">
        <f t="shared" si="65"/>
        <v>21:0231</v>
      </c>
      <c r="E461" t="s">
        <v>2015</v>
      </c>
      <c r="F461" t="s">
        <v>2016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107</v>
      </c>
      <c r="N461">
        <v>116</v>
      </c>
      <c r="P461" t="s">
        <v>45</v>
      </c>
      <c r="Q461" t="s">
        <v>96</v>
      </c>
      <c r="R461" t="s">
        <v>532</v>
      </c>
    </row>
    <row r="462" spans="1:18" hidden="1" x14ac:dyDescent="0.3">
      <c r="A462" t="s">
        <v>2017</v>
      </c>
      <c r="B462" t="s">
        <v>2018</v>
      </c>
      <c r="C462" s="1" t="str">
        <f t="shared" si="64"/>
        <v>21:0843</v>
      </c>
      <c r="D462" s="1" t="str">
        <f t="shared" si="65"/>
        <v>21:0231</v>
      </c>
      <c r="E462" t="s">
        <v>2019</v>
      </c>
      <c r="F462" t="s">
        <v>2020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114</v>
      </c>
      <c r="N462">
        <v>117</v>
      </c>
      <c r="P462" t="s">
        <v>82</v>
      </c>
      <c r="Q462" t="s">
        <v>146</v>
      </c>
      <c r="R462" t="s">
        <v>55</v>
      </c>
    </row>
    <row r="463" spans="1:18" hidden="1" x14ac:dyDescent="0.3">
      <c r="A463" t="s">
        <v>2021</v>
      </c>
      <c r="B463" t="s">
        <v>2022</v>
      </c>
      <c r="C463" s="1" t="str">
        <f t="shared" si="64"/>
        <v>21:0843</v>
      </c>
      <c r="D463" s="1" t="str">
        <f t="shared" si="65"/>
        <v>21:0231</v>
      </c>
      <c r="E463" t="s">
        <v>2023</v>
      </c>
      <c r="F463" t="s">
        <v>2024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121</v>
      </c>
      <c r="N463">
        <v>118</v>
      </c>
      <c r="P463" t="s">
        <v>319</v>
      </c>
      <c r="Q463" t="s">
        <v>1292</v>
      </c>
      <c r="R463" t="s">
        <v>55</v>
      </c>
    </row>
    <row r="464" spans="1:18" hidden="1" x14ac:dyDescent="0.3">
      <c r="A464" t="s">
        <v>2025</v>
      </c>
      <c r="B464" t="s">
        <v>2026</v>
      </c>
      <c r="C464" s="1" t="str">
        <f t="shared" si="64"/>
        <v>21:0843</v>
      </c>
      <c r="D464" s="1" t="str">
        <f t="shared" si="65"/>
        <v>21:0231</v>
      </c>
      <c r="E464" t="s">
        <v>2027</v>
      </c>
      <c r="F464" t="s">
        <v>2028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127</v>
      </c>
      <c r="N464">
        <v>119</v>
      </c>
      <c r="P464" t="s">
        <v>319</v>
      </c>
      <c r="Q464" t="s">
        <v>1143</v>
      </c>
      <c r="R464" t="s">
        <v>55</v>
      </c>
    </row>
    <row r="465" spans="1:18" hidden="1" x14ac:dyDescent="0.3">
      <c r="A465" t="s">
        <v>2029</v>
      </c>
      <c r="B465" t="s">
        <v>2030</v>
      </c>
      <c r="C465" s="1" t="str">
        <f t="shared" si="64"/>
        <v>21:0843</v>
      </c>
      <c r="D465" s="1" t="str">
        <f t="shared" si="65"/>
        <v>21:0231</v>
      </c>
      <c r="E465" t="s">
        <v>2031</v>
      </c>
      <c r="F465" t="s">
        <v>2032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133</v>
      </c>
      <c r="N465">
        <v>120</v>
      </c>
      <c r="P465" t="s">
        <v>210</v>
      </c>
      <c r="Q465" t="s">
        <v>1292</v>
      </c>
      <c r="R465" t="s">
        <v>55</v>
      </c>
    </row>
    <row r="466" spans="1:18" hidden="1" x14ac:dyDescent="0.3">
      <c r="A466" t="s">
        <v>2033</v>
      </c>
      <c r="B466" t="s">
        <v>2034</v>
      </c>
      <c r="C466" s="1" t="str">
        <f t="shared" si="64"/>
        <v>21:0843</v>
      </c>
      <c r="D466" s="1" t="str">
        <f t="shared" si="65"/>
        <v>21:0231</v>
      </c>
      <c r="E466" t="s">
        <v>2035</v>
      </c>
      <c r="F466" t="s">
        <v>2036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139</v>
      </c>
      <c r="N466">
        <v>121</v>
      </c>
      <c r="P466" t="s">
        <v>267</v>
      </c>
      <c r="Q466" t="s">
        <v>548</v>
      </c>
      <c r="R466" t="s">
        <v>55</v>
      </c>
    </row>
    <row r="467" spans="1:18" hidden="1" x14ac:dyDescent="0.3">
      <c r="A467" t="s">
        <v>2037</v>
      </c>
      <c r="B467" t="s">
        <v>2038</v>
      </c>
      <c r="C467" s="1" t="str">
        <f t="shared" si="64"/>
        <v>21:0843</v>
      </c>
      <c r="D467" s="1" t="str">
        <f t="shared" si="65"/>
        <v>21:0231</v>
      </c>
      <c r="E467" t="s">
        <v>2039</v>
      </c>
      <c r="F467" t="s">
        <v>2040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241</v>
      </c>
      <c r="N467">
        <v>122</v>
      </c>
      <c r="P467" t="s">
        <v>247</v>
      </c>
      <c r="Q467" t="s">
        <v>517</v>
      </c>
      <c r="R467" t="s">
        <v>55</v>
      </c>
    </row>
    <row r="468" spans="1:18" hidden="1" x14ac:dyDescent="0.3">
      <c r="A468" t="s">
        <v>2041</v>
      </c>
      <c r="B468" t="s">
        <v>2042</v>
      </c>
      <c r="C468" s="1" t="str">
        <f t="shared" si="64"/>
        <v>21:0843</v>
      </c>
      <c r="D468" s="1" t="str">
        <f t="shared" si="65"/>
        <v>21:0231</v>
      </c>
      <c r="E468" t="s">
        <v>2043</v>
      </c>
      <c r="F468" t="s">
        <v>2044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36</v>
      </c>
      <c r="N468">
        <v>123</v>
      </c>
      <c r="P468" t="s">
        <v>235</v>
      </c>
      <c r="Q468" t="s">
        <v>1143</v>
      </c>
      <c r="R468" t="s">
        <v>55</v>
      </c>
    </row>
    <row r="469" spans="1:18" hidden="1" x14ac:dyDescent="0.3">
      <c r="A469" t="s">
        <v>2045</v>
      </c>
      <c r="B469" t="s">
        <v>2046</v>
      </c>
      <c r="C469" s="1" t="str">
        <f t="shared" si="64"/>
        <v>21:0843</v>
      </c>
      <c r="D469" s="1" t="str">
        <f t="shared" si="65"/>
        <v>21:0231</v>
      </c>
      <c r="E469" t="s">
        <v>2047</v>
      </c>
      <c r="F469" t="s">
        <v>2048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44</v>
      </c>
      <c r="N469">
        <v>124</v>
      </c>
      <c r="P469" t="s">
        <v>247</v>
      </c>
      <c r="Q469" t="s">
        <v>54</v>
      </c>
      <c r="R469" t="s">
        <v>55</v>
      </c>
    </row>
    <row r="470" spans="1:18" hidden="1" x14ac:dyDescent="0.3">
      <c r="A470" t="s">
        <v>2049</v>
      </c>
      <c r="B470" t="s">
        <v>2050</v>
      </c>
      <c r="C470" s="1" t="str">
        <f t="shared" si="64"/>
        <v>21:0843</v>
      </c>
      <c r="D470" s="1" t="str">
        <f t="shared" si="65"/>
        <v>21:0231</v>
      </c>
      <c r="E470" t="s">
        <v>2051</v>
      </c>
      <c r="F470" t="s">
        <v>2052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 t="s">
        <v>414</v>
      </c>
      <c r="Q470" t="s">
        <v>248</v>
      </c>
      <c r="R470" t="s">
        <v>55</v>
      </c>
    </row>
    <row r="471" spans="1:18" hidden="1" x14ac:dyDescent="0.3">
      <c r="A471" t="s">
        <v>2053</v>
      </c>
      <c r="B471" t="s">
        <v>2054</v>
      </c>
      <c r="C471" s="1" t="str">
        <f t="shared" si="64"/>
        <v>21:0843</v>
      </c>
      <c r="D471" s="1" t="str">
        <f t="shared" si="65"/>
        <v>21:0231</v>
      </c>
      <c r="E471" t="s">
        <v>2051</v>
      </c>
      <c r="F471" t="s">
        <v>2055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29</v>
      </c>
      <c r="N471">
        <v>126</v>
      </c>
      <c r="P471" t="s">
        <v>1006</v>
      </c>
      <c r="Q471" t="s">
        <v>62</v>
      </c>
      <c r="R471" t="s">
        <v>55</v>
      </c>
    </row>
    <row r="472" spans="1:18" hidden="1" x14ac:dyDescent="0.3">
      <c r="A472" t="s">
        <v>2056</v>
      </c>
      <c r="B472" t="s">
        <v>2057</v>
      </c>
      <c r="C472" s="1" t="str">
        <f t="shared" si="64"/>
        <v>21:0843</v>
      </c>
      <c r="D472" s="1" t="str">
        <f t="shared" si="65"/>
        <v>21:0231</v>
      </c>
      <c r="E472" t="s">
        <v>2058</v>
      </c>
      <c r="F472" t="s">
        <v>2059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52</v>
      </c>
      <c r="N472">
        <v>127</v>
      </c>
      <c r="P472" t="s">
        <v>256</v>
      </c>
      <c r="Q472" t="s">
        <v>54</v>
      </c>
      <c r="R472" t="s">
        <v>55</v>
      </c>
    </row>
    <row r="473" spans="1:18" hidden="1" x14ac:dyDescent="0.3">
      <c r="A473" t="s">
        <v>2060</v>
      </c>
      <c r="B473" t="s">
        <v>2061</v>
      </c>
      <c r="C473" s="1" t="str">
        <f t="shared" si="64"/>
        <v>21:0843</v>
      </c>
      <c r="D473" s="1" t="str">
        <f t="shared" si="65"/>
        <v>21:0231</v>
      </c>
      <c r="E473" t="s">
        <v>2062</v>
      </c>
      <c r="F473" t="s">
        <v>2063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60</v>
      </c>
      <c r="N473">
        <v>128</v>
      </c>
      <c r="P473" t="s">
        <v>235</v>
      </c>
      <c r="Q473" t="s">
        <v>236</v>
      </c>
      <c r="R473" t="s">
        <v>55</v>
      </c>
    </row>
    <row r="474" spans="1:18" hidden="1" x14ac:dyDescent="0.3">
      <c r="A474" t="s">
        <v>2064</v>
      </c>
      <c r="B474" t="s">
        <v>2065</v>
      </c>
      <c r="C474" s="1" t="str">
        <f t="shared" ref="C474:C537" si="68">HYPERLINK("https://geochem.nrcan.gc.ca/cdogs/content/bdl/bdl210843_e.htm", "21:0843")</f>
        <v>21:0843</v>
      </c>
      <c r="D474" s="1" t="str">
        <f t="shared" ref="D474:D537" si="69">HYPERLINK("https://geochem.nrcan.gc.ca/cdogs/content/svy/svy210231_e.htm", "21:0231")</f>
        <v>21:0231</v>
      </c>
      <c r="E474" t="s">
        <v>2066</v>
      </c>
      <c r="F474" t="s">
        <v>2067</v>
      </c>
      <c r="H474">
        <v>57.711202</v>
      </c>
      <c r="I474">
        <v>-110.4260872</v>
      </c>
      <c r="J474" s="1" t="str">
        <f t="shared" ref="J474:J537" si="70">HYPERLINK("https://geochem.nrcan.gc.ca/cdogs/content/kwd/kwd020016_e.htm", "Fluid (lake)")</f>
        <v>Fluid (lake)</v>
      </c>
      <c r="K474" s="1" t="str">
        <f t="shared" ref="K474:K537" si="71">HYPERLINK("https://geochem.nrcan.gc.ca/cdogs/content/kwd/kwd080007_e.htm", "Untreated Water")</f>
        <v>Untreated Water</v>
      </c>
      <c r="L474">
        <v>60</v>
      </c>
      <c r="M474" t="s">
        <v>67</v>
      </c>
      <c r="N474">
        <v>129</v>
      </c>
      <c r="P474" t="s">
        <v>598</v>
      </c>
      <c r="Q474" t="s">
        <v>96</v>
      </c>
      <c r="R474" t="s">
        <v>55</v>
      </c>
    </row>
    <row r="475" spans="1:18" hidden="1" x14ac:dyDescent="0.3">
      <c r="A475" t="s">
        <v>2068</v>
      </c>
      <c r="B475" t="s">
        <v>2069</v>
      </c>
      <c r="C475" s="1" t="str">
        <f t="shared" si="68"/>
        <v>21:0843</v>
      </c>
      <c r="D475" s="1" t="str">
        <f t="shared" si="69"/>
        <v>21:0231</v>
      </c>
      <c r="E475" t="s">
        <v>2070</v>
      </c>
      <c r="F475" t="s">
        <v>2071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74</v>
      </c>
      <c r="N475">
        <v>130</v>
      </c>
      <c r="P475" t="s">
        <v>82</v>
      </c>
      <c r="Q475" t="s">
        <v>146</v>
      </c>
      <c r="R475" t="s">
        <v>55</v>
      </c>
    </row>
    <row r="476" spans="1:18" hidden="1" x14ac:dyDescent="0.3">
      <c r="A476" t="s">
        <v>2072</v>
      </c>
      <c r="B476" t="s">
        <v>2073</v>
      </c>
      <c r="C476" s="1" t="str">
        <f t="shared" si="68"/>
        <v>21:0843</v>
      </c>
      <c r="D476" s="1" t="str">
        <f t="shared" si="69"/>
        <v>21:0231</v>
      </c>
      <c r="E476" t="s">
        <v>2074</v>
      </c>
      <c r="F476" t="s">
        <v>2075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81</v>
      </c>
      <c r="N476">
        <v>131</v>
      </c>
      <c r="P476" t="s">
        <v>537</v>
      </c>
      <c r="Q476" t="s">
        <v>38</v>
      </c>
      <c r="R476" t="s">
        <v>55</v>
      </c>
    </row>
    <row r="477" spans="1:18" hidden="1" x14ac:dyDescent="0.3">
      <c r="A477" t="s">
        <v>2076</v>
      </c>
      <c r="B477" t="s">
        <v>2077</v>
      </c>
      <c r="C477" s="1" t="str">
        <f t="shared" si="68"/>
        <v>21:0843</v>
      </c>
      <c r="D477" s="1" t="str">
        <f t="shared" si="69"/>
        <v>21:0231</v>
      </c>
      <c r="E477" t="s">
        <v>2078</v>
      </c>
      <c r="F477" t="s">
        <v>2079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95</v>
      </c>
      <c r="N477">
        <v>132</v>
      </c>
      <c r="P477" t="s">
        <v>771</v>
      </c>
      <c r="Q477" t="s">
        <v>146</v>
      </c>
      <c r="R477" t="s">
        <v>890</v>
      </c>
    </row>
    <row r="478" spans="1:18" hidden="1" x14ac:dyDescent="0.3">
      <c r="A478" t="s">
        <v>2080</v>
      </c>
      <c r="B478" t="s">
        <v>2081</v>
      </c>
      <c r="C478" s="1" t="str">
        <f t="shared" si="68"/>
        <v>21:0843</v>
      </c>
      <c r="D478" s="1" t="str">
        <f t="shared" si="69"/>
        <v>21:0231</v>
      </c>
      <c r="E478" t="s">
        <v>2082</v>
      </c>
      <c r="F478" t="s">
        <v>2083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101</v>
      </c>
      <c r="N478">
        <v>133</v>
      </c>
      <c r="P478" t="s">
        <v>1006</v>
      </c>
      <c r="Q478" t="s">
        <v>38</v>
      </c>
      <c r="R478" t="s">
        <v>55</v>
      </c>
    </row>
    <row r="479" spans="1:18" hidden="1" x14ac:dyDescent="0.3">
      <c r="A479" t="s">
        <v>2084</v>
      </c>
      <c r="B479" t="s">
        <v>2085</v>
      </c>
      <c r="C479" s="1" t="str">
        <f t="shared" si="68"/>
        <v>21:0843</v>
      </c>
      <c r="D479" s="1" t="str">
        <f t="shared" si="69"/>
        <v>21:0231</v>
      </c>
      <c r="E479" t="s">
        <v>2086</v>
      </c>
      <c r="F479" t="s">
        <v>2087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107</v>
      </c>
      <c r="N479">
        <v>134</v>
      </c>
      <c r="P479" t="s">
        <v>235</v>
      </c>
      <c r="Q479" t="s">
        <v>257</v>
      </c>
      <c r="R479" t="s">
        <v>55</v>
      </c>
    </row>
    <row r="480" spans="1:18" hidden="1" x14ac:dyDescent="0.3">
      <c r="A480" t="s">
        <v>2088</v>
      </c>
      <c r="B480" t="s">
        <v>2089</v>
      </c>
      <c r="C480" s="1" t="str">
        <f t="shared" si="68"/>
        <v>21:0843</v>
      </c>
      <c r="D480" s="1" t="str">
        <f t="shared" si="69"/>
        <v>21:0231</v>
      </c>
      <c r="E480" t="s">
        <v>2090</v>
      </c>
      <c r="F480" t="s">
        <v>2091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114</v>
      </c>
      <c r="N480">
        <v>135</v>
      </c>
      <c r="P480" t="s">
        <v>465</v>
      </c>
      <c r="Q480" t="s">
        <v>548</v>
      </c>
      <c r="R480" t="s">
        <v>55</v>
      </c>
    </row>
    <row r="481" spans="1:18" hidden="1" x14ac:dyDescent="0.3">
      <c r="A481" t="s">
        <v>2092</v>
      </c>
      <c r="B481" t="s">
        <v>2093</v>
      </c>
      <c r="C481" s="1" t="str">
        <f t="shared" si="68"/>
        <v>21:0843</v>
      </c>
      <c r="D481" s="1" t="str">
        <f t="shared" si="69"/>
        <v>21:0231</v>
      </c>
      <c r="E481" t="s">
        <v>2094</v>
      </c>
      <c r="F481" t="s">
        <v>2095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121</v>
      </c>
      <c r="N481">
        <v>136</v>
      </c>
      <c r="P481" t="s">
        <v>1896</v>
      </c>
      <c r="Q481" t="s">
        <v>700</v>
      </c>
      <c r="R481" t="s">
        <v>55</v>
      </c>
    </row>
    <row r="482" spans="1:18" hidden="1" x14ac:dyDescent="0.3">
      <c r="A482" t="s">
        <v>2096</v>
      </c>
      <c r="B482" t="s">
        <v>2097</v>
      </c>
      <c r="C482" s="1" t="str">
        <f t="shared" si="68"/>
        <v>21:0843</v>
      </c>
      <c r="D482" s="1" t="str">
        <f t="shared" si="69"/>
        <v>21:0231</v>
      </c>
      <c r="E482" t="s">
        <v>2098</v>
      </c>
      <c r="F482" t="s">
        <v>2099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127</v>
      </c>
      <c r="N482">
        <v>137</v>
      </c>
      <c r="P482" t="s">
        <v>134</v>
      </c>
      <c r="Q482" t="s">
        <v>1143</v>
      </c>
      <c r="R482" t="s">
        <v>55</v>
      </c>
    </row>
    <row r="483" spans="1:18" hidden="1" x14ac:dyDescent="0.3">
      <c r="A483" t="s">
        <v>2100</v>
      </c>
      <c r="B483" t="s">
        <v>2101</v>
      </c>
      <c r="C483" s="1" t="str">
        <f t="shared" si="68"/>
        <v>21:0843</v>
      </c>
      <c r="D483" s="1" t="str">
        <f t="shared" si="69"/>
        <v>21:0231</v>
      </c>
      <c r="E483" t="s">
        <v>2102</v>
      </c>
      <c r="F483" t="s">
        <v>2103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133</v>
      </c>
      <c r="N483">
        <v>138</v>
      </c>
      <c r="P483" t="s">
        <v>267</v>
      </c>
      <c r="Q483" t="s">
        <v>1319</v>
      </c>
      <c r="R483" t="s">
        <v>55</v>
      </c>
    </row>
    <row r="484" spans="1:18" hidden="1" x14ac:dyDescent="0.3">
      <c r="A484" t="s">
        <v>2104</v>
      </c>
      <c r="B484" t="s">
        <v>2105</v>
      </c>
      <c r="C484" s="1" t="str">
        <f t="shared" si="68"/>
        <v>21:0843</v>
      </c>
      <c r="D484" s="1" t="str">
        <f t="shared" si="69"/>
        <v>21:0231</v>
      </c>
      <c r="E484" t="s">
        <v>2106</v>
      </c>
      <c r="F484" t="s">
        <v>2107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139</v>
      </c>
      <c r="N484">
        <v>139</v>
      </c>
      <c r="P484" t="s">
        <v>465</v>
      </c>
      <c r="Q484" t="s">
        <v>548</v>
      </c>
      <c r="R484" t="s">
        <v>55</v>
      </c>
    </row>
    <row r="485" spans="1:18" hidden="1" x14ac:dyDescent="0.3">
      <c r="A485" t="s">
        <v>2108</v>
      </c>
      <c r="B485" t="s">
        <v>2109</v>
      </c>
      <c r="C485" s="1" t="str">
        <f t="shared" si="68"/>
        <v>21:0843</v>
      </c>
      <c r="D485" s="1" t="str">
        <f t="shared" si="69"/>
        <v>21:0231</v>
      </c>
      <c r="E485" t="s">
        <v>2110</v>
      </c>
      <c r="F485" t="s">
        <v>2111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241</v>
      </c>
      <c r="N485">
        <v>140</v>
      </c>
      <c r="P485" t="s">
        <v>465</v>
      </c>
      <c r="Q485" t="s">
        <v>1371</v>
      </c>
      <c r="R485" t="s">
        <v>55</v>
      </c>
    </row>
    <row r="486" spans="1:18" hidden="1" x14ac:dyDescent="0.3">
      <c r="A486" t="s">
        <v>2112</v>
      </c>
      <c r="B486" t="s">
        <v>2113</v>
      </c>
      <c r="C486" s="1" t="str">
        <f t="shared" si="68"/>
        <v>21:0843</v>
      </c>
      <c r="D486" s="1" t="str">
        <f t="shared" si="69"/>
        <v>21:0231</v>
      </c>
      <c r="E486" t="s">
        <v>2114</v>
      </c>
      <c r="F486" t="s">
        <v>2115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36</v>
      </c>
      <c r="N486">
        <v>141</v>
      </c>
      <c r="P486" t="s">
        <v>272</v>
      </c>
      <c r="Q486" t="s">
        <v>1247</v>
      </c>
      <c r="R486" t="s">
        <v>55</v>
      </c>
    </row>
    <row r="487" spans="1:18" hidden="1" x14ac:dyDescent="0.3">
      <c r="A487" t="s">
        <v>2116</v>
      </c>
      <c r="B487" t="s">
        <v>2117</v>
      </c>
      <c r="C487" s="1" t="str">
        <f t="shared" si="68"/>
        <v>21:0843</v>
      </c>
      <c r="D487" s="1" t="str">
        <f t="shared" si="69"/>
        <v>21:0231</v>
      </c>
      <c r="E487" t="s">
        <v>2118</v>
      </c>
      <c r="F487" t="s">
        <v>2119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44</v>
      </c>
      <c r="N487">
        <v>142</v>
      </c>
      <c r="P487" t="s">
        <v>356</v>
      </c>
      <c r="Q487" t="s">
        <v>257</v>
      </c>
      <c r="R487" t="s">
        <v>55</v>
      </c>
    </row>
    <row r="488" spans="1:18" hidden="1" x14ac:dyDescent="0.3">
      <c r="A488" t="s">
        <v>2120</v>
      </c>
      <c r="B488" t="s">
        <v>2121</v>
      </c>
      <c r="C488" s="1" t="str">
        <f t="shared" si="68"/>
        <v>21:0843</v>
      </c>
      <c r="D488" s="1" t="str">
        <f t="shared" si="69"/>
        <v>21:0231</v>
      </c>
      <c r="E488" t="s">
        <v>2122</v>
      </c>
      <c r="F488" t="s">
        <v>2123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52</v>
      </c>
      <c r="N488">
        <v>143</v>
      </c>
      <c r="P488" t="s">
        <v>356</v>
      </c>
      <c r="Q488" t="s">
        <v>257</v>
      </c>
      <c r="R488" t="s">
        <v>55</v>
      </c>
    </row>
    <row r="489" spans="1:18" hidden="1" x14ac:dyDescent="0.3">
      <c r="A489" t="s">
        <v>2124</v>
      </c>
      <c r="B489" t="s">
        <v>2125</v>
      </c>
      <c r="C489" s="1" t="str">
        <f t="shared" si="68"/>
        <v>21:0843</v>
      </c>
      <c r="D489" s="1" t="str">
        <f t="shared" si="69"/>
        <v>21:0231</v>
      </c>
      <c r="E489" t="s">
        <v>2126</v>
      </c>
      <c r="F489" t="s">
        <v>2127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 t="s">
        <v>200</v>
      </c>
      <c r="Q489" t="s">
        <v>248</v>
      </c>
      <c r="R489" t="s">
        <v>55</v>
      </c>
    </row>
    <row r="490" spans="1:18" hidden="1" x14ac:dyDescent="0.3">
      <c r="A490" t="s">
        <v>2128</v>
      </c>
      <c r="B490" t="s">
        <v>2129</v>
      </c>
      <c r="C490" s="1" t="str">
        <f t="shared" si="68"/>
        <v>21:0843</v>
      </c>
      <c r="D490" s="1" t="str">
        <f t="shared" si="69"/>
        <v>21:0231</v>
      </c>
      <c r="E490" t="s">
        <v>2126</v>
      </c>
      <c r="F490" t="s">
        <v>2130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29</v>
      </c>
      <c r="N490">
        <v>145</v>
      </c>
      <c r="P490" t="s">
        <v>200</v>
      </c>
      <c r="Q490" t="s">
        <v>248</v>
      </c>
      <c r="R490" t="s">
        <v>55</v>
      </c>
    </row>
    <row r="491" spans="1:18" hidden="1" x14ac:dyDescent="0.3">
      <c r="A491" t="s">
        <v>2131</v>
      </c>
      <c r="B491" t="s">
        <v>2132</v>
      </c>
      <c r="C491" s="1" t="str">
        <f t="shared" si="68"/>
        <v>21:0843</v>
      </c>
      <c r="D491" s="1" t="str">
        <f t="shared" si="69"/>
        <v>21:0231</v>
      </c>
      <c r="E491" t="s">
        <v>2133</v>
      </c>
      <c r="F491" t="s">
        <v>2134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60</v>
      </c>
      <c r="N491">
        <v>146</v>
      </c>
      <c r="P491" t="s">
        <v>771</v>
      </c>
      <c r="Q491" t="s">
        <v>24</v>
      </c>
      <c r="R491" t="s">
        <v>2135</v>
      </c>
    </row>
    <row r="492" spans="1:18" hidden="1" x14ac:dyDescent="0.3">
      <c r="A492" t="s">
        <v>2136</v>
      </c>
      <c r="B492" t="s">
        <v>2137</v>
      </c>
      <c r="C492" s="1" t="str">
        <f t="shared" si="68"/>
        <v>21:0843</v>
      </c>
      <c r="D492" s="1" t="str">
        <f t="shared" si="69"/>
        <v>21:0231</v>
      </c>
      <c r="E492" t="s">
        <v>2138</v>
      </c>
      <c r="F492" t="s">
        <v>2139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67</v>
      </c>
      <c r="N492">
        <v>147</v>
      </c>
      <c r="P492" t="s">
        <v>2140</v>
      </c>
      <c r="Q492" t="s">
        <v>24</v>
      </c>
      <c r="R492" t="s">
        <v>285</v>
      </c>
    </row>
    <row r="493" spans="1:18" hidden="1" x14ac:dyDescent="0.3">
      <c r="A493" t="s">
        <v>2141</v>
      </c>
      <c r="B493" t="s">
        <v>2142</v>
      </c>
      <c r="C493" s="1" t="str">
        <f t="shared" si="68"/>
        <v>21:0843</v>
      </c>
      <c r="D493" s="1" t="str">
        <f t="shared" si="69"/>
        <v>21:0231</v>
      </c>
      <c r="E493" t="s">
        <v>2143</v>
      </c>
      <c r="F493" t="s">
        <v>2144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74</v>
      </c>
      <c r="N493">
        <v>148</v>
      </c>
      <c r="P493" t="s">
        <v>2145</v>
      </c>
      <c r="Q493" t="s">
        <v>96</v>
      </c>
      <c r="R493" t="s">
        <v>189</v>
      </c>
    </row>
    <row r="494" spans="1:18" hidden="1" x14ac:dyDescent="0.3">
      <c r="A494" t="s">
        <v>2146</v>
      </c>
      <c r="B494" t="s">
        <v>2147</v>
      </c>
      <c r="C494" s="1" t="str">
        <f t="shared" si="68"/>
        <v>21:0843</v>
      </c>
      <c r="D494" s="1" t="str">
        <f t="shared" si="69"/>
        <v>21:0231</v>
      </c>
      <c r="E494" t="s">
        <v>2148</v>
      </c>
      <c r="F494" t="s">
        <v>2149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81</v>
      </c>
      <c r="N494">
        <v>149</v>
      </c>
      <c r="P494" t="s">
        <v>537</v>
      </c>
      <c r="Q494" t="s">
        <v>46</v>
      </c>
      <c r="R494" t="s">
        <v>55</v>
      </c>
    </row>
    <row r="495" spans="1:18" hidden="1" x14ac:dyDescent="0.3">
      <c r="A495" t="s">
        <v>2150</v>
      </c>
      <c r="B495" t="s">
        <v>2151</v>
      </c>
      <c r="C495" s="1" t="str">
        <f t="shared" si="68"/>
        <v>21:0843</v>
      </c>
      <c r="D495" s="1" t="str">
        <f t="shared" si="69"/>
        <v>21:0231</v>
      </c>
      <c r="E495" t="s">
        <v>2152</v>
      </c>
      <c r="F495" t="s">
        <v>2153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95</v>
      </c>
      <c r="N495">
        <v>150</v>
      </c>
      <c r="P495" t="s">
        <v>134</v>
      </c>
      <c r="Q495" t="s">
        <v>62</v>
      </c>
      <c r="R495" t="s">
        <v>55</v>
      </c>
    </row>
    <row r="496" spans="1:18" hidden="1" x14ac:dyDescent="0.3">
      <c r="A496" t="s">
        <v>2154</v>
      </c>
      <c r="B496" t="s">
        <v>2155</v>
      </c>
      <c r="C496" s="1" t="str">
        <f t="shared" si="68"/>
        <v>21:0843</v>
      </c>
      <c r="D496" s="1" t="str">
        <f t="shared" si="69"/>
        <v>21:0231</v>
      </c>
      <c r="E496" t="s">
        <v>2156</v>
      </c>
      <c r="F496" t="s">
        <v>2157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101</v>
      </c>
      <c r="N496">
        <v>151</v>
      </c>
      <c r="P496" t="s">
        <v>553</v>
      </c>
      <c r="Q496" t="s">
        <v>146</v>
      </c>
      <c r="R496" t="s">
        <v>55</v>
      </c>
    </row>
    <row r="497" spans="1:18" hidden="1" x14ac:dyDescent="0.3">
      <c r="A497" t="s">
        <v>2158</v>
      </c>
      <c r="B497" t="s">
        <v>2159</v>
      </c>
      <c r="C497" s="1" t="str">
        <f t="shared" si="68"/>
        <v>21:0843</v>
      </c>
      <c r="D497" s="1" t="str">
        <f t="shared" si="69"/>
        <v>21:0231</v>
      </c>
      <c r="E497" t="s">
        <v>2160</v>
      </c>
      <c r="F497" t="s">
        <v>2161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107</v>
      </c>
      <c r="N497">
        <v>152</v>
      </c>
      <c r="P497" t="s">
        <v>53</v>
      </c>
      <c r="Q497" t="s">
        <v>24</v>
      </c>
      <c r="R497" t="s">
        <v>55</v>
      </c>
    </row>
    <row r="498" spans="1:18" hidden="1" x14ac:dyDescent="0.3">
      <c r="A498" t="s">
        <v>2162</v>
      </c>
      <c r="B498" t="s">
        <v>2163</v>
      </c>
      <c r="C498" s="1" t="str">
        <f t="shared" si="68"/>
        <v>21:0843</v>
      </c>
      <c r="D498" s="1" t="str">
        <f t="shared" si="69"/>
        <v>21:0231</v>
      </c>
      <c r="E498" t="s">
        <v>2164</v>
      </c>
      <c r="F498" t="s">
        <v>2165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114</v>
      </c>
      <c r="N498">
        <v>153</v>
      </c>
      <c r="P498" t="s">
        <v>140</v>
      </c>
      <c r="Q498" t="s">
        <v>46</v>
      </c>
      <c r="R498" t="s">
        <v>55</v>
      </c>
    </row>
    <row r="499" spans="1:18" hidden="1" x14ac:dyDescent="0.3">
      <c r="A499" t="s">
        <v>2166</v>
      </c>
      <c r="B499" t="s">
        <v>2167</v>
      </c>
      <c r="C499" s="1" t="str">
        <f t="shared" si="68"/>
        <v>21:0843</v>
      </c>
      <c r="D499" s="1" t="str">
        <f t="shared" si="69"/>
        <v>21:0231</v>
      </c>
      <c r="E499" t="s">
        <v>2168</v>
      </c>
      <c r="F499" t="s">
        <v>2169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121</v>
      </c>
      <c r="N499">
        <v>154</v>
      </c>
      <c r="P499" t="s">
        <v>210</v>
      </c>
      <c r="Q499" t="s">
        <v>62</v>
      </c>
      <c r="R499" t="s">
        <v>285</v>
      </c>
    </row>
    <row r="500" spans="1:18" hidden="1" x14ac:dyDescent="0.3">
      <c r="A500" t="s">
        <v>2170</v>
      </c>
      <c r="B500" t="s">
        <v>2171</v>
      </c>
      <c r="C500" s="1" t="str">
        <f t="shared" si="68"/>
        <v>21:0843</v>
      </c>
      <c r="D500" s="1" t="str">
        <f t="shared" si="69"/>
        <v>21:0231</v>
      </c>
      <c r="E500" t="s">
        <v>2172</v>
      </c>
      <c r="F500" t="s">
        <v>2173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127</v>
      </c>
      <c r="N500">
        <v>155</v>
      </c>
      <c r="P500" t="s">
        <v>537</v>
      </c>
      <c r="Q500" t="s">
        <v>24</v>
      </c>
      <c r="R500" t="s">
        <v>55</v>
      </c>
    </row>
    <row r="501" spans="1:18" hidden="1" x14ac:dyDescent="0.3">
      <c r="A501" t="s">
        <v>2174</v>
      </c>
      <c r="B501" t="s">
        <v>2175</v>
      </c>
      <c r="C501" s="1" t="str">
        <f t="shared" si="68"/>
        <v>21:0843</v>
      </c>
      <c r="D501" s="1" t="str">
        <f t="shared" si="69"/>
        <v>21:0231</v>
      </c>
      <c r="E501" t="s">
        <v>2176</v>
      </c>
      <c r="F501" t="s">
        <v>2177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133</v>
      </c>
      <c r="N501">
        <v>156</v>
      </c>
      <c r="P501" t="s">
        <v>247</v>
      </c>
      <c r="Q501" t="s">
        <v>146</v>
      </c>
      <c r="R501" t="s">
        <v>460</v>
      </c>
    </row>
    <row r="502" spans="1:18" hidden="1" x14ac:dyDescent="0.3">
      <c r="A502" t="s">
        <v>2178</v>
      </c>
      <c r="B502" t="s">
        <v>2179</v>
      </c>
      <c r="C502" s="1" t="str">
        <f t="shared" si="68"/>
        <v>21:0843</v>
      </c>
      <c r="D502" s="1" t="str">
        <f t="shared" si="69"/>
        <v>21:0231</v>
      </c>
      <c r="E502" t="s">
        <v>2180</v>
      </c>
      <c r="F502" t="s">
        <v>2181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139</v>
      </c>
      <c r="N502">
        <v>157</v>
      </c>
      <c r="P502" t="s">
        <v>128</v>
      </c>
      <c r="Q502" t="s">
        <v>146</v>
      </c>
      <c r="R502" t="s">
        <v>460</v>
      </c>
    </row>
    <row r="503" spans="1:18" hidden="1" x14ac:dyDescent="0.3">
      <c r="A503" t="s">
        <v>2182</v>
      </c>
      <c r="B503" t="s">
        <v>2183</v>
      </c>
      <c r="C503" s="1" t="str">
        <f t="shared" si="68"/>
        <v>21:0843</v>
      </c>
      <c r="D503" s="1" t="str">
        <f t="shared" si="69"/>
        <v>21:0231</v>
      </c>
      <c r="E503" t="s">
        <v>2184</v>
      </c>
      <c r="F503" t="s">
        <v>2185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241</v>
      </c>
      <c r="N503">
        <v>158</v>
      </c>
      <c r="P503" t="s">
        <v>235</v>
      </c>
      <c r="Q503" t="s">
        <v>248</v>
      </c>
      <c r="R503" t="s">
        <v>55</v>
      </c>
    </row>
    <row r="504" spans="1:18" hidden="1" x14ac:dyDescent="0.3">
      <c r="A504" t="s">
        <v>2186</v>
      </c>
      <c r="B504" t="s">
        <v>2187</v>
      </c>
      <c r="C504" s="1" t="str">
        <f t="shared" si="68"/>
        <v>21:0843</v>
      </c>
      <c r="D504" s="1" t="str">
        <f t="shared" si="69"/>
        <v>21:0231</v>
      </c>
      <c r="E504" t="s">
        <v>2188</v>
      </c>
      <c r="F504" t="s">
        <v>2189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 t="s">
        <v>1600</v>
      </c>
      <c r="Q504" t="s">
        <v>24</v>
      </c>
      <c r="R504" t="s">
        <v>195</v>
      </c>
    </row>
    <row r="505" spans="1:18" hidden="1" x14ac:dyDescent="0.3">
      <c r="A505" t="s">
        <v>2190</v>
      </c>
      <c r="B505" t="s">
        <v>2191</v>
      </c>
      <c r="C505" s="1" t="str">
        <f t="shared" si="68"/>
        <v>21:0843</v>
      </c>
      <c r="D505" s="1" t="str">
        <f t="shared" si="69"/>
        <v>21:0231</v>
      </c>
      <c r="E505" t="s">
        <v>2188</v>
      </c>
      <c r="F505" t="s">
        <v>2192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29</v>
      </c>
      <c r="N505">
        <v>160</v>
      </c>
      <c r="P505" t="s">
        <v>2193</v>
      </c>
      <c r="Q505" t="s">
        <v>24</v>
      </c>
      <c r="R505" t="s">
        <v>522</v>
      </c>
    </row>
    <row r="506" spans="1:18" hidden="1" x14ac:dyDescent="0.3">
      <c r="A506" t="s">
        <v>2194</v>
      </c>
      <c r="B506" t="s">
        <v>2195</v>
      </c>
      <c r="C506" s="1" t="str">
        <f t="shared" si="68"/>
        <v>21:0843</v>
      </c>
      <c r="D506" s="1" t="str">
        <f t="shared" si="69"/>
        <v>21:0231</v>
      </c>
      <c r="E506" t="s">
        <v>2196</v>
      </c>
      <c r="F506" t="s">
        <v>2197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36</v>
      </c>
      <c r="N506">
        <v>161</v>
      </c>
      <c r="P506" t="s">
        <v>1804</v>
      </c>
      <c r="Q506" t="s">
        <v>96</v>
      </c>
      <c r="R506" t="s">
        <v>55</v>
      </c>
    </row>
    <row r="507" spans="1:18" hidden="1" x14ac:dyDescent="0.3">
      <c r="A507" t="s">
        <v>2198</v>
      </c>
      <c r="B507" t="s">
        <v>2199</v>
      </c>
      <c r="C507" s="1" t="str">
        <f t="shared" si="68"/>
        <v>21:0843</v>
      </c>
      <c r="D507" s="1" t="str">
        <f t="shared" si="69"/>
        <v>21:0231</v>
      </c>
      <c r="E507" t="s">
        <v>2200</v>
      </c>
      <c r="F507" t="s">
        <v>2201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44</v>
      </c>
      <c r="N507">
        <v>162</v>
      </c>
      <c r="P507" t="s">
        <v>115</v>
      </c>
      <c r="Q507" t="s">
        <v>62</v>
      </c>
      <c r="R507" t="s">
        <v>55</v>
      </c>
    </row>
    <row r="508" spans="1:18" hidden="1" x14ac:dyDescent="0.3">
      <c r="A508" t="s">
        <v>2202</v>
      </c>
      <c r="B508" t="s">
        <v>2203</v>
      </c>
      <c r="C508" s="1" t="str">
        <f t="shared" si="68"/>
        <v>21:0843</v>
      </c>
      <c r="D508" s="1" t="str">
        <f t="shared" si="69"/>
        <v>21:0231</v>
      </c>
      <c r="E508" t="s">
        <v>2204</v>
      </c>
      <c r="F508" t="s">
        <v>2205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52</v>
      </c>
      <c r="N508">
        <v>163</v>
      </c>
      <c r="P508" t="s">
        <v>1006</v>
      </c>
      <c r="Q508" t="s">
        <v>236</v>
      </c>
      <c r="R508" t="s">
        <v>55</v>
      </c>
    </row>
    <row r="509" spans="1:18" hidden="1" x14ac:dyDescent="0.3">
      <c r="A509" t="s">
        <v>2206</v>
      </c>
      <c r="B509" t="s">
        <v>2207</v>
      </c>
      <c r="C509" s="1" t="str">
        <f t="shared" si="68"/>
        <v>21:0843</v>
      </c>
      <c r="D509" s="1" t="str">
        <f t="shared" si="69"/>
        <v>21:0231</v>
      </c>
      <c r="E509" t="s">
        <v>2208</v>
      </c>
      <c r="F509" t="s">
        <v>2209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60</v>
      </c>
      <c r="N509">
        <v>164</v>
      </c>
      <c r="P509" t="s">
        <v>194</v>
      </c>
      <c r="Q509" t="s">
        <v>603</v>
      </c>
      <c r="R509" t="s">
        <v>55</v>
      </c>
    </row>
    <row r="510" spans="1:18" hidden="1" x14ac:dyDescent="0.3">
      <c r="A510" t="s">
        <v>2210</v>
      </c>
      <c r="B510" t="s">
        <v>2211</v>
      </c>
      <c r="C510" s="1" t="str">
        <f t="shared" si="68"/>
        <v>21:0843</v>
      </c>
      <c r="D510" s="1" t="str">
        <f t="shared" si="69"/>
        <v>21:0231</v>
      </c>
      <c r="E510" t="s">
        <v>2212</v>
      </c>
      <c r="F510" t="s">
        <v>2213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67</v>
      </c>
      <c r="N510">
        <v>165</v>
      </c>
      <c r="P510" t="s">
        <v>200</v>
      </c>
      <c r="Q510" t="s">
        <v>517</v>
      </c>
      <c r="R510" t="s">
        <v>55</v>
      </c>
    </row>
    <row r="511" spans="1:18" hidden="1" x14ac:dyDescent="0.3">
      <c r="A511" t="s">
        <v>2214</v>
      </c>
      <c r="B511" t="s">
        <v>2215</v>
      </c>
      <c r="C511" s="1" t="str">
        <f t="shared" si="68"/>
        <v>21:0843</v>
      </c>
      <c r="D511" s="1" t="str">
        <f t="shared" si="69"/>
        <v>21:0231</v>
      </c>
      <c r="E511" t="s">
        <v>2216</v>
      </c>
      <c r="F511" t="s">
        <v>2217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74</v>
      </c>
      <c r="N511">
        <v>166</v>
      </c>
      <c r="P511" t="s">
        <v>200</v>
      </c>
      <c r="Q511" t="s">
        <v>24</v>
      </c>
      <c r="R511" t="s">
        <v>189</v>
      </c>
    </row>
    <row r="512" spans="1:18" hidden="1" x14ac:dyDescent="0.3">
      <c r="A512" t="s">
        <v>2218</v>
      </c>
      <c r="B512" t="s">
        <v>2219</v>
      </c>
      <c r="C512" s="1" t="str">
        <f t="shared" si="68"/>
        <v>21:0843</v>
      </c>
      <c r="D512" s="1" t="str">
        <f t="shared" si="69"/>
        <v>21:0231</v>
      </c>
      <c r="E512" t="s">
        <v>2220</v>
      </c>
      <c r="F512" t="s">
        <v>2221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81</v>
      </c>
      <c r="N512">
        <v>167</v>
      </c>
      <c r="P512" t="s">
        <v>140</v>
      </c>
      <c r="Q512" t="s">
        <v>31</v>
      </c>
      <c r="R512" t="s">
        <v>522</v>
      </c>
    </row>
    <row r="513" spans="1:18" hidden="1" x14ac:dyDescent="0.3">
      <c r="A513" t="s">
        <v>2222</v>
      </c>
      <c r="B513" t="s">
        <v>2223</v>
      </c>
      <c r="C513" s="1" t="str">
        <f t="shared" si="68"/>
        <v>21:0843</v>
      </c>
      <c r="D513" s="1" t="str">
        <f t="shared" si="69"/>
        <v>21:0231</v>
      </c>
      <c r="E513" t="s">
        <v>2224</v>
      </c>
      <c r="F513" t="s">
        <v>2225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95</v>
      </c>
      <c r="N513">
        <v>168</v>
      </c>
      <c r="P513" t="s">
        <v>771</v>
      </c>
      <c r="Q513" t="s">
        <v>31</v>
      </c>
      <c r="R513" t="s">
        <v>189</v>
      </c>
    </row>
    <row r="514" spans="1:18" hidden="1" x14ac:dyDescent="0.3">
      <c r="A514" t="s">
        <v>2226</v>
      </c>
      <c r="B514" t="s">
        <v>2227</v>
      </c>
      <c r="C514" s="1" t="str">
        <f t="shared" si="68"/>
        <v>21:0843</v>
      </c>
      <c r="D514" s="1" t="str">
        <f t="shared" si="69"/>
        <v>21:0231</v>
      </c>
      <c r="E514" t="s">
        <v>2228</v>
      </c>
      <c r="F514" t="s">
        <v>2229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101</v>
      </c>
      <c r="N514">
        <v>169</v>
      </c>
      <c r="P514" t="s">
        <v>188</v>
      </c>
      <c r="Q514" t="s">
        <v>31</v>
      </c>
      <c r="R514" t="s">
        <v>55</v>
      </c>
    </row>
    <row r="515" spans="1:18" hidden="1" x14ac:dyDescent="0.3">
      <c r="A515" t="s">
        <v>2230</v>
      </c>
      <c r="B515" t="s">
        <v>2231</v>
      </c>
      <c r="C515" s="1" t="str">
        <f t="shared" si="68"/>
        <v>21:0843</v>
      </c>
      <c r="D515" s="1" t="str">
        <f t="shared" si="69"/>
        <v>21:0231</v>
      </c>
      <c r="E515" t="s">
        <v>2232</v>
      </c>
      <c r="F515" t="s">
        <v>2233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107</v>
      </c>
      <c r="N515">
        <v>170</v>
      </c>
      <c r="P515" t="s">
        <v>537</v>
      </c>
      <c r="Q515" t="s">
        <v>96</v>
      </c>
      <c r="R515" t="s">
        <v>55</v>
      </c>
    </row>
    <row r="516" spans="1:18" hidden="1" x14ac:dyDescent="0.3">
      <c r="A516" t="s">
        <v>2234</v>
      </c>
      <c r="B516" t="s">
        <v>2235</v>
      </c>
      <c r="C516" s="1" t="str">
        <f t="shared" si="68"/>
        <v>21:0843</v>
      </c>
      <c r="D516" s="1" t="str">
        <f t="shared" si="69"/>
        <v>21:0231</v>
      </c>
      <c r="E516" t="s">
        <v>2236</v>
      </c>
      <c r="F516" t="s">
        <v>2237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114</v>
      </c>
      <c r="N516">
        <v>171</v>
      </c>
      <c r="P516" t="s">
        <v>194</v>
      </c>
      <c r="Q516" t="s">
        <v>46</v>
      </c>
      <c r="R516" t="s">
        <v>55</v>
      </c>
    </row>
    <row r="517" spans="1:18" hidden="1" x14ac:dyDescent="0.3">
      <c r="A517" t="s">
        <v>2238</v>
      </c>
      <c r="B517" t="s">
        <v>2239</v>
      </c>
      <c r="C517" s="1" t="str">
        <f t="shared" si="68"/>
        <v>21:0843</v>
      </c>
      <c r="D517" s="1" t="str">
        <f t="shared" si="69"/>
        <v>21:0231</v>
      </c>
      <c r="E517" t="s">
        <v>2240</v>
      </c>
      <c r="F517" t="s">
        <v>2241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121</v>
      </c>
      <c r="N517">
        <v>172</v>
      </c>
      <c r="P517" t="s">
        <v>771</v>
      </c>
      <c r="Q517" t="s">
        <v>96</v>
      </c>
      <c r="R517" t="s">
        <v>285</v>
      </c>
    </row>
    <row r="518" spans="1:18" hidden="1" x14ac:dyDescent="0.3">
      <c r="A518" t="s">
        <v>2242</v>
      </c>
      <c r="B518" t="s">
        <v>2243</v>
      </c>
      <c r="C518" s="1" t="str">
        <f t="shared" si="68"/>
        <v>21:0843</v>
      </c>
      <c r="D518" s="1" t="str">
        <f t="shared" si="69"/>
        <v>21:0231</v>
      </c>
      <c r="E518" t="s">
        <v>2244</v>
      </c>
      <c r="F518" t="s">
        <v>2245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127</v>
      </c>
      <c r="N518">
        <v>173</v>
      </c>
      <c r="P518" t="s">
        <v>225</v>
      </c>
      <c r="Q518" t="s">
        <v>31</v>
      </c>
      <c r="R518" t="s">
        <v>69</v>
      </c>
    </row>
    <row r="519" spans="1:18" hidden="1" x14ac:dyDescent="0.3">
      <c r="A519" t="s">
        <v>2246</v>
      </c>
      <c r="B519" t="s">
        <v>2247</v>
      </c>
      <c r="C519" s="1" t="str">
        <f t="shared" si="68"/>
        <v>21:0843</v>
      </c>
      <c r="D519" s="1" t="str">
        <f t="shared" si="69"/>
        <v>21:0231</v>
      </c>
      <c r="E519" t="s">
        <v>2248</v>
      </c>
      <c r="F519" t="s">
        <v>2249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133</v>
      </c>
      <c r="N519">
        <v>174</v>
      </c>
      <c r="P519" t="s">
        <v>140</v>
      </c>
      <c r="Q519" t="s">
        <v>31</v>
      </c>
      <c r="R519" t="s">
        <v>90</v>
      </c>
    </row>
    <row r="520" spans="1:18" hidden="1" x14ac:dyDescent="0.3">
      <c r="A520" t="s">
        <v>2250</v>
      </c>
      <c r="B520" t="s">
        <v>2251</v>
      </c>
      <c r="C520" s="1" t="str">
        <f t="shared" si="68"/>
        <v>21:0843</v>
      </c>
      <c r="D520" s="1" t="str">
        <f t="shared" si="69"/>
        <v>21:0231</v>
      </c>
      <c r="E520" t="s">
        <v>2252</v>
      </c>
      <c r="F520" t="s">
        <v>2253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139</v>
      </c>
      <c r="N520">
        <v>175</v>
      </c>
      <c r="P520" t="s">
        <v>82</v>
      </c>
      <c r="Q520" t="s">
        <v>24</v>
      </c>
      <c r="R520" t="s">
        <v>449</v>
      </c>
    </row>
    <row r="521" spans="1:18" hidden="1" x14ac:dyDescent="0.3">
      <c r="A521" t="s">
        <v>2254</v>
      </c>
      <c r="B521" t="s">
        <v>2255</v>
      </c>
      <c r="C521" s="1" t="str">
        <f t="shared" si="68"/>
        <v>21:0843</v>
      </c>
      <c r="D521" s="1" t="str">
        <f t="shared" si="69"/>
        <v>21:0231</v>
      </c>
      <c r="E521" t="s">
        <v>2256</v>
      </c>
      <c r="F521" t="s">
        <v>2257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241</v>
      </c>
      <c r="N521">
        <v>176</v>
      </c>
      <c r="P521" t="s">
        <v>161</v>
      </c>
      <c r="Q521" t="s">
        <v>146</v>
      </c>
      <c r="R521" t="s">
        <v>449</v>
      </c>
    </row>
    <row r="522" spans="1:18" hidden="1" x14ac:dyDescent="0.3">
      <c r="A522" t="s">
        <v>2258</v>
      </c>
      <c r="B522" t="s">
        <v>2259</v>
      </c>
      <c r="C522" s="1" t="str">
        <f t="shared" si="68"/>
        <v>21:0843</v>
      </c>
      <c r="D522" s="1" t="str">
        <f t="shared" si="69"/>
        <v>21:0231</v>
      </c>
      <c r="E522" t="s">
        <v>2260</v>
      </c>
      <c r="F522" t="s">
        <v>2261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 t="s">
        <v>88</v>
      </c>
      <c r="Q522" t="s">
        <v>96</v>
      </c>
      <c r="R522" t="s">
        <v>410</v>
      </c>
    </row>
    <row r="523" spans="1:18" hidden="1" x14ac:dyDescent="0.3">
      <c r="A523" t="s">
        <v>2262</v>
      </c>
      <c r="B523" t="s">
        <v>2263</v>
      </c>
      <c r="C523" s="1" t="str">
        <f t="shared" si="68"/>
        <v>21:0843</v>
      </c>
      <c r="D523" s="1" t="str">
        <f t="shared" si="69"/>
        <v>21:0231</v>
      </c>
      <c r="E523" t="s">
        <v>2260</v>
      </c>
      <c r="F523" t="s">
        <v>2264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29</v>
      </c>
      <c r="N523">
        <v>178</v>
      </c>
      <c r="P523" t="s">
        <v>61</v>
      </c>
      <c r="Q523" t="s">
        <v>89</v>
      </c>
      <c r="R523" t="s">
        <v>183</v>
      </c>
    </row>
    <row r="524" spans="1:18" hidden="1" x14ac:dyDescent="0.3">
      <c r="A524" t="s">
        <v>2265</v>
      </c>
      <c r="B524" t="s">
        <v>2266</v>
      </c>
      <c r="C524" s="1" t="str">
        <f t="shared" si="68"/>
        <v>21:0843</v>
      </c>
      <c r="D524" s="1" t="str">
        <f t="shared" si="69"/>
        <v>21:0231</v>
      </c>
      <c r="E524" t="s">
        <v>2267</v>
      </c>
      <c r="F524" t="s">
        <v>2268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36</v>
      </c>
      <c r="N524">
        <v>179</v>
      </c>
      <c r="P524" t="s">
        <v>558</v>
      </c>
      <c r="Q524" t="s">
        <v>24</v>
      </c>
      <c r="R524" t="s">
        <v>460</v>
      </c>
    </row>
    <row r="525" spans="1:18" hidden="1" x14ac:dyDescent="0.3">
      <c r="A525" t="s">
        <v>2269</v>
      </c>
      <c r="B525" t="s">
        <v>2270</v>
      </c>
      <c r="C525" s="1" t="str">
        <f t="shared" si="68"/>
        <v>21:0843</v>
      </c>
      <c r="D525" s="1" t="str">
        <f t="shared" si="69"/>
        <v>21:0231</v>
      </c>
      <c r="E525" t="s">
        <v>2271</v>
      </c>
      <c r="F525" t="s">
        <v>2272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44</v>
      </c>
      <c r="N525">
        <v>180</v>
      </c>
      <c r="P525" t="s">
        <v>521</v>
      </c>
      <c r="Q525" t="s">
        <v>24</v>
      </c>
      <c r="R525" t="s">
        <v>195</v>
      </c>
    </row>
    <row r="526" spans="1:18" hidden="1" x14ac:dyDescent="0.3">
      <c r="A526" t="s">
        <v>2273</v>
      </c>
      <c r="B526" t="s">
        <v>2274</v>
      </c>
      <c r="C526" s="1" t="str">
        <f t="shared" si="68"/>
        <v>21:0843</v>
      </c>
      <c r="D526" s="1" t="str">
        <f t="shared" si="69"/>
        <v>21:0231</v>
      </c>
      <c r="E526" t="s">
        <v>2275</v>
      </c>
      <c r="F526" t="s">
        <v>2276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52</v>
      </c>
      <c r="N526">
        <v>181</v>
      </c>
      <c r="P526" t="s">
        <v>140</v>
      </c>
      <c r="Q526" t="s">
        <v>146</v>
      </c>
      <c r="R526" t="s">
        <v>195</v>
      </c>
    </row>
    <row r="527" spans="1:18" hidden="1" x14ac:dyDescent="0.3">
      <c r="A527" t="s">
        <v>2277</v>
      </c>
      <c r="B527" t="s">
        <v>2278</v>
      </c>
      <c r="C527" s="1" t="str">
        <f t="shared" si="68"/>
        <v>21:0843</v>
      </c>
      <c r="D527" s="1" t="str">
        <f t="shared" si="69"/>
        <v>21:0231</v>
      </c>
      <c r="E527" t="s">
        <v>2279</v>
      </c>
      <c r="F527" t="s">
        <v>2280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60</v>
      </c>
      <c r="N527">
        <v>182</v>
      </c>
      <c r="P527" t="s">
        <v>68</v>
      </c>
      <c r="Q527" t="s">
        <v>24</v>
      </c>
      <c r="R527" t="s">
        <v>522</v>
      </c>
    </row>
    <row r="528" spans="1:18" hidden="1" x14ac:dyDescent="0.3">
      <c r="A528" t="s">
        <v>2281</v>
      </c>
      <c r="B528" t="s">
        <v>2282</v>
      </c>
      <c r="C528" s="1" t="str">
        <f t="shared" si="68"/>
        <v>21:0843</v>
      </c>
      <c r="D528" s="1" t="str">
        <f t="shared" si="69"/>
        <v>21:0231</v>
      </c>
      <c r="E528" t="s">
        <v>2283</v>
      </c>
      <c r="F528" t="s">
        <v>2284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67</v>
      </c>
      <c r="N528">
        <v>183</v>
      </c>
      <c r="P528" t="s">
        <v>356</v>
      </c>
      <c r="Q528" t="s">
        <v>310</v>
      </c>
      <c r="R528" t="s">
        <v>55</v>
      </c>
    </row>
    <row r="529" spans="1:18" hidden="1" x14ac:dyDescent="0.3">
      <c r="A529" t="s">
        <v>2285</v>
      </c>
      <c r="B529" t="s">
        <v>2286</v>
      </c>
      <c r="C529" s="1" t="str">
        <f t="shared" si="68"/>
        <v>21:0843</v>
      </c>
      <c r="D529" s="1" t="str">
        <f t="shared" si="69"/>
        <v>21:0231</v>
      </c>
      <c r="E529" t="s">
        <v>2287</v>
      </c>
      <c r="F529" t="s">
        <v>2288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74</v>
      </c>
      <c r="N529">
        <v>184</v>
      </c>
      <c r="P529" t="s">
        <v>200</v>
      </c>
      <c r="Q529" t="s">
        <v>1247</v>
      </c>
      <c r="R529" t="s">
        <v>460</v>
      </c>
    </row>
    <row r="530" spans="1:18" hidden="1" x14ac:dyDescent="0.3">
      <c r="A530" t="s">
        <v>2289</v>
      </c>
      <c r="B530" t="s">
        <v>2290</v>
      </c>
      <c r="C530" s="1" t="str">
        <f t="shared" si="68"/>
        <v>21:0843</v>
      </c>
      <c r="D530" s="1" t="str">
        <f t="shared" si="69"/>
        <v>21:0231</v>
      </c>
      <c r="E530" t="s">
        <v>2291</v>
      </c>
      <c r="F530" t="s">
        <v>2292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81</v>
      </c>
      <c r="N530">
        <v>185</v>
      </c>
      <c r="P530" t="s">
        <v>128</v>
      </c>
      <c r="Q530" t="s">
        <v>248</v>
      </c>
      <c r="R530" t="s">
        <v>55</v>
      </c>
    </row>
    <row r="531" spans="1:18" hidden="1" x14ac:dyDescent="0.3">
      <c r="A531" t="s">
        <v>2293</v>
      </c>
      <c r="B531" t="s">
        <v>2294</v>
      </c>
      <c r="C531" s="1" t="str">
        <f t="shared" si="68"/>
        <v>21:0843</v>
      </c>
      <c r="D531" s="1" t="str">
        <f t="shared" si="69"/>
        <v>21:0231</v>
      </c>
      <c r="E531" t="s">
        <v>2295</v>
      </c>
      <c r="F531" t="s">
        <v>2296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95</v>
      </c>
      <c r="N531">
        <v>186</v>
      </c>
      <c r="P531" t="s">
        <v>167</v>
      </c>
      <c r="Q531" t="s">
        <v>248</v>
      </c>
      <c r="R531" t="s">
        <v>195</v>
      </c>
    </row>
    <row r="532" spans="1:18" hidden="1" x14ac:dyDescent="0.3">
      <c r="A532" t="s">
        <v>2297</v>
      </c>
      <c r="B532" t="s">
        <v>2298</v>
      </c>
      <c r="C532" s="1" t="str">
        <f t="shared" si="68"/>
        <v>21:0843</v>
      </c>
      <c r="D532" s="1" t="str">
        <f t="shared" si="69"/>
        <v>21:0231</v>
      </c>
      <c r="E532" t="s">
        <v>2299</v>
      </c>
      <c r="F532" t="s">
        <v>2300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101</v>
      </c>
      <c r="N532">
        <v>187</v>
      </c>
      <c r="P532" t="s">
        <v>53</v>
      </c>
      <c r="Q532" t="s">
        <v>257</v>
      </c>
      <c r="R532" t="s">
        <v>55</v>
      </c>
    </row>
    <row r="533" spans="1:18" hidden="1" x14ac:dyDescent="0.3">
      <c r="A533" t="s">
        <v>2301</v>
      </c>
      <c r="B533" t="s">
        <v>2302</v>
      </c>
      <c r="C533" s="1" t="str">
        <f t="shared" si="68"/>
        <v>21:0843</v>
      </c>
      <c r="D533" s="1" t="str">
        <f t="shared" si="69"/>
        <v>21:0231</v>
      </c>
      <c r="E533" t="s">
        <v>2303</v>
      </c>
      <c r="F533" t="s">
        <v>2304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107</v>
      </c>
      <c r="N533">
        <v>188</v>
      </c>
      <c r="P533" t="s">
        <v>521</v>
      </c>
      <c r="Q533" t="s">
        <v>62</v>
      </c>
      <c r="R533" t="s">
        <v>55</v>
      </c>
    </row>
    <row r="534" spans="1:18" hidden="1" x14ac:dyDescent="0.3">
      <c r="A534" t="s">
        <v>2305</v>
      </c>
      <c r="B534" t="s">
        <v>2306</v>
      </c>
      <c r="C534" s="1" t="str">
        <f t="shared" si="68"/>
        <v>21:0843</v>
      </c>
      <c r="D534" s="1" t="str">
        <f t="shared" si="69"/>
        <v>21:0231</v>
      </c>
      <c r="E534" t="s">
        <v>2307</v>
      </c>
      <c r="F534" t="s">
        <v>2308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114</v>
      </c>
      <c r="N534">
        <v>189</v>
      </c>
      <c r="P534" t="s">
        <v>161</v>
      </c>
      <c r="Q534" t="s">
        <v>257</v>
      </c>
      <c r="R534" t="s">
        <v>55</v>
      </c>
    </row>
    <row r="535" spans="1:18" hidden="1" x14ac:dyDescent="0.3">
      <c r="A535" t="s">
        <v>2309</v>
      </c>
      <c r="B535" t="s">
        <v>2310</v>
      </c>
      <c r="C535" s="1" t="str">
        <f t="shared" si="68"/>
        <v>21:0843</v>
      </c>
      <c r="D535" s="1" t="str">
        <f t="shared" si="69"/>
        <v>21:0231</v>
      </c>
      <c r="E535" t="s">
        <v>2311</v>
      </c>
      <c r="F535" t="s">
        <v>2312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121</v>
      </c>
      <c r="N535">
        <v>190</v>
      </c>
      <c r="P535" t="s">
        <v>108</v>
      </c>
      <c r="Q535" t="s">
        <v>146</v>
      </c>
      <c r="R535" t="s">
        <v>55</v>
      </c>
    </row>
    <row r="536" spans="1:18" hidden="1" x14ac:dyDescent="0.3">
      <c r="A536" t="s">
        <v>2313</v>
      </c>
      <c r="B536" t="s">
        <v>2314</v>
      </c>
      <c r="C536" s="1" t="str">
        <f t="shared" si="68"/>
        <v>21:0843</v>
      </c>
      <c r="D536" s="1" t="str">
        <f t="shared" si="69"/>
        <v>21:0231</v>
      </c>
      <c r="E536" t="s">
        <v>2315</v>
      </c>
      <c r="F536" t="s">
        <v>2316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127</v>
      </c>
      <c r="N536">
        <v>191</v>
      </c>
      <c r="P536" t="s">
        <v>53</v>
      </c>
      <c r="Q536" t="s">
        <v>96</v>
      </c>
      <c r="R536" t="s">
        <v>55</v>
      </c>
    </row>
    <row r="537" spans="1:18" hidden="1" x14ac:dyDescent="0.3">
      <c r="A537" t="s">
        <v>2317</v>
      </c>
      <c r="B537" t="s">
        <v>2318</v>
      </c>
      <c r="C537" s="1" t="str">
        <f t="shared" si="68"/>
        <v>21:0843</v>
      </c>
      <c r="D537" s="1" t="str">
        <f t="shared" si="69"/>
        <v>21:0231</v>
      </c>
      <c r="E537" t="s">
        <v>2319</v>
      </c>
      <c r="F537" t="s">
        <v>2320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133</v>
      </c>
      <c r="N537">
        <v>192</v>
      </c>
      <c r="P537" t="s">
        <v>225</v>
      </c>
      <c r="Q537" t="s">
        <v>62</v>
      </c>
      <c r="R537" t="s">
        <v>55</v>
      </c>
    </row>
    <row r="538" spans="1:18" hidden="1" x14ac:dyDescent="0.3">
      <c r="A538" t="s">
        <v>2321</v>
      </c>
      <c r="B538" t="s">
        <v>2322</v>
      </c>
      <c r="C538" s="1" t="str">
        <f t="shared" ref="C538:C601" si="72">HYPERLINK("https://geochem.nrcan.gc.ca/cdogs/content/bdl/bdl210843_e.htm", "21:0843")</f>
        <v>21:0843</v>
      </c>
      <c r="D538" s="1" t="str">
        <f t="shared" ref="D538:D601" si="73">HYPERLINK("https://geochem.nrcan.gc.ca/cdogs/content/svy/svy210231_e.htm", "21:0231")</f>
        <v>21:0231</v>
      </c>
      <c r="E538" t="s">
        <v>2323</v>
      </c>
      <c r="F538" t="s">
        <v>2324</v>
      </c>
      <c r="H538">
        <v>57.971598700000001</v>
      </c>
      <c r="I538">
        <v>-111.19041780000001</v>
      </c>
      <c r="J538" s="1" t="str">
        <f t="shared" ref="J538:J601" si="74">HYPERLINK("https://geochem.nrcan.gc.ca/cdogs/content/kwd/kwd020016_e.htm", "Fluid (lake)")</f>
        <v>Fluid (lake)</v>
      </c>
      <c r="K538" s="1" t="str">
        <f t="shared" ref="K538:K601" si="75">HYPERLINK("https://geochem.nrcan.gc.ca/cdogs/content/kwd/kwd080007_e.htm", "Untreated Water")</f>
        <v>Untreated Water</v>
      </c>
      <c r="L538">
        <v>63</v>
      </c>
      <c r="M538" t="s">
        <v>139</v>
      </c>
      <c r="N538">
        <v>193</v>
      </c>
      <c r="P538" t="s">
        <v>194</v>
      </c>
      <c r="Q538" t="s">
        <v>1143</v>
      </c>
      <c r="R538" t="s">
        <v>55</v>
      </c>
    </row>
    <row r="539" spans="1:18" hidden="1" x14ac:dyDescent="0.3">
      <c r="A539" t="s">
        <v>2325</v>
      </c>
      <c r="B539" t="s">
        <v>2326</v>
      </c>
      <c r="C539" s="1" t="str">
        <f t="shared" si="72"/>
        <v>21:0843</v>
      </c>
      <c r="D539" s="1" t="str">
        <f t="shared" si="73"/>
        <v>21:0231</v>
      </c>
      <c r="E539" t="s">
        <v>2327</v>
      </c>
      <c r="F539" t="s">
        <v>2328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241</v>
      </c>
      <c r="N539">
        <v>194</v>
      </c>
      <c r="P539" t="s">
        <v>1667</v>
      </c>
      <c r="Q539" t="s">
        <v>236</v>
      </c>
      <c r="R539" t="s">
        <v>55</v>
      </c>
    </row>
    <row r="540" spans="1:18" hidden="1" x14ac:dyDescent="0.3">
      <c r="A540" t="s">
        <v>2329</v>
      </c>
      <c r="B540" t="s">
        <v>2330</v>
      </c>
      <c r="C540" s="1" t="str">
        <f t="shared" si="72"/>
        <v>21:0843</v>
      </c>
      <c r="D540" s="1" t="str">
        <f t="shared" si="73"/>
        <v>21:0231</v>
      </c>
      <c r="E540" t="s">
        <v>2331</v>
      </c>
      <c r="F540" t="s">
        <v>2332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36</v>
      </c>
      <c r="N540">
        <v>195</v>
      </c>
      <c r="P540" t="s">
        <v>173</v>
      </c>
      <c r="Q540" t="s">
        <v>310</v>
      </c>
      <c r="R540" t="s">
        <v>55</v>
      </c>
    </row>
    <row r="541" spans="1:18" hidden="1" x14ac:dyDescent="0.3">
      <c r="A541" t="s">
        <v>2333</v>
      </c>
      <c r="B541" t="s">
        <v>2334</v>
      </c>
      <c r="C541" s="1" t="str">
        <f t="shared" si="72"/>
        <v>21:0843</v>
      </c>
      <c r="D541" s="1" t="str">
        <f t="shared" si="73"/>
        <v>21:0231</v>
      </c>
      <c r="E541" t="s">
        <v>2335</v>
      </c>
      <c r="F541" t="s">
        <v>2336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 t="s">
        <v>1846</v>
      </c>
      <c r="Q541" t="s">
        <v>482</v>
      </c>
      <c r="R541" t="s">
        <v>55</v>
      </c>
    </row>
    <row r="542" spans="1:18" hidden="1" x14ac:dyDescent="0.3">
      <c r="A542" t="s">
        <v>2337</v>
      </c>
      <c r="B542" t="s">
        <v>2338</v>
      </c>
      <c r="C542" s="1" t="str">
        <f t="shared" si="72"/>
        <v>21:0843</v>
      </c>
      <c r="D542" s="1" t="str">
        <f t="shared" si="73"/>
        <v>21:0231</v>
      </c>
      <c r="E542" t="s">
        <v>2335</v>
      </c>
      <c r="F542" t="s">
        <v>2339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29</v>
      </c>
      <c r="N542">
        <v>197</v>
      </c>
      <c r="P542" t="s">
        <v>82</v>
      </c>
      <c r="Q542" t="s">
        <v>257</v>
      </c>
      <c r="R542" t="s">
        <v>55</v>
      </c>
    </row>
    <row r="543" spans="1:18" hidden="1" x14ac:dyDescent="0.3">
      <c r="A543" t="s">
        <v>2340</v>
      </c>
      <c r="B543" t="s">
        <v>2341</v>
      </c>
      <c r="C543" s="1" t="str">
        <f t="shared" si="72"/>
        <v>21:0843</v>
      </c>
      <c r="D543" s="1" t="str">
        <f t="shared" si="73"/>
        <v>21:0231</v>
      </c>
      <c r="E543" t="s">
        <v>2342</v>
      </c>
      <c r="F543" t="s">
        <v>2343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44</v>
      </c>
      <c r="N543">
        <v>198</v>
      </c>
      <c r="P543" t="s">
        <v>61</v>
      </c>
      <c r="Q543" t="s">
        <v>257</v>
      </c>
      <c r="R543" t="s">
        <v>55</v>
      </c>
    </row>
    <row r="544" spans="1:18" hidden="1" x14ac:dyDescent="0.3">
      <c r="A544" t="s">
        <v>2344</v>
      </c>
      <c r="B544" t="s">
        <v>2345</v>
      </c>
      <c r="C544" s="1" t="str">
        <f t="shared" si="72"/>
        <v>21:0843</v>
      </c>
      <c r="D544" s="1" t="str">
        <f t="shared" si="73"/>
        <v>21:0231</v>
      </c>
      <c r="E544" t="s">
        <v>2346</v>
      </c>
      <c r="F544" t="s">
        <v>2347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52</v>
      </c>
      <c r="N544">
        <v>199</v>
      </c>
      <c r="P544" t="s">
        <v>88</v>
      </c>
      <c r="Q544" t="s">
        <v>482</v>
      </c>
      <c r="R544" t="s">
        <v>55</v>
      </c>
    </row>
    <row r="545" spans="1:18" hidden="1" x14ac:dyDescent="0.3">
      <c r="A545" t="s">
        <v>2348</v>
      </c>
      <c r="B545" t="s">
        <v>2349</v>
      </c>
      <c r="C545" s="1" t="str">
        <f t="shared" si="72"/>
        <v>21:0843</v>
      </c>
      <c r="D545" s="1" t="str">
        <f t="shared" si="73"/>
        <v>21:0231</v>
      </c>
      <c r="E545" t="s">
        <v>2350</v>
      </c>
      <c r="F545" t="s">
        <v>2351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60</v>
      </c>
      <c r="N545">
        <v>200</v>
      </c>
      <c r="P545" t="s">
        <v>88</v>
      </c>
      <c r="Q545" t="s">
        <v>38</v>
      </c>
      <c r="R545" t="s">
        <v>55</v>
      </c>
    </row>
    <row r="546" spans="1:18" hidden="1" x14ac:dyDescent="0.3">
      <c r="A546" t="s">
        <v>2352</v>
      </c>
      <c r="B546" t="s">
        <v>2353</v>
      </c>
      <c r="C546" s="1" t="str">
        <f t="shared" si="72"/>
        <v>21:0843</v>
      </c>
      <c r="D546" s="1" t="str">
        <f t="shared" si="73"/>
        <v>21:0231</v>
      </c>
      <c r="E546" t="s">
        <v>2354</v>
      </c>
      <c r="F546" t="s">
        <v>2355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67</v>
      </c>
      <c r="N546">
        <v>201</v>
      </c>
      <c r="P546" t="s">
        <v>108</v>
      </c>
      <c r="Q546" t="s">
        <v>236</v>
      </c>
      <c r="R546" t="s">
        <v>55</v>
      </c>
    </row>
    <row r="547" spans="1:18" hidden="1" x14ac:dyDescent="0.3">
      <c r="A547" t="s">
        <v>2356</v>
      </c>
      <c r="B547" t="s">
        <v>2357</v>
      </c>
      <c r="C547" s="1" t="str">
        <f t="shared" si="72"/>
        <v>21:0843</v>
      </c>
      <c r="D547" s="1" t="str">
        <f t="shared" si="73"/>
        <v>21:0231</v>
      </c>
      <c r="E547" t="s">
        <v>2358</v>
      </c>
      <c r="F547" t="s">
        <v>2359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74</v>
      </c>
      <c r="N547">
        <v>202</v>
      </c>
      <c r="P547" t="s">
        <v>558</v>
      </c>
      <c r="Q547" t="s">
        <v>482</v>
      </c>
      <c r="R547" t="s">
        <v>55</v>
      </c>
    </row>
    <row r="548" spans="1:18" hidden="1" x14ac:dyDescent="0.3">
      <c r="A548" t="s">
        <v>2360</v>
      </c>
      <c r="B548" t="s">
        <v>2361</v>
      </c>
      <c r="C548" s="1" t="str">
        <f t="shared" si="72"/>
        <v>21:0843</v>
      </c>
      <c r="D548" s="1" t="str">
        <f t="shared" si="73"/>
        <v>21:0231</v>
      </c>
      <c r="E548" t="s">
        <v>2362</v>
      </c>
      <c r="F548" t="s">
        <v>2363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81</v>
      </c>
      <c r="N548">
        <v>203</v>
      </c>
      <c r="P548" t="s">
        <v>2193</v>
      </c>
      <c r="Q548" t="s">
        <v>46</v>
      </c>
      <c r="R548" t="s">
        <v>55</v>
      </c>
    </row>
    <row r="549" spans="1:18" hidden="1" x14ac:dyDescent="0.3">
      <c r="A549" t="s">
        <v>2364</v>
      </c>
      <c r="B549" t="s">
        <v>2365</v>
      </c>
      <c r="C549" s="1" t="str">
        <f t="shared" si="72"/>
        <v>21:0843</v>
      </c>
      <c r="D549" s="1" t="str">
        <f t="shared" si="73"/>
        <v>21:0231</v>
      </c>
      <c r="E549" t="s">
        <v>2366</v>
      </c>
      <c r="F549" t="s">
        <v>2367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95</v>
      </c>
      <c r="N549">
        <v>204</v>
      </c>
      <c r="P549" t="s">
        <v>537</v>
      </c>
      <c r="Q549" t="s">
        <v>257</v>
      </c>
      <c r="R549" t="s">
        <v>55</v>
      </c>
    </row>
    <row r="550" spans="1:18" hidden="1" x14ac:dyDescent="0.3">
      <c r="A550" t="s">
        <v>2368</v>
      </c>
      <c r="B550" t="s">
        <v>2369</v>
      </c>
      <c r="C550" s="1" t="str">
        <f t="shared" si="72"/>
        <v>21:0843</v>
      </c>
      <c r="D550" s="1" t="str">
        <f t="shared" si="73"/>
        <v>21:0231</v>
      </c>
      <c r="E550" t="s">
        <v>2370</v>
      </c>
      <c r="F550" t="s">
        <v>2371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101</v>
      </c>
      <c r="N550">
        <v>205</v>
      </c>
      <c r="P550" t="s">
        <v>88</v>
      </c>
      <c r="Q550" t="s">
        <v>38</v>
      </c>
      <c r="R550" t="s">
        <v>55</v>
      </c>
    </row>
    <row r="551" spans="1:18" hidden="1" x14ac:dyDescent="0.3">
      <c r="A551" t="s">
        <v>2372</v>
      </c>
      <c r="B551" t="s">
        <v>2373</v>
      </c>
      <c r="C551" s="1" t="str">
        <f t="shared" si="72"/>
        <v>21:0843</v>
      </c>
      <c r="D551" s="1" t="str">
        <f t="shared" si="73"/>
        <v>21:0231</v>
      </c>
      <c r="E551" t="s">
        <v>2374</v>
      </c>
      <c r="F551" t="s">
        <v>2375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107</v>
      </c>
      <c r="N551">
        <v>206</v>
      </c>
      <c r="P551" t="s">
        <v>294</v>
      </c>
      <c r="Q551" t="s">
        <v>248</v>
      </c>
      <c r="R551" t="s">
        <v>285</v>
      </c>
    </row>
    <row r="552" spans="1:18" hidden="1" x14ac:dyDescent="0.3">
      <c r="A552" t="s">
        <v>2376</v>
      </c>
      <c r="B552" t="s">
        <v>2377</v>
      </c>
      <c r="C552" s="1" t="str">
        <f t="shared" si="72"/>
        <v>21:0843</v>
      </c>
      <c r="D552" s="1" t="str">
        <f t="shared" si="73"/>
        <v>21:0231</v>
      </c>
      <c r="E552" t="s">
        <v>2378</v>
      </c>
      <c r="F552" t="s">
        <v>2379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114</v>
      </c>
      <c r="N552">
        <v>207</v>
      </c>
      <c r="P552" t="s">
        <v>2380</v>
      </c>
      <c r="Q552" t="s">
        <v>62</v>
      </c>
      <c r="R552" t="s">
        <v>285</v>
      </c>
    </row>
    <row r="553" spans="1:18" hidden="1" x14ac:dyDescent="0.3">
      <c r="A553" t="s">
        <v>2381</v>
      </c>
      <c r="B553" t="s">
        <v>2382</v>
      </c>
      <c r="C553" s="1" t="str">
        <f t="shared" si="72"/>
        <v>21:0843</v>
      </c>
      <c r="D553" s="1" t="str">
        <f t="shared" si="73"/>
        <v>21:0231</v>
      </c>
      <c r="E553" t="s">
        <v>2383</v>
      </c>
      <c r="F553" t="s">
        <v>2384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121</v>
      </c>
      <c r="N553">
        <v>208</v>
      </c>
      <c r="P553" t="s">
        <v>1760</v>
      </c>
      <c r="Q553" t="s">
        <v>62</v>
      </c>
      <c r="R553" t="s">
        <v>55</v>
      </c>
    </row>
    <row r="554" spans="1:18" hidden="1" x14ac:dyDescent="0.3">
      <c r="A554" t="s">
        <v>2385</v>
      </c>
      <c r="B554" t="s">
        <v>2386</v>
      </c>
      <c r="C554" s="1" t="str">
        <f t="shared" si="72"/>
        <v>21:0843</v>
      </c>
      <c r="D554" s="1" t="str">
        <f t="shared" si="73"/>
        <v>21:0231</v>
      </c>
      <c r="E554" t="s">
        <v>2387</v>
      </c>
      <c r="F554" t="s">
        <v>2388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127</v>
      </c>
      <c r="N554">
        <v>209</v>
      </c>
      <c r="P554" t="s">
        <v>1600</v>
      </c>
      <c r="Q554" t="s">
        <v>62</v>
      </c>
      <c r="R554" t="s">
        <v>55</v>
      </c>
    </row>
    <row r="555" spans="1:18" hidden="1" x14ac:dyDescent="0.3">
      <c r="A555" t="s">
        <v>2389</v>
      </c>
      <c r="B555" t="s">
        <v>2390</v>
      </c>
      <c r="C555" s="1" t="str">
        <f t="shared" si="72"/>
        <v>21:0843</v>
      </c>
      <c r="D555" s="1" t="str">
        <f t="shared" si="73"/>
        <v>21:0231</v>
      </c>
      <c r="E555" t="s">
        <v>2391</v>
      </c>
      <c r="F555" t="s">
        <v>2392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133</v>
      </c>
      <c r="N555">
        <v>210</v>
      </c>
      <c r="P555" t="s">
        <v>1600</v>
      </c>
      <c r="Q555" t="s">
        <v>62</v>
      </c>
      <c r="R555" t="s">
        <v>55</v>
      </c>
    </row>
    <row r="556" spans="1:18" hidden="1" x14ac:dyDescent="0.3">
      <c r="A556" t="s">
        <v>2393</v>
      </c>
      <c r="B556" t="s">
        <v>2394</v>
      </c>
      <c r="C556" s="1" t="str">
        <f t="shared" si="72"/>
        <v>21:0843</v>
      </c>
      <c r="D556" s="1" t="str">
        <f t="shared" si="73"/>
        <v>21:0231</v>
      </c>
      <c r="E556" t="s">
        <v>2395</v>
      </c>
      <c r="F556" t="s">
        <v>2396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139</v>
      </c>
      <c r="N556">
        <v>211</v>
      </c>
      <c r="P556" t="s">
        <v>2397</v>
      </c>
      <c r="Q556" t="s">
        <v>46</v>
      </c>
      <c r="R556" t="s">
        <v>55</v>
      </c>
    </row>
    <row r="557" spans="1:18" hidden="1" x14ac:dyDescent="0.3">
      <c r="A557" t="s">
        <v>2398</v>
      </c>
      <c r="B557" t="s">
        <v>2399</v>
      </c>
      <c r="C557" s="1" t="str">
        <f t="shared" si="72"/>
        <v>21:0843</v>
      </c>
      <c r="D557" s="1" t="str">
        <f t="shared" si="73"/>
        <v>21:0231</v>
      </c>
      <c r="E557" t="s">
        <v>2400</v>
      </c>
      <c r="F557" t="s">
        <v>2401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241</v>
      </c>
      <c r="N557">
        <v>212</v>
      </c>
      <c r="P557" t="s">
        <v>1804</v>
      </c>
      <c r="Q557" t="s">
        <v>24</v>
      </c>
      <c r="R557" t="s">
        <v>76</v>
      </c>
    </row>
    <row r="558" spans="1:18" hidden="1" x14ac:dyDescent="0.3">
      <c r="A558" t="s">
        <v>2402</v>
      </c>
      <c r="B558" t="s">
        <v>2403</v>
      </c>
      <c r="C558" s="1" t="str">
        <f t="shared" si="72"/>
        <v>21:0843</v>
      </c>
      <c r="D558" s="1" t="str">
        <f t="shared" si="73"/>
        <v>21:0231</v>
      </c>
      <c r="E558" t="s">
        <v>2404</v>
      </c>
      <c r="F558" t="s">
        <v>2405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36</v>
      </c>
      <c r="N558">
        <v>213</v>
      </c>
      <c r="P558" t="s">
        <v>88</v>
      </c>
      <c r="Q558" t="s">
        <v>46</v>
      </c>
      <c r="R558" t="s">
        <v>285</v>
      </c>
    </row>
    <row r="559" spans="1:18" hidden="1" x14ac:dyDescent="0.3">
      <c r="A559" t="s">
        <v>2406</v>
      </c>
      <c r="B559" t="s">
        <v>2407</v>
      </c>
      <c r="C559" s="1" t="str">
        <f t="shared" si="72"/>
        <v>21:0843</v>
      </c>
      <c r="D559" s="1" t="str">
        <f t="shared" si="73"/>
        <v>21:0231</v>
      </c>
      <c r="E559" t="s">
        <v>2408</v>
      </c>
      <c r="F559" t="s">
        <v>2409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44</v>
      </c>
      <c r="N559">
        <v>214</v>
      </c>
      <c r="P559" t="s">
        <v>1837</v>
      </c>
      <c r="Q559" t="s">
        <v>46</v>
      </c>
      <c r="R559" t="s">
        <v>55</v>
      </c>
    </row>
    <row r="560" spans="1:18" hidden="1" x14ac:dyDescent="0.3">
      <c r="A560" t="s">
        <v>2410</v>
      </c>
      <c r="B560" t="s">
        <v>2411</v>
      </c>
      <c r="C560" s="1" t="str">
        <f t="shared" si="72"/>
        <v>21:0843</v>
      </c>
      <c r="D560" s="1" t="str">
        <f t="shared" si="73"/>
        <v>21:0231</v>
      </c>
      <c r="E560" t="s">
        <v>2412</v>
      </c>
      <c r="F560" t="s">
        <v>2413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52</v>
      </c>
      <c r="N560">
        <v>215</v>
      </c>
      <c r="P560" t="s">
        <v>2414</v>
      </c>
      <c r="Q560" t="s">
        <v>46</v>
      </c>
      <c r="R560" t="s">
        <v>55</v>
      </c>
    </row>
    <row r="561" spans="1:18" hidden="1" x14ac:dyDescent="0.3">
      <c r="A561" t="s">
        <v>2415</v>
      </c>
      <c r="B561" t="s">
        <v>2416</v>
      </c>
      <c r="C561" s="1" t="str">
        <f t="shared" si="72"/>
        <v>21:0843</v>
      </c>
      <c r="D561" s="1" t="str">
        <f t="shared" si="73"/>
        <v>21:0231</v>
      </c>
      <c r="E561" t="s">
        <v>2417</v>
      </c>
      <c r="F561" t="s">
        <v>2418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60</v>
      </c>
      <c r="N561">
        <v>216</v>
      </c>
      <c r="P561" t="s">
        <v>2414</v>
      </c>
      <c r="Q561" t="s">
        <v>62</v>
      </c>
      <c r="R561" t="s">
        <v>189</v>
      </c>
    </row>
    <row r="562" spans="1:18" hidden="1" x14ac:dyDescent="0.3">
      <c r="A562" t="s">
        <v>2419</v>
      </c>
      <c r="B562" t="s">
        <v>2420</v>
      </c>
      <c r="C562" s="1" t="str">
        <f t="shared" si="72"/>
        <v>21:0843</v>
      </c>
      <c r="D562" s="1" t="str">
        <f t="shared" si="73"/>
        <v>21:0231</v>
      </c>
      <c r="E562" t="s">
        <v>2421</v>
      </c>
      <c r="F562" t="s">
        <v>2422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 t="s">
        <v>1760</v>
      </c>
      <c r="Q562" t="s">
        <v>24</v>
      </c>
      <c r="R562" t="s">
        <v>55</v>
      </c>
    </row>
    <row r="563" spans="1:18" hidden="1" x14ac:dyDescent="0.3">
      <c r="A563" t="s">
        <v>2423</v>
      </c>
      <c r="B563" t="s">
        <v>2424</v>
      </c>
      <c r="C563" s="1" t="str">
        <f t="shared" si="72"/>
        <v>21:0843</v>
      </c>
      <c r="D563" s="1" t="str">
        <f t="shared" si="73"/>
        <v>21:0231</v>
      </c>
      <c r="E563" t="s">
        <v>2421</v>
      </c>
      <c r="F563" t="s">
        <v>2425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29</v>
      </c>
      <c r="N563">
        <v>218</v>
      </c>
      <c r="P563" t="s">
        <v>1760</v>
      </c>
      <c r="Q563" t="s">
        <v>46</v>
      </c>
      <c r="R563" t="s">
        <v>195</v>
      </c>
    </row>
    <row r="564" spans="1:18" hidden="1" x14ac:dyDescent="0.3">
      <c r="A564" t="s">
        <v>2426</v>
      </c>
      <c r="B564" t="s">
        <v>2427</v>
      </c>
      <c r="C564" s="1" t="str">
        <f t="shared" si="72"/>
        <v>21:0843</v>
      </c>
      <c r="D564" s="1" t="str">
        <f t="shared" si="73"/>
        <v>21:0231</v>
      </c>
      <c r="E564" t="s">
        <v>2428</v>
      </c>
      <c r="F564" t="s">
        <v>2429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67</v>
      </c>
      <c r="N564">
        <v>219</v>
      </c>
      <c r="P564" t="s">
        <v>2430</v>
      </c>
      <c r="Q564" t="s">
        <v>46</v>
      </c>
      <c r="R564" t="s">
        <v>532</v>
      </c>
    </row>
    <row r="565" spans="1:18" hidden="1" x14ac:dyDescent="0.3">
      <c r="A565" t="s">
        <v>2431</v>
      </c>
      <c r="B565" t="s">
        <v>2432</v>
      </c>
      <c r="C565" s="1" t="str">
        <f t="shared" si="72"/>
        <v>21:0843</v>
      </c>
      <c r="D565" s="1" t="str">
        <f t="shared" si="73"/>
        <v>21:0231</v>
      </c>
      <c r="E565" t="s">
        <v>2433</v>
      </c>
      <c r="F565" t="s">
        <v>2434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74</v>
      </c>
      <c r="N565">
        <v>220</v>
      </c>
      <c r="P565" t="s">
        <v>1804</v>
      </c>
      <c r="Q565" t="s">
        <v>62</v>
      </c>
      <c r="R565" t="s">
        <v>55</v>
      </c>
    </row>
    <row r="566" spans="1:18" hidden="1" x14ac:dyDescent="0.3">
      <c r="A566" t="s">
        <v>2435</v>
      </c>
      <c r="B566" t="s">
        <v>2436</v>
      </c>
      <c r="C566" s="1" t="str">
        <f t="shared" si="72"/>
        <v>21:0843</v>
      </c>
      <c r="D566" s="1" t="str">
        <f t="shared" si="73"/>
        <v>21:0231</v>
      </c>
      <c r="E566" t="s">
        <v>2437</v>
      </c>
      <c r="F566" t="s">
        <v>2438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81</v>
      </c>
      <c r="N566">
        <v>221</v>
      </c>
      <c r="P566" t="s">
        <v>1799</v>
      </c>
      <c r="Q566" t="s">
        <v>46</v>
      </c>
      <c r="R566" t="s">
        <v>460</v>
      </c>
    </row>
    <row r="567" spans="1:18" hidden="1" x14ac:dyDescent="0.3">
      <c r="A567" t="s">
        <v>2439</v>
      </c>
      <c r="B567" t="s">
        <v>2440</v>
      </c>
      <c r="C567" s="1" t="str">
        <f t="shared" si="72"/>
        <v>21:0843</v>
      </c>
      <c r="D567" s="1" t="str">
        <f t="shared" si="73"/>
        <v>21:0231</v>
      </c>
      <c r="E567" t="s">
        <v>2441</v>
      </c>
      <c r="F567" t="s">
        <v>2442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95</v>
      </c>
      <c r="N567">
        <v>222</v>
      </c>
      <c r="P567" t="s">
        <v>294</v>
      </c>
      <c r="Q567" t="s">
        <v>24</v>
      </c>
      <c r="R567" t="s">
        <v>195</v>
      </c>
    </row>
    <row r="568" spans="1:18" hidden="1" x14ac:dyDescent="0.3">
      <c r="A568" t="s">
        <v>2443</v>
      </c>
      <c r="B568" t="s">
        <v>2444</v>
      </c>
      <c r="C568" s="1" t="str">
        <f t="shared" si="72"/>
        <v>21:0843</v>
      </c>
      <c r="D568" s="1" t="str">
        <f t="shared" si="73"/>
        <v>21:0231</v>
      </c>
      <c r="E568" t="s">
        <v>2445</v>
      </c>
      <c r="F568" t="s">
        <v>2446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101</v>
      </c>
      <c r="N568">
        <v>223</v>
      </c>
      <c r="P568" t="s">
        <v>537</v>
      </c>
      <c r="Q568" t="s">
        <v>248</v>
      </c>
      <c r="R568" t="s">
        <v>55</v>
      </c>
    </row>
    <row r="569" spans="1:18" hidden="1" x14ac:dyDescent="0.3">
      <c r="A569" t="s">
        <v>2447</v>
      </c>
      <c r="B569" t="s">
        <v>2448</v>
      </c>
      <c r="C569" s="1" t="str">
        <f t="shared" si="72"/>
        <v>21:0843</v>
      </c>
      <c r="D569" s="1" t="str">
        <f t="shared" si="73"/>
        <v>21:0231</v>
      </c>
      <c r="E569" t="s">
        <v>2449</v>
      </c>
      <c r="F569" t="s">
        <v>2450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107</v>
      </c>
      <c r="N569">
        <v>224</v>
      </c>
      <c r="P569" t="s">
        <v>68</v>
      </c>
      <c r="Q569" t="s">
        <v>62</v>
      </c>
      <c r="R569" t="s">
        <v>55</v>
      </c>
    </row>
    <row r="570" spans="1:18" hidden="1" x14ac:dyDescent="0.3">
      <c r="A570" t="s">
        <v>2451</v>
      </c>
      <c r="B570" t="s">
        <v>2452</v>
      </c>
      <c r="C570" s="1" t="str">
        <f t="shared" si="72"/>
        <v>21:0843</v>
      </c>
      <c r="D570" s="1" t="str">
        <f t="shared" si="73"/>
        <v>21:0231</v>
      </c>
      <c r="E570" t="s">
        <v>2453</v>
      </c>
      <c r="F570" t="s">
        <v>2454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114</v>
      </c>
      <c r="N570">
        <v>225</v>
      </c>
      <c r="P570" t="s">
        <v>128</v>
      </c>
      <c r="Q570" t="s">
        <v>38</v>
      </c>
      <c r="R570" t="s">
        <v>55</v>
      </c>
    </row>
    <row r="571" spans="1:18" hidden="1" x14ac:dyDescent="0.3">
      <c r="A571" t="s">
        <v>2455</v>
      </c>
      <c r="B571" t="s">
        <v>2456</v>
      </c>
      <c r="C571" s="1" t="str">
        <f t="shared" si="72"/>
        <v>21:0843</v>
      </c>
      <c r="D571" s="1" t="str">
        <f t="shared" si="73"/>
        <v>21:0231</v>
      </c>
      <c r="E571" t="s">
        <v>2457</v>
      </c>
      <c r="F571" t="s">
        <v>2458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121</v>
      </c>
      <c r="N571">
        <v>226</v>
      </c>
      <c r="P571" t="s">
        <v>82</v>
      </c>
      <c r="Q571" t="s">
        <v>310</v>
      </c>
      <c r="R571" t="s">
        <v>55</v>
      </c>
    </row>
    <row r="572" spans="1:18" hidden="1" x14ac:dyDescent="0.3">
      <c r="A572" t="s">
        <v>2459</v>
      </c>
      <c r="B572" t="s">
        <v>2460</v>
      </c>
      <c r="C572" s="1" t="str">
        <f t="shared" si="72"/>
        <v>21:0843</v>
      </c>
      <c r="D572" s="1" t="str">
        <f t="shared" si="73"/>
        <v>21:0231</v>
      </c>
      <c r="E572" t="s">
        <v>2461</v>
      </c>
      <c r="F572" t="s">
        <v>2462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127</v>
      </c>
      <c r="N572">
        <v>227</v>
      </c>
      <c r="P572" t="s">
        <v>1856</v>
      </c>
      <c r="Q572" t="s">
        <v>62</v>
      </c>
      <c r="R572" t="s">
        <v>55</v>
      </c>
    </row>
    <row r="573" spans="1:18" hidden="1" x14ac:dyDescent="0.3">
      <c r="A573" t="s">
        <v>2463</v>
      </c>
      <c r="B573" t="s">
        <v>2464</v>
      </c>
      <c r="C573" s="1" t="str">
        <f t="shared" si="72"/>
        <v>21:0843</v>
      </c>
      <c r="D573" s="1" t="str">
        <f t="shared" si="73"/>
        <v>21:0231</v>
      </c>
      <c r="E573" t="s">
        <v>2465</v>
      </c>
      <c r="F573" t="s">
        <v>2466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133</v>
      </c>
      <c r="N573">
        <v>228</v>
      </c>
      <c r="P573" t="s">
        <v>1851</v>
      </c>
      <c r="Q573" t="s">
        <v>146</v>
      </c>
      <c r="R573" t="s">
        <v>55</v>
      </c>
    </row>
    <row r="574" spans="1:18" hidden="1" x14ac:dyDescent="0.3">
      <c r="A574" t="s">
        <v>2467</v>
      </c>
      <c r="B574" t="s">
        <v>2468</v>
      </c>
      <c r="C574" s="1" t="str">
        <f t="shared" si="72"/>
        <v>21:0843</v>
      </c>
      <c r="D574" s="1" t="str">
        <f t="shared" si="73"/>
        <v>21:0231</v>
      </c>
      <c r="E574" t="s">
        <v>2469</v>
      </c>
      <c r="F574" t="s">
        <v>2470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139</v>
      </c>
      <c r="N574">
        <v>229</v>
      </c>
      <c r="P574" t="s">
        <v>2140</v>
      </c>
      <c r="Q574" t="s">
        <v>24</v>
      </c>
      <c r="R574" t="s">
        <v>55</v>
      </c>
    </row>
    <row r="575" spans="1:18" hidden="1" x14ac:dyDescent="0.3">
      <c r="A575" t="s">
        <v>2471</v>
      </c>
      <c r="B575" t="s">
        <v>2472</v>
      </c>
      <c r="C575" s="1" t="str">
        <f t="shared" si="72"/>
        <v>21:0843</v>
      </c>
      <c r="D575" s="1" t="str">
        <f t="shared" si="73"/>
        <v>21:0231</v>
      </c>
      <c r="E575" t="s">
        <v>2473</v>
      </c>
      <c r="F575" t="s">
        <v>2474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241</v>
      </c>
      <c r="N575">
        <v>230</v>
      </c>
      <c r="P575" t="s">
        <v>2475</v>
      </c>
      <c r="Q575" t="s">
        <v>46</v>
      </c>
      <c r="R575" t="s">
        <v>55</v>
      </c>
    </row>
    <row r="576" spans="1:18" hidden="1" x14ac:dyDescent="0.3">
      <c r="A576" t="s">
        <v>2476</v>
      </c>
      <c r="B576" t="s">
        <v>2477</v>
      </c>
      <c r="C576" s="1" t="str">
        <f t="shared" si="72"/>
        <v>21:0843</v>
      </c>
      <c r="D576" s="1" t="str">
        <f t="shared" si="73"/>
        <v>21:0231</v>
      </c>
      <c r="E576" t="s">
        <v>2478</v>
      </c>
      <c r="F576" t="s">
        <v>2479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 t="s">
        <v>1856</v>
      </c>
      <c r="Q576" t="s">
        <v>146</v>
      </c>
      <c r="R576" t="s">
        <v>285</v>
      </c>
    </row>
    <row r="577" spans="1:18" hidden="1" x14ac:dyDescent="0.3">
      <c r="A577" t="s">
        <v>2480</v>
      </c>
      <c r="B577" t="s">
        <v>2481</v>
      </c>
      <c r="C577" s="1" t="str">
        <f t="shared" si="72"/>
        <v>21:0843</v>
      </c>
      <c r="D577" s="1" t="str">
        <f t="shared" si="73"/>
        <v>21:0231</v>
      </c>
      <c r="E577" t="s">
        <v>2478</v>
      </c>
      <c r="F577" t="s">
        <v>2482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29</v>
      </c>
      <c r="N577">
        <v>232</v>
      </c>
      <c r="P577" t="s">
        <v>294</v>
      </c>
      <c r="Q577" t="s">
        <v>116</v>
      </c>
      <c r="R577" t="s">
        <v>522</v>
      </c>
    </row>
    <row r="578" spans="1:18" hidden="1" x14ac:dyDescent="0.3">
      <c r="A578" t="s">
        <v>2483</v>
      </c>
      <c r="B578" t="s">
        <v>2484</v>
      </c>
      <c r="C578" s="1" t="str">
        <f t="shared" si="72"/>
        <v>21:0843</v>
      </c>
      <c r="D578" s="1" t="str">
        <f t="shared" si="73"/>
        <v>21:0231</v>
      </c>
      <c r="E578" t="s">
        <v>2485</v>
      </c>
      <c r="F578" t="s">
        <v>2486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36</v>
      </c>
      <c r="N578">
        <v>233</v>
      </c>
      <c r="P578" t="s">
        <v>2487</v>
      </c>
      <c r="Q578" t="s">
        <v>24</v>
      </c>
      <c r="R578" t="s">
        <v>55</v>
      </c>
    </row>
    <row r="579" spans="1:18" hidden="1" x14ac:dyDescent="0.3">
      <c r="A579" t="s">
        <v>2488</v>
      </c>
      <c r="B579" t="s">
        <v>2489</v>
      </c>
      <c r="C579" s="1" t="str">
        <f t="shared" si="72"/>
        <v>21:0843</v>
      </c>
      <c r="D579" s="1" t="str">
        <f t="shared" si="73"/>
        <v>21:0231</v>
      </c>
      <c r="E579" t="s">
        <v>2490</v>
      </c>
      <c r="F579" t="s">
        <v>2491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44</v>
      </c>
      <c r="N579">
        <v>234</v>
      </c>
      <c r="P579" t="s">
        <v>2492</v>
      </c>
      <c r="Q579" t="s">
        <v>24</v>
      </c>
      <c r="R579" t="s">
        <v>55</v>
      </c>
    </row>
    <row r="580" spans="1:18" hidden="1" x14ac:dyDescent="0.3">
      <c r="A580" t="s">
        <v>2493</v>
      </c>
      <c r="B580" t="s">
        <v>2494</v>
      </c>
      <c r="C580" s="1" t="str">
        <f t="shared" si="72"/>
        <v>21:0843</v>
      </c>
      <c r="D580" s="1" t="str">
        <f t="shared" si="73"/>
        <v>21:0231</v>
      </c>
      <c r="E580" t="s">
        <v>2495</v>
      </c>
      <c r="F580" t="s">
        <v>2496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52</v>
      </c>
      <c r="N580">
        <v>235</v>
      </c>
      <c r="P580" t="s">
        <v>2497</v>
      </c>
      <c r="Q580" t="s">
        <v>24</v>
      </c>
      <c r="R580" t="s">
        <v>285</v>
      </c>
    </row>
    <row r="581" spans="1:18" hidden="1" x14ac:dyDescent="0.3">
      <c r="A581" t="s">
        <v>2498</v>
      </c>
      <c r="B581" t="s">
        <v>2499</v>
      </c>
      <c r="C581" s="1" t="str">
        <f t="shared" si="72"/>
        <v>21:0843</v>
      </c>
      <c r="D581" s="1" t="str">
        <f t="shared" si="73"/>
        <v>21:0231</v>
      </c>
      <c r="E581" t="s">
        <v>2500</v>
      </c>
      <c r="F581" t="s">
        <v>2501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60</v>
      </c>
      <c r="N581">
        <v>236</v>
      </c>
      <c r="P581" t="s">
        <v>2502</v>
      </c>
      <c r="Q581" t="s">
        <v>24</v>
      </c>
      <c r="R581" t="s">
        <v>2503</v>
      </c>
    </row>
    <row r="582" spans="1:18" hidden="1" x14ac:dyDescent="0.3">
      <c r="A582" t="s">
        <v>2504</v>
      </c>
      <c r="B582" t="s">
        <v>2505</v>
      </c>
      <c r="C582" s="1" t="str">
        <f t="shared" si="72"/>
        <v>21:0843</v>
      </c>
      <c r="D582" s="1" t="str">
        <f t="shared" si="73"/>
        <v>21:0231</v>
      </c>
      <c r="E582" t="s">
        <v>2506</v>
      </c>
      <c r="F582" t="s">
        <v>2507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67</v>
      </c>
      <c r="N582">
        <v>237</v>
      </c>
      <c r="P582" t="s">
        <v>2508</v>
      </c>
      <c r="Q582" t="s">
        <v>24</v>
      </c>
      <c r="R582" t="s">
        <v>55</v>
      </c>
    </row>
    <row r="583" spans="1:18" hidden="1" x14ac:dyDescent="0.3">
      <c r="A583" t="s">
        <v>2509</v>
      </c>
      <c r="B583" t="s">
        <v>2510</v>
      </c>
      <c r="C583" s="1" t="str">
        <f t="shared" si="72"/>
        <v>21:0843</v>
      </c>
      <c r="D583" s="1" t="str">
        <f t="shared" si="73"/>
        <v>21:0231</v>
      </c>
      <c r="E583" t="s">
        <v>2511</v>
      </c>
      <c r="F583" t="s">
        <v>2512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74</v>
      </c>
      <c r="N583">
        <v>238</v>
      </c>
      <c r="P583" t="s">
        <v>2513</v>
      </c>
      <c r="Q583" t="s">
        <v>146</v>
      </c>
      <c r="R583" t="s">
        <v>55</v>
      </c>
    </row>
    <row r="584" spans="1:18" hidden="1" x14ac:dyDescent="0.3">
      <c r="A584" t="s">
        <v>2514</v>
      </c>
      <c r="B584" t="s">
        <v>2515</v>
      </c>
      <c r="C584" s="1" t="str">
        <f t="shared" si="72"/>
        <v>21:0843</v>
      </c>
      <c r="D584" s="1" t="str">
        <f t="shared" si="73"/>
        <v>21:0231</v>
      </c>
      <c r="E584" t="s">
        <v>2516</v>
      </c>
      <c r="F584" t="s">
        <v>2517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81</v>
      </c>
      <c r="N584">
        <v>239</v>
      </c>
      <c r="P584" t="s">
        <v>1799</v>
      </c>
      <c r="Q584" t="s">
        <v>146</v>
      </c>
      <c r="R584" t="s">
        <v>55</v>
      </c>
    </row>
    <row r="585" spans="1:18" hidden="1" x14ac:dyDescent="0.3">
      <c r="A585" t="s">
        <v>2518</v>
      </c>
      <c r="B585" t="s">
        <v>2519</v>
      </c>
      <c r="C585" s="1" t="str">
        <f t="shared" si="72"/>
        <v>21:0843</v>
      </c>
      <c r="D585" s="1" t="str">
        <f t="shared" si="73"/>
        <v>21:0231</v>
      </c>
      <c r="E585" t="s">
        <v>2520</v>
      </c>
      <c r="F585" t="s">
        <v>2521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95</v>
      </c>
      <c r="N585">
        <v>240</v>
      </c>
      <c r="P585" t="s">
        <v>2430</v>
      </c>
      <c r="Q585" t="s">
        <v>96</v>
      </c>
      <c r="R585" t="s">
        <v>55</v>
      </c>
    </row>
    <row r="586" spans="1:18" hidden="1" x14ac:dyDescent="0.3">
      <c r="A586" t="s">
        <v>2522</v>
      </c>
      <c r="B586" t="s">
        <v>2523</v>
      </c>
      <c r="C586" s="1" t="str">
        <f t="shared" si="72"/>
        <v>21:0843</v>
      </c>
      <c r="D586" s="1" t="str">
        <f t="shared" si="73"/>
        <v>21:0231</v>
      </c>
      <c r="E586" t="s">
        <v>2524</v>
      </c>
      <c r="F586" t="s">
        <v>2525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101</v>
      </c>
      <c r="N586">
        <v>241</v>
      </c>
      <c r="P586" t="s">
        <v>2526</v>
      </c>
      <c r="Q586" t="s">
        <v>96</v>
      </c>
      <c r="R586" t="s">
        <v>988</v>
      </c>
    </row>
    <row r="587" spans="1:18" hidden="1" x14ac:dyDescent="0.3">
      <c r="A587" t="s">
        <v>2527</v>
      </c>
      <c r="B587" t="s">
        <v>2528</v>
      </c>
      <c r="C587" s="1" t="str">
        <f t="shared" si="72"/>
        <v>21:0843</v>
      </c>
      <c r="D587" s="1" t="str">
        <f t="shared" si="73"/>
        <v>21:0231</v>
      </c>
      <c r="E587" t="s">
        <v>2529</v>
      </c>
      <c r="F587" t="s">
        <v>2530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107</v>
      </c>
      <c r="N587">
        <v>242</v>
      </c>
      <c r="P587" t="s">
        <v>2531</v>
      </c>
      <c r="Q587" t="s">
        <v>31</v>
      </c>
      <c r="R587" t="s">
        <v>55</v>
      </c>
    </row>
    <row r="588" spans="1:18" hidden="1" x14ac:dyDescent="0.3">
      <c r="A588" t="s">
        <v>2532</v>
      </c>
      <c r="B588" t="s">
        <v>2533</v>
      </c>
      <c r="C588" s="1" t="str">
        <f t="shared" si="72"/>
        <v>21:0843</v>
      </c>
      <c r="D588" s="1" t="str">
        <f t="shared" si="73"/>
        <v>21:0231</v>
      </c>
      <c r="E588" t="s">
        <v>2534</v>
      </c>
      <c r="F588" t="s">
        <v>2535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114</v>
      </c>
      <c r="N588">
        <v>243</v>
      </c>
      <c r="P588" t="s">
        <v>61</v>
      </c>
      <c r="Q588" t="s">
        <v>257</v>
      </c>
      <c r="R588" t="s">
        <v>55</v>
      </c>
    </row>
    <row r="589" spans="1:18" hidden="1" x14ac:dyDescent="0.3">
      <c r="A589" t="s">
        <v>2536</v>
      </c>
      <c r="B589" t="s">
        <v>2537</v>
      </c>
      <c r="C589" s="1" t="str">
        <f t="shared" si="72"/>
        <v>21:0843</v>
      </c>
      <c r="D589" s="1" t="str">
        <f t="shared" si="73"/>
        <v>21:0231</v>
      </c>
      <c r="E589" t="s">
        <v>2538</v>
      </c>
      <c r="F589" t="s">
        <v>2539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121</v>
      </c>
      <c r="N589">
        <v>244</v>
      </c>
      <c r="P589" t="s">
        <v>2540</v>
      </c>
      <c r="Q589" t="s">
        <v>24</v>
      </c>
      <c r="R589" t="s">
        <v>55</v>
      </c>
    </row>
    <row r="590" spans="1:18" hidden="1" x14ac:dyDescent="0.3">
      <c r="A590" t="s">
        <v>2541</v>
      </c>
      <c r="B590" t="s">
        <v>2542</v>
      </c>
      <c r="C590" s="1" t="str">
        <f t="shared" si="72"/>
        <v>21:0843</v>
      </c>
      <c r="D590" s="1" t="str">
        <f t="shared" si="73"/>
        <v>21:0231</v>
      </c>
      <c r="E590" t="s">
        <v>2543</v>
      </c>
      <c r="F590" t="s">
        <v>2544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127</v>
      </c>
      <c r="N590">
        <v>245</v>
      </c>
      <c r="P590" t="s">
        <v>61</v>
      </c>
      <c r="Q590" t="s">
        <v>310</v>
      </c>
      <c r="R590" t="s">
        <v>55</v>
      </c>
    </row>
    <row r="591" spans="1:18" hidden="1" x14ac:dyDescent="0.3">
      <c r="A591" t="s">
        <v>2545</v>
      </c>
      <c r="B591" t="s">
        <v>2546</v>
      </c>
      <c r="C591" s="1" t="str">
        <f t="shared" si="72"/>
        <v>21:0843</v>
      </c>
      <c r="D591" s="1" t="str">
        <f t="shared" si="73"/>
        <v>21:0231</v>
      </c>
      <c r="E591" t="s">
        <v>2547</v>
      </c>
      <c r="F591" t="s">
        <v>2548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133</v>
      </c>
      <c r="N591">
        <v>246</v>
      </c>
      <c r="P591" t="s">
        <v>521</v>
      </c>
      <c r="Q591" t="s">
        <v>310</v>
      </c>
      <c r="R591" t="s">
        <v>55</v>
      </c>
    </row>
    <row r="592" spans="1:18" hidden="1" x14ac:dyDescent="0.3">
      <c r="A592" t="s">
        <v>2549</v>
      </c>
      <c r="B592" t="s">
        <v>2550</v>
      </c>
      <c r="C592" s="1" t="str">
        <f t="shared" si="72"/>
        <v>21:0843</v>
      </c>
      <c r="D592" s="1" t="str">
        <f t="shared" si="73"/>
        <v>21:0231</v>
      </c>
      <c r="E592" t="s">
        <v>2551</v>
      </c>
      <c r="F592" t="s">
        <v>2552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139</v>
      </c>
      <c r="N592">
        <v>247</v>
      </c>
      <c r="P592" t="s">
        <v>68</v>
      </c>
      <c r="Q592" t="s">
        <v>310</v>
      </c>
      <c r="R592" t="s">
        <v>55</v>
      </c>
    </row>
    <row r="593" spans="1:18" hidden="1" x14ac:dyDescent="0.3">
      <c r="A593" t="s">
        <v>2553</v>
      </c>
      <c r="B593" t="s">
        <v>2554</v>
      </c>
      <c r="C593" s="1" t="str">
        <f t="shared" si="72"/>
        <v>21:0843</v>
      </c>
      <c r="D593" s="1" t="str">
        <f t="shared" si="73"/>
        <v>21:0231</v>
      </c>
      <c r="E593" t="s">
        <v>2555</v>
      </c>
      <c r="F593" t="s">
        <v>2556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241</v>
      </c>
      <c r="N593">
        <v>248</v>
      </c>
      <c r="P593" t="s">
        <v>161</v>
      </c>
      <c r="Q593" t="s">
        <v>236</v>
      </c>
      <c r="R593" t="s">
        <v>890</v>
      </c>
    </row>
    <row r="594" spans="1:18" hidden="1" x14ac:dyDescent="0.3">
      <c r="A594" t="s">
        <v>2557</v>
      </c>
      <c r="B594" t="s">
        <v>2558</v>
      </c>
      <c r="C594" s="1" t="str">
        <f t="shared" si="72"/>
        <v>21:0843</v>
      </c>
      <c r="D594" s="1" t="str">
        <f t="shared" si="73"/>
        <v>21:0231</v>
      </c>
      <c r="E594" t="s">
        <v>2559</v>
      </c>
      <c r="F594" t="s">
        <v>2560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36</v>
      </c>
      <c r="N594">
        <v>249</v>
      </c>
      <c r="P594" t="s">
        <v>88</v>
      </c>
      <c r="Q594" t="s">
        <v>310</v>
      </c>
      <c r="R594" t="s">
        <v>55</v>
      </c>
    </row>
    <row r="595" spans="1:18" hidden="1" x14ac:dyDescent="0.3">
      <c r="A595" t="s">
        <v>2561</v>
      </c>
      <c r="B595" t="s">
        <v>2562</v>
      </c>
      <c r="C595" s="1" t="str">
        <f t="shared" si="72"/>
        <v>21:0843</v>
      </c>
      <c r="D595" s="1" t="str">
        <f t="shared" si="73"/>
        <v>21:0231</v>
      </c>
      <c r="E595" t="s">
        <v>2563</v>
      </c>
      <c r="F595" t="s">
        <v>2564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44</v>
      </c>
      <c r="N595">
        <v>250</v>
      </c>
      <c r="P595" t="s">
        <v>167</v>
      </c>
      <c r="Q595" t="s">
        <v>579</v>
      </c>
      <c r="R595" t="s">
        <v>55</v>
      </c>
    </row>
    <row r="596" spans="1:18" hidden="1" x14ac:dyDescent="0.3">
      <c r="A596" t="s">
        <v>2565</v>
      </c>
      <c r="B596" t="s">
        <v>2566</v>
      </c>
      <c r="C596" s="1" t="str">
        <f t="shared" si="72"/>
        <v>21:0843</v>
      </c>
      <c r="D596" s="1" t="str">
        <f t="shared" si="73"/>
        <v>21:0231</v>
      </c>
      <c r="E596" t="s">
        <v>2567</v>
      </c>
      <c r="F596" t="s">
        <v>2568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52</v>
      </c>
      <c r="N596">
        <v>251</v>
      </c>
      <c r="P596" t="s">
        <v>553</v>
      </c>
      <c r="Q596" t="s">
        <v>248</v>
      </c>
      <c r="R596" t="s">
        <v>55</v>
      </c>
    </row>
    <row r="597" spans="1:18" hidden="1" x14ac:dyDescent="0.3">
      <c r="A597" t="s">
        <v>2569</v>
      </c>
      <c r="B597" t="s">
        <v>2570</v>
      </c>
      <c r="C597" s="1" t="str">
        <f t="shared" si="72"/>
        <v>21:0843</v>
      </c>
      <c r="D597" s="1" t="str">
        <f t="shared" si="73"/>
        <v>21:0231</v>
      </c>
      <c r="E597" t="s">
        <v>2571</v>
      </c>
      <c r="F597" t="s">
        <v>2572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 t="s">
        <v>2573</v>
      </c>
      <c r="Q597" t="s">
        <v>248</v>
      </c>
      <c r="R597" t="s">
        <v>401</v>
      </c>
    </row>
    <row r="598" spans="1:18" hidden="1" x14ac:dyDescent="0.3">
      <c r="A598" t="s">
        <v>2574</v>
      </c>
      <c r="B598" t="s">
        <v>2575</v>
      </c>
      <c r="C598" s="1" t="str">
        <f t="shared" si="72"/>
        <v>21:0843</v>
      </c>
      <c r="D598" s="1" t="str">
        <f t="shared" si="73"/>
        <v>21:0231</v>
      </c>
      <c r="E598" t="s">
        <v>2571</v>
      </c>
      <c r="F598" t="s">
        <v>2576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29</v>
      </c>
      <c r="N598">
        <v>253</v>
      </c>
      <c r="P598" t="s">
        <v>2577</v>
      </c>
      <c r="Q598" t="s">
        <v>257</v>
      </c>
      <c r="R598" t="s">
        <v>55</v>
      </c>
    </row>
    <row r="599" spans="1:18" hidden="1" x14ac:dyDescent="0.3">
      <c r="A599" t="s">
        <v>2578</v>
      </c>
      <c r="B599" t="s">
        <v>2579</v>
      </c>
      <c r="C599" s="1" t="str">
        <f t="shared" si="72"/>
        <v>21:0843</v>
      </c>
      <c r="D599" s="1" t="str">
        <f t="shared" si="73"/>
        <v>21:0231</v>
      </c>
      <c r="E599" t="s">
        <v>2580</v>
      </c>
      <c r="F599" t="s">
        <v>2581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60</v>
      </c>
      <c r="N599">
        <v>254</v>
      </c>
      <c r="P599" t="s">
        <v>598</v>
      </c>
      <c r="Q599" t="s">
        <v>310</v>
      </c>
      <c r="R599" t="s">
        <v>55</v>
      </c>
    </row>
    <row r="600" spans="1:18" hidden="1" x14ac:dyDescent="0.3">
      <c r="A600" t="s">
        <v>2582</v>
      </c>
      <c r="B600" t="s">
        <v>2583</v>
      </c>
      <c r="C600" s="1" t="str">
        <f t="shared" si="72"/>
        <v>21:0843</v>
      </c>
      <c r="D600" s="1" t="str">
        <f t="shared" si="73"/>
        <v>21:0231</v>
      </c>
      <c r="E600" t="s">
        <v>2584</v>
      </c>
      <c r="F600" t="s">
        <v>2585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67</v>
      </c>
      <c r="N600">
        <v>255</v>
      </c>
      <c r="P600" t="s">
        <v>182</v>
      </c>
      <c r="Q600" t="s">
        <v>62</v>
      </c>
      <c r="R600" t="s">
        <v>55</v>
      </c>
    </row>
    <row r="601" spans="1:18" hidden="1" x14ac:dyDescent="0.3">
      <c r="A601" t="s">
        <v>2586</v>
      </c>
      <c r="B601" t="s">
        <v>2587</v>
      </c>
      <c r="C601" s="1" t="str">
        <f t="shared" si="72"/>
        <v>21:0843</v>
      </c>
      <c r="D601" s="1" t="str">
        <f t="shared" si="73"/>
        <v>21:0231</v>
      </c>
      <c r="E601" t="s">
        <v>2588</v>
      </c>
      <c r="F601" t="s">
        <v>2589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74</v>
      </c>
      <c r="N601">
        <v>256</v>
      </c>
      <c r="P601" t="s">
        <v>200</v>
      </c>
      <c r="Q601" t="s">
        <v>236</v>
      </c>
      <c r="R601" t="s">
        <v>55</v>
      </c>
    </row>
    <row r="602" spans="1:18" hidden="1" x14ac:dyDescent="0.3">
      <c r="A602" t="s">
        <v>2590</v>
      </c>
      <c r="B602" t="s">
        <v>2591</v>
      </c>
      <c r="C602" s="1" t="str">
        <f t="shared" ref="C602:C665" si="76">HYPERLINK("https://geochem.nrcan.gc.ca/cdogs/content/bdl/bdl210843_e.htm", "21:0843")</f>
        <v>21:0843</v>
      </c>
      <c r="D602" s="1" t="str">
        <f t="shared" ref="D602:D665" si="77">HYPERLINK("https://geochem.nrcan.gc.ca/cdogs/content/svy/svy210231_e.htm", "21:0231")</f>
        <v>21:0231</v>
      </c>
      <c r="E602" t="s">
        <v>2592</v>
      </c>
      <c r="F602" t="s">
        <v>2593</v>
      </c>
      <c r="H602">
        <v>58.370308600000001</v>
      </c>
      <c r="I602">
        <v>-110.6420298</v>
      </c>
      <c r="J602" s="1" t="str">
        <f t="shared" ref="J602:J665" si="78">HYPERLINK("https://geochem.nrcan.gc.ca/cdogs/content/kwd/kwd020016_e.htm", "Fluid (lake)")</f>
        <v>Fluid (lake)</v>
      </c>
      <c r="K602" s="1" t="str">
        <f t="shared" ref="K602:K665" si="79">HYPERLINK("https://geochem.nrcan.gc.ca/cdogs/content/kwd/kwd080007_e.htm", "Untreated Water")</f>
        <v>Untreated Water</v>
      </c>
      <c r="L602">
        <v>67</v>
      </c>
      <c r="M602" t="s">
        <v>81</v>
      </c>
      <c r="N602">
        <v>257</v>
      </c>
      <c r="P602" t="s">
        <v>210</v>
      </c>
      <c r="Q602" t="s">
        <v>257</v>
      </c>
      <c r="R602" t="s">
        <v>285</v>
      </c>
    </row>
    <row r="603" spans="1:18" hidden="1" x14ac:dyDescent="0.3">
      <c r="A603" t="s">
        <v>2594</v>
      </c>
      <c r="B603" t="s">
        <v>2595</v>
      </c>
      <c r="C603" s="1" t="str">
        <f t="shared" si="76"/>
        <v>21:0843</v>
      </c>
      <c r="D603" s="1" t="str">
        <f t="shared" si="77"/>
        <v>21:0231</v>
      </c>
      <c r="E603" t="s">
        <v>2596</v>
      </c>
      <c r="F603" t="s">
        <v>2597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95</v>
      </c>
      <c r="N603">
        <v>258</v>
      </c>
      <c r="P603" t="s">
        <v>210</v>
      </c>
      <c r="Q603" t="s">
        <v>62</v>
      </c>
      <c r="R603" t="s">
        <v>460</v>
      </c>
    </row>
    <row r="604" spans="1:18" hidden="1" x14ac:dyDescent="0.3">
      <c r="A604" t="s">
        <v>2598</v>
      </c>
      <c r="B604" t="s">
        <v>2599</v>
      </c>
      <c r="C604" s="1" t="str">
        <f t="shared" si="76"/>
        <v>21:0843</v>
      </c>
      <c r="D604" s="1" t="str">
        <f t="shared" si="77"/>
        <v>21:0231</v>
      </c>
      <c r="E604" t="s">
        <v>2600</v>
      </c>
      <c r="F604" t="s">
        <v>2601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101</v>
      </c>
      <c r="N604">
        <v>259</v>
      </c>
      <c r="P604" t="s">
        <v>267</v>
      </c>
      <c r="Q604" t="s">
        <v>248</v>
      </c>
      <c r="R604" t="s">
        <v>55</v>
      </c>
    </row>
    <row r="605" spans="1:18" hidden="1" x14ac:dyDescent="0.3">
      <c r="A605" t="s">
        <v>2602</v>
      </c>
      <c r="B605" t="s">
        <v>2603</v>
      </c>
      <c r="C605" s="1" t="str">
        <f t="shared" si="76"/>
        <v>21:0843</v>
      </c>
      <c r="D605" s="1" t="str">
        <f t="shared" si="77"/>
        <v>21:0231</v>
      </c>
      <c r="E605" t="s">
        <v>2604</v>
      </c>
      <c r="F605" t="s">
        <v>2605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107</v>
      </c>
      <c r="N605">
        <v>260</v>
      </c>
      <c r="P605" t="s">
        <v>272</v>
      </c>
      <c r="Q605" t="s">
        <v>257</v>
      </c>
      <c r="R605" t="s">
        <v>285</v>
      </c>
    </row>
    <row r="606" spans="1:18" hidden="1" x14ac:dyDescent="0.3">
      <c r="A606" t="s">
        <v>2606</v>
      </c>
      <c r="B606" t="s">
        <v>2607</v>
      </c>
      <c r="C606" s="1" t="str">
        <f t="shared" si="76"/>
        <v>21:0843</v>
      </c>
      <c r="D606" s="1" t="str">
        <f t="shared" si="77"/>
        <v>21:0231</v>
      </c>
      <c r="E606" t="s">
        <v>2608</v>
      </c>
      <c r="F606" t="s">
        <v>2609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114</v>
      </c>
      <c r="N606">
        <v>261</v>
      </c>
      <c r="P606" t="s">
        <v>272</v>
      </c>
      <c r="Q606" t="s">
        <v>62</v>
      </c>
      <c r="R606" t="s">
        <v>55</v>
      </c>
    </row>
    <row r="607" spans="1:18" hidden="1" x14ac:dyDescent="0.3">
      <c r="A607" t="s">
        <v>2610</v>
      </c>
      <c r="B607" t="s">
        <v>2611</v>
      </c>
      <c r="C607" s="1" t="str">
        <f t="shared" si="76"/>
        <v>21:0843</v>
      </c>
      <c r="D607" s="1" t="str">
        <f t="shared" si="77"/>
        <v>21:0231</v>
      </c>
      <c r="E607" t="s">
        <v>2612</v>
      </c>
      <c r="F607" t="s">
        <v>2613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121</v>
      </c>
      <c r="N607">
        <v>262</v>
      </c>
      <c r="P607" t="s">
        <v>267</v>
      </c>
      <c r="Q607" t="s">
        <v>38</v>
      </c>
      <c r="R607" t="s">
        <v>55</v>
      </c>
    </row>
    <row r="608" spans="1:18" hidden="1" x14ac:dyDescent="0.3">
      <c r="A608" t="s">
        <v>2614</v>
      </c>
      <c r="B608" t="s">
        <v>2615</v>
      </c>
      <c r="C608" s="1" t="str">
        <f t="shared" si="76"/>
        <v>21:0843</v>
      </c>
      <c r="D608" s="1" t="str">
        <f t="shared" si="77"/>
        <v>21:0231</v>
      </c>
      <c r="E608" t="s">
        <v>2616</v>
      </c>
      <c r="F608" t="s">
        <v>2617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127</v>
      </c>
      <c r="N608">
        <v>263</v>
      </c>
      <c r="P608" t="s">
        <v>262</v>
      </c>
      <c r="Q608" t="s">
        <v>310</v>
      </c>
      <c r="R608" t="s">
        <v>55</v>
      </c>
    </row>
    <row r="609" spans="1:18" hidden="1" x14ac:dyDescent="0.3">
      <c r="A609" t="s">
        <v>2618</v>
      </c>
      <c r="B609" t="s">
        <v>2619</v>
      </c>
      <c r="C609" s="1" t="str">
        <f t="shared" si="76"/>
        <v>21:0843</v>
      </c>
      <c r="D609" s="1" t="str">
        <f t="shared" si="77"/>
        <v>21:0231</v>
      </c>
      <c r="E609" t="s">
        <v>2620</v>
      </c>
      <c r="F609" t="s">
        <v>2621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133</v>
      </c>
      <c r="N609">
        <v>264</v>
      </c>
      <c r="P609" t="s">
        <v>272</v>
      </c>
      <c r="Q609" t="s">
        <v>257</v>
      </c>
      <c r="R609" t="s">
        <v>285</v>
      </c>
    </row>
    <row r="610" spans="1:18" hidden="1" x14ac:dyDescent="0.3">
      <c r="A610" t="s">
        <v>2622</v>
      </c>
      <c r="B610" t="s">
        <v>2623</v>
      </c>
      <c r="C610" s="1" t="str">
        <f t="shared" si="76"/>
        <v>21:0843</v>
      </c>
      <c r="D610" s="1" t="str">
        <f t="shared" si="77"/>
        <v>21:0231</v>
      </c>
      <c r="E610" t="s">
        <v>2624</v>
      </c>
      <c r="F610" t="s">
        <v>2625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139</v>
      </c>
      <c r="N610">
        <v>265</v>
      </c>
      <c r="P610" t="s">
        <v>247</v>
      </c>
      <c r="Q610" t="s">
        <v>248</v>
      </c>
      <c r="R610" t="s">
        <v>55</v>
      </c>
    </row>
    <row r="611" spans="1:18" hidden="1" x14ac:dyDescent="0.3">
      <c r="A611" t="s">
        <v>2626</v>
      </c>
      <c r="B611" t="s">
        <v>2627</v>
      </c>
      <c r="C611" s="1" t="str">
        <f t="shared" si="76"/>
        <v>21:0843</v>
      </c>
      <c r="D611" s="1" t="str">
        <f t="shared" si="77"/>
        <v>21:0231</v>
      </c>
      <c r="E611" t="s">
        <v>2628</v>
      </c>
      <c r="F611" t="s">
        <v>2629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241</v>
      </c>
      <c r="N611">
        <v>266</v>
      </c>
      <c r="P611" t="s">
        <v>272</v>
      </c>
      <c r="Q611" t="s">
        <v>310</v>
      </c>
      <c r="R611" t="s">
        <v>55</v>
      </c>
    </row>
    <row r="612" spans="1:18" hidden="1" x14ac:dyDescent="0.3">
      <c r="A612" t="s">
        <v>2630</v>
      </c>
      <c r="B612" t="s">
        <v>2631</v>
      </c>
      <c r="C612" s="1" t="str">
        <f t="shared" si="76"/>
        <v>21:0843</v>
      </c>
      <c r="D612" s="1" t="str">
        <f t="shared" si="77"/>
        <v>21:0231</v>
      </c>
      <c r="E612" t="s">
        <v>2632</v>
      </c>
      <c r="F612" t="s">
        <v>2633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36</v>
      </c>
      <c r="N612">
        <v>267</v>
      </c>
      <c r="P612" t="s">
        <v>262</v>
      </c>
      <c r="Q612" t="s">
        <v>62</v>
      </c>
      <c r="R612" t="s">
        <v>55</v>
      </c>
    </row>
    <row r="613" spans="1:18" hidden="1" x14ac:dyDescent="0.3">
      <c r="A613" t="s">
        <v>2634</v>
      </c>
      <c r="B613" t="s">
        <v>2635</v>
      </c>
      <c r="C613" s="1" t="str">
        <f t="shared" si="76"/>
        <v>21:0843</v>
      </c>
      <c r="D613" s="1" t="str">
        <f t="shared" si="77"/>
        <v>21:0231</v>
      </c>
      <c r="E613" t="s">
        <v>2636</v>
      </c>
      <c r="F613" t="s">
        <v>2637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44</v>
      </c>
      <c r="N613">
        <v>268</v>
      </c>
      <c r="P613" t="s">
        <v>465</v>
      </c>
      <c r="Q613" t="s">
        <v>310</v>
      </c>
      <c r="R613" t="s">
        <v>55</v>
      </c>
    </row>
    <row r="614" spans="1:18" hidden="1" x14ac:dyDescent="0.3">
      <c r="A614" t="s">
        <v>2638</v>
      </c>
      <c r="B614" t="s">
        <v>2639</v>
      </c>
      <c r="C614" s="1" t="str">
        <f t="shared" si="76"/>
        <v>21:0843</v>
      </c>
      <c r="D614" s="1" t="str">
        <f t="shared" si="77"/>
        <v>21:0231</v>
      </c>
      <c r="E614" t="s">
        <v>2640</v>
      </c>
      <c r="F614" t="s">
        <v>2641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52</v>
      </c>
      <c r="N614">
        <v>269</v>
      </c>
      <c r="P614" t="s">
        <v>247</v>
      </c>
      <c r="Q614" t="s">
        <v>482</v>
      </c>
      <c r="R614" t="s">
        <v>55</v>
      </c>
    </row>
    <row r="615" spans="1:18" hidden="1" x14ac:dyDescent="0.3">
      <c r="A615" t="s">
        <v>2642</v>
      </c>
      <c r="B615" t="s">
        <v>2643</v>
      </c>
      <c r="C615" s="1" t="str">
        <f t="shared" si="76"/>
        <v>21:0843</v>
      </c>
      <c r="D615" s="1" t="str">
        <f t="shared" si="77"/>
        <v>21:0231</v>
      </c>
      <c r="E615" t="s">
        <v>2644</v>
      </c>
      <c r="F615" t="s">
        <v>2645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 t="s">
        <v>356</v>
      </c>
      <c r="Q615" t="s">
        <v>236</v>
      </c>
      <c r="R615" t="s">
        <v>460</v>
      </c>
    </row>
    <row r="616" spans="1:18" hidden="1" x14ac:dyDescent="0.3">
      <c r="A616" t="s">
        <v>2646</v>
      </c>
      <c r="B616" t="s">
        <v>2647</v>
      </c>
      <c r="C616" s="1" t="str">
        <f t="shared" si="76"/>
        <v>21:0843</v>
      </c>
      <c r="D616" s="1" t="str">
        <f t="shared" si="77"/>
        <v>21:0231</v>
      </c>
      <c r="E616" t="s">
        <v>2644</v>
      </c>
      <c r="F616" t="s">
        <v>2648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29</v>
      </c>
      <c r="N616">
        <v>271</v>
      </c>
      <c r="P616" t="s">
        <v>262</v>
      </c>
      <c r="Q616" t="s">
        <v>310</v>
      </c>
      <c r="R616" t="s">
        <v>285</v>
      </c>
    </row>
    <row r="617" spans="1:18" hidden="1" x14ac:dyDescent="0.3">
      <c r="A617" t="s">
        <v>2649</v>
      </c>
      <c r="B617" t="s">
        <v>2650</v>
      </c>
      <c r="C617" s="1" t="str">
        <f t="shared" si="76"/>
        <v>21:0843</v>
      </c>
      <c r="D617" s="1" t="str">
        <f t="shared" si="77"/>
        <v>21:0231</v>
      </c>
      <c r="E617" t="s">
        <v>2651</v>
      </c>
      <c r="F617" t="s">
        <v>2652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60</v>
      </c>
      <c r="N617">
        <v>272</v>
      </c>
      <c r="P617" t="s">
        <v>262</v>
      </c>
      <c r="Q617" t="s">
        <v>310</v>
      </c>
      <c r="R617" t="s">
        <v>55</v>
      </c>
    </row>
    <row r="618" spans="1:18" hidden="1" x14ac:dyDescent="0.3">
      <c r="A618" t="s">
        <v>2653</v>
      </c>
      <c r="B618" t="s">
        <v>2654</v>
      </c>
      <c r="C618" s="1" t="str">
        <f t="shared" si="76"/>
        <v>21:0843</v>
      </c>
      <c r="D618" s="1" t="str">
        <f t="shared" si="77"/>
        <v>21:0231</v>
      </c>
      <c r="E618" t="s">
        <v>2655</v>
      </c>
      <c r="F618" t="s">
        <v>2656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67</v>
      </c>
      <c r="N618">
        <v>273</v>
      </c>
      <c r="P618" t="s">
        <v>1896</v>
      </c>
      <c r="Q618" t="s">
        <v>1143</v>
      </c>
      <c r="R618" t="s">
        <v>55</v>
      </c>
    </row>
    <row r="619" spans="1:18" hidden="1" x14ac:dyDescent="0.3">
      <c r="A619" t="s">
        <v>2657</v>
      </c>
      <c r="B619" t="s">
        <v>2658</v>
      </c>
      <c r="C619" s="1" t="str">
        <f t="shared" si="76"/>
        <v>21:0843</v>
      </c>
      <c r="D619" s="1" t="str">
        <f t="shared" si="77"/>
        <v>21:0231</v>
      </c>
      <c r="E619" t="s">
        <v>2659</v>
      </c>
      <c r="F619" t="s">
        <v>2660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74</v>
      </c>
      <c r="N619">
        <v>274</v>
      </c>
      <c r="P619" t="s">
        <v>356</v>
      </c>
      <c r="Q619" t="s">
        <v>54</v>
      </c>
      <c r="R619" t="s">
        <v>285</v>
      </c>
    </row>
    <row r="620" spans="1:18" hidden="1" x14ac:dyDescent="0.3">
      <c r="A620" t="s">
        <v>2661</v>
      </c>
      <c r="B620" t="s">
        <v>2662</v>
      </c>
      <c r="C620" s="1" t="str">
        <f t="shared" si="76"/>
        <v>21:0843</v>
      </c>
      <c r="D620" s="1" t="str">
        <f t="shared" si="77"/>
        <v>21:0231</v>
      </c>
      <c r="E620" t="s">
        <v>2663</v>
      </c>
      <c r="F620" t="s">
        <v>2664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81</v>
      </c>
      <c r="N620">
        <v>275</v>
      </c>
      <c r="P620" t="s">
        <v>2145</v>
      </c>
      <c r="Q620" t="s">
        <v>146</v>
      </c>
      <c r="R620" t="s">
        <v>55</v>
      </c>
    </row>
    <row r="621" spans="1:18" hidden="1" x14ac:dyDescent="0.3">
      <c r="A621" t="s">
        <v>2665</v>
      </c>
      <c r="B621" t="s">
        <v>2666</v>
      </c>
      <c r="C621" s="1" t="str">
        <f t="shared" si="76"/>
        <v>21:0843</v>
      </c>
      <c r="D621" s="1" t="str">
        <f t="shared" si="77"/>
        <v>21:0231</v>
      </c>
      <c r="E621" t="s">
        <v>2667</v>
      </c>
      <c r="F621" t="s">
        <v>2668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95</v>
      </c>
      <c r="N621">
        <v>276</v>
      </c>
      <c r="P621" t="s">
        <v>294</v>
      </c>
      <c r="Q621" t="s">
        <v>248</v>
      </c>
      <c r="R621" t="s">
        <v>55</v>
      </c>
    </row>
    <row r="622" spans="1:18" hidden="1" x14ac:dyDescent="0.3">
      <c r="A622" t="s">
        <v>2669</v>
      </c>
      <c r="B622" t="s">
        <v>2670</v>
      </c>
      <c r="C622" s="1" t="str">
        <f t="shared" si="76"/>
        <v>21:0843</v>
      </c>
      <c r="D622" s="1" t="str">
        <f t="shared" si="77"/>
        <v>21:0231</v>
      </c>
      <c r="E622" t="s">
        <v>2671</v>
      </c>
      <c r="F622" t="s">
        <v>2672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101</v>
      </c>
      <c r="N622">
        <v>277</v>
      </c>
      <c r="P622" t="s">
        <v>1006</v>
      </c>
      <c r="Q622" t="s">
        <v>1292</v>
      </c>
      <c r="R622" t="s">
        <v>55</v>
      </c>
    </row>
    <row r="623" spans="1:18" hidden="1" x14ac:dyDescent="0.3">
      <c r="A623" t="s">
        <v>2673</v>
      </c>
      <c r="B623" t="s">
        <v>2674</v>
      </c>
      <c r="C623" s="1" t="str">
        <f t="shared" si="76"/>
        <v>21:0843</v>
      </c>
      <c r="D623" s="1" t="str">
        <f t="shared" si="77"/>
        <v>21:0231</v>
      </c>
      <c r="E623" t="s">
        <v>2675</v>
      </c>
      <c r="F623" t="s">
        <v>2676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107</v>
      </c>
      <c r="N623">
        <v>278</v>
      </c>
      <c r="P623" t="s">
        <v>771</v>
      </c>
      <c r="Q623" t="s">
        <v>257</v>
      </c>
      <c r="R623" t="s">
        <v>285</v>
      </c>
    </row>
    <row r="624" spans="1:18" hidden="1" x14ac:dyDescent="0.3">
      <c r="A624" t="s">
        <v>2677</v>
      </c>
      <c r="B624" t="s">
        <v>2678</v>
      </c>
      <c r="C624" s="1" t="str">
        <f t="shared" si="76"/>
        <v>21:0843</v>
      </c>
      <c r="D624" s="1" t="str">
        <f t="shared" si="77"/>
        <v>21:0231</v>
      </c>
      <c r="E624" t="s">
        <v>2679</v>
      </c>
      <c r="F624" t="s">
        <v>2680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114</v>
      </c>
      <c r="N624">
        <v>279</v>
      </c>
      <c r="P624" t="s">
        <v>414</v>
      </c>
      <c r="Q624" t="s">
        <v>38</v>
      </c>
      <c r="R624" t="s">
        <v>460</v>
      </c>
    </row>
    <row r="625" spans="1:18" hidden="1" x14ac:dyDescent="0.3">
      <c r="A625" t="s">
        <v>2681</v>
      </c>
      <c r="B625" t="s">
        <v>2682</v>
      </c>
      <c r="C625" s="1" t="str">
        <f t="shared" si="76"/>
        <v>21:0843</v>
      </c>
      <c r="D625" s="1" t="str">
        <f t="shared" si="77"/>
        <v>21:0231</v>
      </c>
      <c r="E625" t="s">
        <v>2683</v>
      </c>
      <c r="F625" t="s">
        <v>2684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121</v>
      </c>
      <c r="N625">
        <v>280</v>
      </c>
      <c r="P625" t="s">
        <v>82</v>
      </c>
      <c r="Q625" t="s">
        <v>46</v>
      </c>
      <c r="R625" t="s">
        <v>285</v>
      </c>
    </row>
    <row r="626" spans="1:18" hidden="1" x14ac:dyDescent="0.3">
      <c r="A626" t="s">
        <v>2685</v>
      </c>
      <c r="B626" t="s">
        <v>2686</v>
      </c>
      <c r="C626" s="1" t="str">
        <f t="shared" si="76"/>
        <v>21:0843</v>
      </c>
      <c r="D626" s="1" t="str">
        <f t="shared" si="77"/>
        <v>21:0231</v>
      </c>
      <c r="E626" t="s">
        <v>2687</v>
      </c>
      <c r="F626" t="s">
        <v>2688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127</v>
      </c>
      <c r="N626">
        <v>281</v>
      </c>
      <c r="P626" t="s">
        <v>53</v>
      </c>
      <c r="Q626" t="s">
        <v>62</v>
      </c>
      <c r="R626" t="s">
        <v>285</v>
      </c>
    </row>
    <row r="627" spans="1:18" hidden="1" x14ac:dyDescent="0.3">
      <c r="A627" t="s">
        <v>2689</v>
      </c>
      <c r="B627" t="s">
        <v>2690</v>
      </c>
      <c r="C627" s="1" t="str">
        <f t="shared" si="76"/>
        <v>21:0843</v>
      </c>
      <c r="D627" s="1" t="str">
        <f t="shared" si="77"/>
        <v>21:0231</v>
      </c>
      <c r="E627" t="s">
        <v>2691</v>
      </c>
      <c r="F627" t="s">
        <v>2692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133</v>
      </c>
      <c r="N627">
        <v>282</v>
      </c>
      <c r="P627" t="s">
        <v>88</v>
      </c>
      <c r="Q627" t="s">
        <v>310</v>
      </c>
      <c r="R627" t="s">
        <v>285</v>
      </c>
    </row>
    <row r="628" spans="1:18" hidden="1" x14ac:dyDescent="0.3">
      <c r="A628" t="s">
        <v>2693</v>
      </c>
      <c r="B628" t="s">
        <v>2694</v>
      </c>
      <c r="C628" s="1" t="str">
        <f t="shared" si="76"/>
        <v>21:0843</v>
      </c>
      <c r="D628" s="1" t="str">
        <f t="shared" si="77"/>
        <v>21:0231</v>
      </c>
      <c r="E628" t="s">
        <v>2695</v>
      </c>
      <c r="F628" t="s">
        <v>2696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139</v>
      </c>
      <c r="N628">
        <v>283</v>
      </c>
      <c r="P628" t="s">
        <v>140</v>
      </c>
      <c r="Q628" t="s">
        <v>62</v>
      </c>
      <c r="R628" t="s">
        <v>55</v>
      </c>
    </row>
    <row r="629" spans="1:18" hidden="1" x14ac:dyDescent="0.3">
      <c r="A629" t="s">
        <v>2697</v>
      </c>
      <c r="B629" t="s">
        <v>2698</v>
      </c>
      <c r="C629" s="1" t="str">
        <f t="shared" si="76"/>
        <v>21:0843</v>
      </c>
      <c r="D629" s="1" t="str">
        <f t="shared" si="77"/>
        <v>21:0231</v>
      </c>
      <c r="E629" t="s">
        <v>2699</v>
      </c>
      <c r="F629" t="s">
        <v>2700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241</v>
      </c>
      <c r="N629">
        <v>284</v>
      </c>
      <c r="P629" t="s">
        <v>200</v>
      </c>
      <c r="Q629" t="s">
        <v>257</v>
      </c>
      <c r="R629" t="s">
        <v>55</v>
      </c>
    </row>
    <row r="630" spans="1:18" hidden="1" x14ac:dyDescent="0.3">
      <c r="A630" t="s">
        <v>2701</v>
      </c>
      <c r="B630" t="s">
        <v>2702</v>
      </c>
      <c r="C630" s="1" t="str">
        <f t="shared" si="76"/>
        <v>21:0843</v>
      </c>
      <c r="D630" s="1" t="str">
        <f t="shared" si="77"/>
        <v>21:0231</v>
      </c>
      <c r="E630" t="s">
        <v>2703</v>
      </c>
      <c r="F630" t="s">
        <v>2704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36</v>
      </c>
      <c r="N630">
        <v>285</v>
      </c>
      <c r="P630" t="s">
        <v>210</v>
      </c>
      <c r="Q630" t="s">
        <v>248</v>
      </c>
      <c r="R630" t="s">
        <v>55</v>
      </c>
    </row>
    <row r="631" spans="1:18" hidden="1" x14ac:dyDescent="0.3">
      <c r="A631" t="s">
        <v>2705</v>
      </c>
      <c r="B631" t="s">
        <v>2706</v>
      </c>
      <c r="C631" s="1" t="str">
        <f t="shared" si="76"/>
        <v>21:0843</v>
      </c>
      <c r="D631" s="1" t="str">
        <f t="shared" si="77"/>
        <v>21:0231</v>
      </c>
      <c r="E631" t="s">
        <v>2707</v>
      </c>
      <c r="F631" t="s">
        <v>2708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 t="s">
        <v>235</v>
      </c>
      <c r="Q631" t="s">
        <v>248</v>
      </c>
      <c r="R631" t="s">
        <v>55</v>
      </c>
    </row>
    <row r="632" spans="1:18" hidden="1" x14ac:dyDescent="0.3">
      <c r="A632" t="s">
        <v>2709</v>
      </c>
      <c r="B632" t="s">
        <v>2710</v>
      </c>
      <c r="C632" s="1" t="str">
        <f t="shared" si="76"/>
        <v>21:0843</v>
      </c>
      <c r="D632" s="1" t="str">
        <f t="shared" si="77"/>
        <v>21:0231</v>
      </c>
      <c r="E632" t="s">
        <v>2707</v>
      </c>
      <c r="F632" t="s">
        <v>2711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29</v>
      </c>
      <c r="N632">
        <v>287</v>
      </c>
      <c r="P632" t="s">
        <v>319</v>
      </c>
      <c r="Q632" t="s">
        <v>38</v>
      </c>
      <c r="R632" t="s">
        <v>55</v>
      </c>
    </row>
    <row r="633" spans="1:18" hidden="1" x14ac:dyDescent="0.3">
      <c r="A633" t="s">
        <v>2712</v>
      </c>
      <c r="B633" t="s">
        <v>2713</v>
      </c>
      <c r="C633" s="1" t="str">
        <f t="shared" si="76"/>
        <v>21:0843</v>
      </c>
      <c r="D633" s="1" t="str">
        <f t="shared" si="77"/>
        <v>21:0231</v>
      </c>
      <c r="E633" t="s">
        <v>2714</v>
      </c>
      <c r="F633" t="s">
        <v>2715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44</v>
      </c>
      <c r="N633">
        <v>288</v>
      </c>
      <c r="P633" t="s">
        <v>235</v>
      </c>
      <c r="Q633" t="s">
        <v>248</v>
      </c>
      <c r="R633" t="s">
        <v>55</v>
      </c>
    </row>
    <row r="634" spans="1:18" hidden="1" x14ac:dyDescent="0.3">
      <c r="A634" t="s">
        <v>2716</v>
      </c>
      <c r="B634" t="s">
        <v>2717</v>
      </c>
      <c r="C634" s="1" t="str">
        <f t="shared" si="76"/>
        <v>21:0843</v>
      </c>
      <c r="D634" s="1" t="str">
        <f t="shared" si="77"/>
        <v>21:0231</v>
      </c>
      <c r="E634" t="s">
        <v>2718</v>
      </c>
      <c r="F634" t="s">
        <v>2719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52</v>
      </c>
      <c r="N634">
        <v>289</v>
      </c>
      <c r="P634" t="s">
        <v>356</v>
      </c>
      <c r="Q634" t="s">
        <v>62</v>
      </c>
      <c r="R634" t="s">
        <v>55</v>
      </c>
    </row>
    <row r="635" spans="1:18" hidden="1" x14ac:dyDescent="0.3">
      <c r="A635" t="s">
        <v>2720</v>
      </c>
      <c r="B635" t="s">
        <v>2721</v>
      </c>
      <c r="C635" s="1" t="str">
        <f t="shared" si="76"/>
        <v>21:0843</v>
      </c>
      <c r="D635" s="1" t="str">
        <f t="shared" si="77"/>
        <v>21:0231</v>
      </c>
      <c r="E635" t="s">
        <v>2722</v>
      </c>
      <c r="F635" t="s">
        <v>2723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60</v>
      </c>
      <c r="N635">
        <v>290</v>
      </c>
      <c r="P635" t="s">
        <v>161</v>
      </c>
      <c r="Q635" t="s">
        <v>38</v>
      </c>
      <c r="R635" t="s">
        <v>55</v>
      </c>
    </row>
    <row r="636" spans="1:18" hidden="1" x14ac:dyDescent="0.3">
      <c r="A636" t="s">
        <v>2724</v>
      </c>
      <c r="B636" t="s">
        <v>2725</v>
      </c>
      <c r="C636" s="1" t="str">
        <f t="shared" si="76"/>
        <v>21:0843</v>
      </c>
      <c r="D636" s="1" t="str">
        <f t="shared" si="77"/>
        <v>21:0231</v>
      </c>
      <c r="E636" t="s">
        <v>2726</v>
      </c>
      <c r="F636" t="s">
        <v>2727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67</v>
      </c>
      <c r="N636">
        <v>291</v>
      </c>
      <c r="P636" t="s">
        <v>115</v>
      </c>
      <c r="Q636" t="s">
        <v>96</v>
      </c>
      <c r="R636" t="s">
        <v>285</v>
      </c>
    </row>
    <row r="637" spans="1:18" hidden="1" x14ac:dyDescent="0.3">
      <c r="A637" t="s">
        <v>2728</v>
      </c>
      <c r="B637" t="s">
        <v>2729</v>
      </c>
      <c r="C637" s="1" t="str">
        <f t="shared" si="76"/>
        <v>21:0843</v>
      </c>
      <c r="D637" s="1" t="str">
        <f t="shared" si="77"/>
        <v>21:0231</v>
      </c>
      <c r="E637" t="s">
        <v>2730</v>
      </c>
      <c r="F637" t="s">
        <v>2731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74</v>
      </c>
      <c r="N637">
        <v>292</v>
      </c>
      <c r="P637" t="s">
        <v>235</v>
      </c>
      <c r="Q637" t="s">
        <v>46</v>
      </c>
      <c r="R637" t="s">
        <v>285</v>
      </c>
    </row>
    <row r="638" spans="1:18" hidden="1" x14ac:dyDescent="0.3">
      <c r="A638" t="s">
        <v>2732</v>
      </c>
      <c r="B638" t="s">
        <v>2733</v>
      </c>
      <c r="C638" s="1" t="str">
        <f t="shared" si="76"/>
        <v>21:0843</v>
      </c>
      <c r="D638" s="1" t="str">
        <f t="shared" si="77"/>
        <v>21:0231</v>
      </c>
      <c r="E638" t="s">
        <v>2734</v>
      </c>
      <c r="F638" t="s">
        <v>2735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81</v>
      </c>
      <c r="N638">
        <v>293</v>
      </c>
      <c r="P638" t="s">
        <v>272</v>
      </c>
      <c r="Q638" t="s">
        <v>54</v>
      </c>
      <c r="R638" t="s">
        <v>285</v>
      </c>
    </row>
    <row r="639" spans="1:18" hidden="1" x14ac:dyDescent="0.3">
      <c r="A639" t="s">
        <v>2736</v>
      </c>
      <c r="B639" t="s">
        <v>2737</v>
      </c>
      <c r="C639" s="1" t="str">
        <f t="shared" si="76"/>
        <v>21:0843</v>
      </c>
      <c r="D639" s="1" t="str">
        <f t="shared" si="77"/>
        <v>21:0231</v>
      </c>
      <c r="E639" t="s">
        <v>2738</v>
      </c>
      <c r="F639" t="s">
        <v>2739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95</v>
      </c>
      <c r="N639">
        <v>294</v>
      </c>
      <c r="P639" t="s">
        <v>356</v>
      </c>
      <c r="Q639" t="s">
        <v>1143</v>
      </c>
      <c r="R639" t="s">
        <v>55</v>
      </c>
    </row>
    <row r="640" spans="1:18" hidden="1" x14ac:dyDescent="0.3">
      <c r="A640" t="s">
        <v>2740</v>
      </c>
      <c r="B640" t="s">
        <v>2741</v>
      </c>
      <c r="C640" s="1" t="str">
        <f t="shared" si="76"/>
        <v>21:0843</v>
      </c>
      <c r="D640" s="1" t="str">
        <f t="shared" si="77"/>
        <v>21:0231</v>
      </c>
      <c r="E640" t="s">
        <v>2742</v>
      </c>
      <c r="F640" t="s">
        <v>2743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101</v>
      </c>
      <c r="N640">
        <v>295</v>
      </c>
      <c r="P640" t="s">
        <v>465</v>
      </c>
      <c r="Q640" t="s">
        <v>1143</v>
      </c>
      <c r="R640" t="s">
        <v>55</v>
      </c>
    </row>
    <row r="641" spans="1:18" hidden="1" x14ac:dyDescent="0.3">
      <c r="A641" t="s">
        <v>2744</v>
      </c>
      <c r="B641" t="s">
        <v>2745</v>
      </c>
      <c r="C641" s="1" t="str">
        <f t="shared" si="76"/>
        <v>21:0843</v>
      </c>
      <c r="D641" s="1" t="str">
        <f t="shared" si="77"/>
        <v>21:0231</v>
      </c>
      <c r="E641" t="s">
        <v>2746</v>
      </c>
      <c r="F641" t="s">
        <v>2747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107</v>
      </c>
      <c r="N641">
        <v>296</v>
      </c>
      <c r="P641" t="s">
        <v>1896</v>
      </c>
      <c r="Q641" t="s">
        <v>548</v>
      </c>
      <c r="R641" t="s">
        <v>55</v>
      </c>
    </row>
    <row r="642" spans="1:18" hidden="1" x14ac:dyDescent="0.3">
      <c r="A642" t="s">
        <v>2748</v>
      </c>
      <c r="B642" t="s">
        <v>2749</v>
      </c>
      <c r="C642" s="1" t="str">
        <f t="shared" si="76"/>
        <v>21:0843</v>
      </c>
      <c r="D642" s="1" t="str">
        <f t="shared" si="77"/>
        <v>21:0231</v>
      </c>
      <c r="E642" t="s">
        <v>2750</v>
      </c>
      <c r="F642" t="s">
        <v>2751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114</v>
      </c>
      <c r="N642">
        <v>297</v>
      </c>
      <c r="P642" t="s">
        <v>356</v>
      </c>
      <c r="Q642" t="s">
        <v>482</v>
      </c>
      <c r="R642" t="s">
        <v>55</v>
      </c>
    </row>
    <row r="643" spans="1:18" hidden="1" x14ac:dyDescent="0.3">
      <c r="A643" t="s">
        <v>2752</v>
      </c>
      <c r="B643" t="s">
        <v>2753</v>
      </c>
      <c r="C643" s="1" t="str">
        <f t="shared" si="76"/>
        <v>21:0843</v>
      </c>
      <c r="D643" s="1" t="str">
        <f t="shared" si="77"/>
        <v>21:0231</v>
      </c>
      <c r="E643" t="s">
        <v>2754</v>
      </c>
      <c r="F643" t="s">
        <v>2755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121</v>
      </c>
      <c r="N643">
        <v>298</v>
      </c>
      <c r="P643" t="s">
        <v>267</v>
      </c>
      <c r="Q643" t="s">
        <v>517</v>
      </c>
      <c r="R643" t="s">
        <v>55</v>
      </c>
    </row>
    <row r="644" spans="1:18" hidden="1" x14ac:dyDescent="0.3">
      <c r="A644" t="s">
        <v>2756</v>
      </c>
      <c r="B644" t="s">
        <v>2757</v>
      </c>
      <c r="C644" s="1" t="str">
        <f t="shared" si="76"/>
        <v>21:0843</v>
      </c>
      <c r="D644" s="1" t="str">
        <f t="shared" si="77"/>
        <v>21:0231</v>
      </c>
      <c r="E644" t="s">
        <v>2758</v>
      </c>
      <c r="F644" t="s">
        <v>2759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127</v>
      </c>
      <c r="N644">
        <v>299</v>
      </c>
      <c r="P644" t="s">
        <v>262</v>
      </c>
      <c r="Q644" t="s">
        <v>310</v>
      </c>
      <c r="R644" t="s">
        <v>285</v>
      </c>
    </row>
    <row r="645" spans="1:18" hidden="1" x14ac:dyDescent="0.3">
      <c r="A645" t="s">
        <v>2760</v>
      </c>
      <c r="B645" t="s">
        <v>2761</v>
      </c>
      <c r="C645" s="1" t="str">
        <f t="shared" si="76"/>
        <v>21:0843</v>
      </c>
      <c r="D645" s="1" t="str">
        <f t="shared" si="77"/>
        <v>21:0231</v>
      </c>
      <c r="E645" t="s">
        <v>2762</v>
      </c>
      <c r="F645" t="s">
        <v>2763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133</v>
      </c>
      <c r="N645">
        <v>300</v>
      </c>
      <c r="P645" t="s">
        <v>272</v>
      </c>
      <c r="Q645" t="s">
        <v>54</v>
      </c>
      <c r="R645" t="s">
        <v>55</v>
      </c>
    </row>
    <row r="646" spans="1:18" hidden="1" x14ac:dyDescent="0.3">
      <c r="A646" t="s">
        <v>2764</v>
      </c>
      <c r="B646" t="s">
        <v>2765</v>
      </c>
      <c r="C646" s="1" t="str">
        <f t="shared" si="76"/>
        <v>21:0843</v>
      </c>
      <c r="D646" s="1" t="str">
        <f t="shared" si="77"/>
        <v>21:0231</v>
      </c>
      <c r="E646" t="s">
        <v>2766</v>
      </c>
      <c r="F646" t="s">
        <v>2767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139</v>
      </c>
      <c r="N646">
        <v>301</v>
      </c>
      <c r="P646" t="s">
        <v>256</v>
      </c>
      <c r="Q646" t="s">
        <v>54</v>
      </c>
      <c r="R646" t="s">
        <v>285</v>
      </c>
    </row>
    <row r="647" spans="1:18" hidden="1" x14ac:dyDescent="0.3">
      <c r="A647" t="s">
        <v>2768</v>
      </c>
      <c r="B647" t="s">
        <v>2769</v>
      </c>
      <c r="C647" s="1" t="str">
        <f t="shared" si="76"/>
        <v>21:0843</v>
      </c>
      <c r="D647" s="1" t="str">
        <f t="shared" si="77"/>
        <v>21:0231</v>
      </c>
      <c r="E647" t="s">
        <v>2770</v>
      </c>
      <c r="F647" t="s">
        <v>2771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241</v>
      </c>
      <c r="N647">
        <v>302</v>
      </c>
      <c r="P647" t="s">
        <v>235</v>
      </c>
      <c r="Q647" t="s">
        <v>310</v>
      </c>
      <c r="R647" t="s">
        <v>55</v>
      </c>
    </row>
    <row r="648" spans="1:18" hidden="1" x14ac:dyDescent="0.3">
      <c r="A648" t="s">
        <v>2772</v>
      </c>
      <c r="B648" t="s">
        <v>2773</v>
      </c>
      <c r="C648" s="1" t="str">
        <f t="shared" si="76"/>
        <v>21:0843</v>
      </c>
      <c r="D648" s="1" t="str">
        <f t="shared" si="77"/>
        <v>21:0231</v>
      </c>
      <c r="E648" t="s">
        <v>2774</v>
      </c>
      <c r="F648" t="s">
        <v>2775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36</v>
      </c>
      <c r="N648">
        <v>303</v>
      </c>
      <c r="P648" t="s">
        <v>210</v>
      </c>
      <c r="Q648" t="s">
        <v>482</v>
      </c>
      <c r="R648" t="s">
        <v>55</v>
      </c>
    </row>
    <row r="649" spans="1:18" hidden="1" x14ac:dyDescent="0.3">
      <c r="A649" t="s">
        <v>2776</v>
      </c>
      <c r="B649" t="s">
        <v>2777</v>
      </c>
      <c r="C649" s="1" t="str">
        <f t="shared" si="76"/>
        <v>21:0843</v>
      </c>
      <c r="D649" s="1" t="str">
        <f t="shared" si="77"/>
        <v>21:0231</v>
      </c>
      <c r="E649" t="s">
        <v>2778</v>
      </c>
      <c r="F649" t="s">
        <v>2779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44</v>
      </c>
      <c r="N649">
        <v>304</v>
      </c>
      <c r="P649" t="s">
        <v>210</v>
      </c>
      <c r="Q649" t="s">
        <v>236</v>
      </c>
      <c r="R649" t="s">
        <v>55</v>
      </c>
    </row>
    <row r="650" spans="1:18" hidden="1" x14ac:dyDescent="0.3">
      <c r="A650" t="s">
        <v>2780</v>
      </c>
      <c r="B650" t="s">
        <v>2781</v>
      </c>
      <c r="C650" s="1" t="str">
        <f t="shared" si="76"/>
        <v>21:0843</v>
      </c>
      <c r="D650" s="1" t="str">
        <f t="shared" si="77"/>
        <v>21:0231</v>
      </c>
      <c r="E650" t="s">
        <v>2782</v>
      </c>
      <c r="F650" t="s">
        <v>2783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 t="s">
        <v>210</v>
      </c>
      <c r="Q650" t="s">
        <v>257</v>
      </c>
      <c r="R650" t="s">
        <v>55</v>
      </c>
    </row>
    <row r="651" spans="1:18" hidden="1" x14ac:dyDescent="0.3">
      <c r="A651" t="s">
        <v>2784</v>
      </c>
      <c r="B651" t="s">
        <v>2785</v>
      </c>
      <c r="C651" s="1" t="str">
        <f t="shared" si="76"/>
        <v>21:0843</v>
      </c>
      <c r="D651" s="1" t="str">
        <f t="shared" si="77"/>
        <v>21:0231</v>
      </c>
      <c r="E651" t="s">
        <v>2782</v>
      </c>
      <c r="F651" t="s">
        <v>2786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29</v>
      </c>
      <c r="N651">
        <v>306</v>
      </c>
      <c r="P651" t="s">
        <v>319</v>
      </c>
      <c r="Q651" t="s">
        <v>257</v>
      </c>
      <c r="R651" t="s">
        <v>55</v>
      </c>
    </row>
    <row r="652" spans="1:18" hidden="1" x14ac:dyDescent="0.3">
      <c r="A652" t="s">
        <v>2787</v>
      </c>
      <c r="B652" t="s">
        <v>2788</v>
      </c>
      <c r="C652" s="1" t="str">
        <f t="shared" si="76"/>
        <v>21:0843</v>
      </c>
      <c r="D652" s="1" t="str">
        <f t="shared" si="77"/>
        <v>21:0231</v>
      </c>
      <c r="E652" t="s">
        <v>2789</v>
      </c>
      <c r="F652" t="s">
        <v>2790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52</v>
      </c>
      <c r="N652">
        <v>307</v>
      </c>
      <c r="P652" t="s">
        <v>210</v>
      </c>
      <c r="Q652" t="s">
        <v>310</v>
      </c>
      <c r="R652" t="s">
        <v>55</v>
      </c>
    </row>
    <row r="653" spans="1:18" hidden="1" x14ac:dyDescent="0.3">
      <c r="A653" t="s">
        <v>2791</v>
      </c>
      <c r="B653" t="s">
        <v>2792</v>
      </c>
      <c r="C653" s="1" t="str">
        <f t="shared" si="76"/>
        <v>21:0843</v>
      </c>
      <c r="D653" s="1" t="str">
        <f t="shared" si="77"/>
        <v>21:0231</v>
      </c>
      <c r="E653" t="s">
        <v>2793</v>
      </c>
      <c r="F653" t="s">
        <v>2794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60</v>
      </c>
      <c r="N653">
        <v>308</v>
      </c>
      <c r="P653" t="s">
        <v>200</v>
      </c>
      <c r="Q653" t="s">
        <v>62</v>
      </c>
      <c r="R653" t="s">
        <v>55</v>
      </c>
    </row>
    <row r="654" spans="1:18" hidden="1" x14ac:dyDescent="0.3">
      <c r="A654" t="s">
        <v>2795</v>
      </c>
      <c r="B654" t="s">
        <v>2796</v>
      </c>
      <c r="C654" s="1" t="str">
        <f t="shared" si="76"/>
        <v>21:0843</v>
      </c>
      <c r="D654" s="1" t="str">
        <f t="shared" si="77"/>
        <v>21:0231</v>
      </c>
      <c r="E654" t="s">
        <v>2797</v>
      </c>
      <c r="F654" t="s">
        <v>2798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67</v>
      </c>
      <c r="N654">
        <v>309</v>
      </c>
      <c r="P654" t="s">
        <v>1006</v>
      </c>
      <c r="Q654" t="s">
        <v>62</v>
      </c>
      <c r="R654" t="s">
        <v>55</v>
      </c>
    </row>
    <row r="655" spans="1:18" hidden="1" x14ac:dyDescent="0.3">
      <c r="A655" t="s">
        <v>2799</v>
      </c>
      <c r="B655" t="s">
        <v>2800</v>
      </c>
      <c r="C655" s="1" t="str">
        <f t="shared" si="76"/>
        <v>21:0843</v>
      </c>
      <c r="D655" s="1" t="str">
        <f t="shared" si="77"/>
        <v>21:0231</v>
      </c>
      <c r="E655" t="s">
        <v>2801</v>
      </c>
      <c r="F655" t="s">
        <v>2802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74</v>
      </c>
      <c r="N655">
        <v>310</v>
      </c>
      <c r="P655" t="s">
        <v>200</v>
      </c>
      <c r="Q655" t="s">
        <v>38</v>
      </c>
      <c r="R655" t="s">
        <v>55</v>
      </c>
    </row>
    <row r="656" spans="1:18" hidden="1" x14ac:dyDescent="0.3">
      <c r="A656" t="s">
        <v>2803</v>
      </c>
      <c r="B656" t="s">
        <v>2804</v>
      </c>
      <c r="C656" s="1" t="str">
        <f t="shared" si="76"/>
        <v>21:0843</v>
      </c>
      <c r="D656" s="1" t="str">
        <f t="shared" si="77"/>
        <v>21:0231</v>
      </c>
      <c r="E656" t="s">
        <v>2805</v>
      </c>
      <c r="F656" t="s">
        <v>2806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81</v>
      </c>
      <c r="N656">
        <v>311</v>
      </c>
      <c r="P656" t="s">
        <v>200</v>
      </c>
      <c r="Q656" t="s">
        <v>482</v>
      </c>
      <c r="R656" t="s">
        <v>285</v>
      </c>
    </row>
    <row r="657" spans="1:18" hidden="1" x14ac:dyDescent="0.3">
      <c r="A657" t="s">
        <v>2807</v>
      </c>
      <c r="B657" t="s">
        <v>2808</v>
      </c>
      <c r="C657" s="1" t="str">
        <f t="shared" si="76"/>
        <v>21:0843</v>
      </c>
      <c r="D657" s="1" t="str">
        <f t="shared" si="77"/>
        <v>21:0231</v>
      </c>
      <c r="E657" t="s">
        <v>2809</v>
      </c>
      <c r="F657" t="s">
        <v>2810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95</v>
      </c>
      <c r="N657">
        <v>312</v>
      </c>
      <c r="P657" t="s">
        <v>235</v>
      </c>
      <c r="Q657" t="s">
        <v>548</v>
      </c>
      <c r="R657" t="s">
        <v>55</v>
      </c>
    </row>
    <row r="658" spans="1:18" hidden="1" x14ac:dyDescent="0.3">
      <c r="A658" t="s">
        <v>2811</v>
      </c>
      <c r="B658" t="s">
        <v>2812</v>
      </c>
      <c r="C658" s="1" t="str">
        <f t="shared" si="76"/>
        <v>21:0843</v>
      </c>
      <c r="D658" s="1" t="str">
        <f t="shared" si="77"/>
        <v>21:0231</v>
      </c>
      <c r="E658" t="s">
        <v>2813</v>
      </c>
      <c r="F658" t="s">
        <v>2814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101</v>
      </c>
      <c r="N658">
        <v>313</v>
      </c>
      <c r="P658" t="s">
        <v>140</v>
      </c>
      <c r="Q658" t="s">
        <v>236</v>
      </c>
      <c r="R658" t="s">
        <v>55</v>
      </c>
    </row>
    <row r="659" spans="1:18" hidden="1" x14ac:dyDescent="0.3">
      <c r="A659" t="s">
        <v>2815</v>
      </c>
      <c r="B659" t="s">
        <v>2816</v>
      </c>
      <c r="C659" s="1" t="str">
        <f t="shared" si="76"/>
        <v>21:0843</v>
      </c>
      <c r="D659" s="1" t="str">
        <f t="shared" si="77"/>
        <v>21:0231</v>
      </c>
      <c r="E659" t="s">
        <v>2817</v>
      </c>
      <c r="F659" t="s">
        <v>2818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107</v>
      </c>
      <c r="N659">
        <v>314</v>
      </c>
      <c r="P659" t="s">
        <v>771</v>
      </c>
      <c r="Q659" t="s">
        <v>236</v>
      </c>
      <c r="R659" t="s">
        <v>55</v>
      </c>
    </row>
    <row r="660" spans="1:18" hidden="1" x14ac:dyDescent="0.3">
      <c r="A660" t="s">
        <v>2819</v>
      </c>
      <c r="B660" t="s">
        <v>2820</v>
      </c>
      <c r="C660" s="1" t="str">
        <f t="shared" si="76"/>
        <v>21:0843</v>
      </c>
      <c r="D660" s="1" t="str">
        <f t="shared" si="77"/>
        <v>21:0231</v>
      </c>
      <c r="E660" t="s">
        <v>2821</v>
      </c>
      <c r="F660" t="s">
        <v>2822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114</v>
      </c>
      <c r="N660">
        <v>315</v>
      </c>
      <c r="P660" t="s">
        <v>115</v>
      </c>
      <c r="Q660" t="s">
        <v>257</v>
      </c>
      <c r="R660" t="s">
        <v>55</v>
      </c>
    </row>
    <row r="661" spans="1:18" hidden="1" x14ac:dyDescent="0.3">
      <c r="A661" t="s">
        <v>2823</v>
      </c>
      <c r="B661" t="s">
        <v>2824</v>
      </c>
      <c r="C661" s="1" t="str">
        <f t="shared" si="76"/>
        <v>21:0843</v>
      </c>
      <c r="D661" s="1" t="str">
        <f t="shared" si="77"/>
        <v>21:0231</v>
      </c>
      <c r="E661" t="s">
        <v>2825</v>
      </c>
      <c r="F661" t="s">
        <v>2826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121</v>
      </c>
      <c r="N661">
        <v>316</v>
      </c>
      <c r="P661" t="s">
        <v>225</v>
      </c>
      <c r="Q661" t="s">
        <v>248</v>
      </c>
      <c r="R661" t="s">
        <v>285</v>
      </c>
    </row>
    <row r="662" spans="1:18" hidden="1" x14ac:dyDescent="0.3">
      <c r="A662" t="s">
        <v>2827</v>
      </c>
      <c r="B662" t="s">
        <v>2828</v>
      </c>
      <c r="C662" s="1" t="str">
        <f t="shared" si="76"/>
        <v>21:0843</v>
      </c>
      <c r="D662" s="1" t="str">
        <f t="shared" si="77"/>
        <v>21:0231</v>
      </c>
      <c r="E662" t="s">
        <v>2829</v>
      </c>
      <c r="F662" t="s">
        <v>2830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127</v>
      </c>
      <c r="N662">
        <v>317</v>
      </c>
      <c r="P662" t="s">
        <v>771</v>
      </c>
      <c r="Q662" t="s">
        <v>248</v>
      </c>
      <c r="R662" t="s">
        <v>55</v>
      </c>
    </row>
    <row r="663" spans="1:18" hidden="1" x14ac:dyDescent="0.3">
      <c r="A663" t="s">
        <v>2831</v>
      </c>
      <c r="B663" t="s">
        <v>2832</v>
      </c>
      <c r="C663" s="1" t="str">
        <f t="shared" si="76"/>
        <v>21:0843</v>
      </c>
      <c r="D663" s="1" t="str">
        <f t="shared" si="77"/>
        <v>21:0231</v>
      </c>
      <c r="E663" t="s">
        <v>2833</v>
      </c>
      <c r="F663" t="s">
        <v>2834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133</v>
      </c>
      <c r="N663">
        <v>318</v>
      </c>
      <c r="P663" t="s">
        <v>1006</v>
      </c>
      <c r="Q663" t="s">
        <v>482</v>
      </c>
      <c r="R663" t="s">
        <v>55</v>
      </c>
    </row>
    <row r="664" spans="1:18" hidden="1" x14ac:dyDescent="0.3">
      <c r="A664" t="s">
        <v>2835</v>
      </c>
      <c r="B664" t="s">
        <v>2836</v>
      </c>
      <c r="C664" s="1" t="str">
        <f t="shared" si="76"/>
        <v>21:0843</v>
      </c>
      <c r="D664" s="1" t="str">
        <f t="shared" si="77"/>
        <v>21:0231</v>
      </c>
      <c r="E664" t="s">
        <v>2837</v>
      </c>
      <c r="F664" t="s">
        <v>2838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139</v>
      </c>
      <c r="N664">
        <v>319</v>
      </c>
      <c r="P664" t="s">
        <v>200</v>
      </c>
      <c r="Q664" t="s">
        <v>236</v>
      </c>
      <c r="R664" t="s">
        <v>55</v>
      </c>
    </row>
    <row r="665" spans="1:18" hidden="1" x14ac:dyDescent="0.3">
      <c r="A665" t="s">
        <v>2839</v>
      </c>
      <c r="B665" t="s">
        <v>2840</v>
      </c>
      <c r="C665" s="1" t="str">
        <f t="shared" si="76"/>
        <v>21:0843</v>
      </c>
      <c r="D665" s="1" t="str">
        <f t="shared" si="77"/>
        <v>21:0231</v>
      </c>
      <c r="E665" t="s">
        <v>2841</v>
      </c>
      <c r="F665" t="s">
        <v>2842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241</v>
      </c>
      <c r="N665">
        <v>320</v>
      </c>
      <c r="P665" t="s">
        <v>134</v>
      </c>
      <c r="Q665" t="s">
        <v>257</v>
      </c>
      <c r="R665" t="s">
        <v>55</v>
      </c>
    </row>
    <row r="666" spans="1:18" hidden="1" x14ac:dyDescent="0.3">
      <c r="A666" t="s">
        <v>2843</v>
      </c>
      <c r="B666" t="s">
        <v>2844</v>
      </c>
      <c r="C666" s="1" t="str">
        <f t="shared" ref="C666:C729" si="80">HYPERLINK("https://geochem.nrcan.gc.ca/cdogs/content/bdl/bdl210843_e.htm", "21:0843")</f>
        <v>21:0843</v>
      </c>
      <c r="D666" s="1" t="str">
        <f t="shared" ref="D666:D729" si="81">HYPERLINK("https://geochem.nrcan.gc.ca/cdogs/content/svy/svy210231_e.htm", "21:0231")</f>
        <v>21:0231</v>
      </c>
      <c r="E666" t="s">
        <v>2845</v>
      </c>
      <c r="F666" t="s">
        <v>2846</v>
      </c>
      <c r="H666">
        <v>58.122985100000001</v>
      </c>
      <c r="I666">
        <v>-110.6524245</v>
      </c>
      <c r="J666" s="1" t="str">
        <f t="shared" ref="J666:J729" si="82">HYPERLINK("https://geochem.nrcan.gc.ca/cdogs/content/kwd/kwd020016_e.htm", "Fluid (lake)")</f>
        <v>Fluid (lake)</v>
      </c>
      <c r="K666" s="1" t="str">
        <f t="shared" ref="K666:K729" si="83">HYPERLINK("https://geochem.nrcan.gc.ca/cdogs/content/kwd/kwd080007_e.htm",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 t="s">
        <v>225</v>
      </c>
      <c r="Q666" t="s">
        <v>257</v>
      </c>
      <c r="R666" t="s">
        <v>55</v>
      </c>
    </row>
    <row r="667" spans="1:18" hidden="1" x14ac:dyDescent="0.3">
      <c r="A667" t="s">
        <v>2847</v>
      </c>
      <c r="B667" t="s">
        <v>2848</v>
      </c>
      <c r="C667" s="1" t="str">
        <f t="shared" si="80"/>
        <v>21:0843</v>
      </c>
      <c r="D667" s="1" t="str">
        <f t="shared" si="81"/>
        <v>21:0231</v>
      </c>
      <c r="E667" t="s">
        <v>2845</v>
      </c>
      <c r="F667" t="s">
        <v>2849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29</v>
      </c>
      <c r="N667">
        <v>322</v>
      </c>
      <c r="P667" t="s">
        <v>115</v>
      </c>
      <c r="Q667" t="s">
        <v>38</v>
      </c>
      <c r="R667" t="s">
        <v>55</v>
      </c>
    </row>
    <row r="668" spans="1:18" hidden="1" x14ac:dyDescent="0.3">
      <c r="A668" t="s">
        <v>2850</v>
      </c>
      <c r="B668" t="s">
        <v>2851</v>
      </c>
      <c r="C668" s="1" t="str">
        <f t="shared" si="80"/>
        <v>21:0843</v>
      </c>
      <c r="D668" s="1" t="str">
        <f t="shared" si="81"/>
        <v>21:0231</v>
      </c>
      <c r="E668" t="s">
        <v>2852</v>
      </c>
      <c r="F668" t="s">
        <v>2853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36</v>
      </c>
      <c r="N668">
        <v>323</v>
      </c>
      <c r="P668" t="s">
        <v>134</v>
      </c>
      <c r="Q668" t="s">
        <v>248</v>
      </c>
      <c r="R668" t="s">
        <v>55</v>
      </c>
    </row>
    <row r="669" spans="1:18" hidden="1" x14ac:dyDescent="0.3">
      <c r="A669" t="s">
        <v>2854</v>
      </c>
      <c r="B669" t="s">
        <v>2855</v>
      </c>
      <c r="C669" s="1" t="str">
        <f t="shared" si="80"/>
        <v>21:0843</v>
      </c>
      <c r="D669" s="1" t="str">
        <f t="shared" si="81"/>
        <v>21:0231</v>
      </c>
      <c r="E669" t="s">
        <v>2856</v>
      </c>
      <c r="F669" t="s">
        <v>2857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44</v>
      </c>
      <c r="N669">
        <v>324</v>
      </c>
      <c r="P669" t="s">
        <v>235</v>
      </c>
      <c r="Q669" t="s">
        <v>1247</v>
      </c>
      <c r="R669" t="s">
        <v>55</v>
      </c>
    </row>
    <row r="670" spans="1:18" hidden="1" x14ac:dyDescent="0.3">
      <c r="A670" t="s">
        <v>2858</v>
      </c>
      <c r="B670" t="s">
        <v>2859</v>
      </c>
      <c r="C670" s="1" t="str">
        <f t="shared" si="80"/>
        <v>21:0843</v>
      </c>
      <c r="D670" s="1" t="str">
        <f t="shared" si="81"/>
        <v>21:0231</v>
      </c>
      <c r="E670" t="s">
        <v>2860</v>
      </c>
      <c r="F670" t="s">
        <v>2861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52</v>
      </c>
      <c r="N670">
        <v>325</v>
      </c>
      <c r="P670" t="s">
        <v>272</v>
      </c>
      <c r="Q670" t="s">
        <v>54</v>
      </c>
      <c r="R670" t="s">
        <v>55</v>
      </c>
    </row>
    <row r="671" spans="1:18" hidden="1" x14ac:dyDescent="0.3">
      <c r="A671" t="s">
        <v>2862</v>
      </c>
      <c r="B671" t="s">
        <v>2863</v>
      </c>
      <c r="C671" s="1" t="str">
        <f t="shared" si="80"/>
        <v>21:0843</v>
      </c>
      <c r="D671" s="1" t="str">
        <f t="shared" si="81"/>
        <v>21:0231</v>
      </c>
      <c r="E671" t="s">
        <v>2864</v>
      </c>
      <c r="F671" t="s">
        <v>2865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60</v>
      </c>
      <c r="N671">
        <v>326</v>
      </c>
      <c r="P671" t="s">
        <v>262</v>
      </c>
      <c r="Q671" t="s">
        <v>257</v>
      </c>
      <c r="R671" t="s">
        <v>55</v>
      </c>
    </row>
    <row r="672" spans="1:18" hidden="1" x14ac:dyDescent="0.3">
      <c r="A672" t="s">
        <v>2866</v>
      </c>
      <c r="B672" t="s">
        <v>2867</v>
      </c>
      <c r="C672" s="1" t="str">
        <f t="shared" si="80"/>
        <v>21:0843</v>
      </c>
      <c r="D672" s="1" t="str">
        <f t="shared" si="81"/>
        <v>21:0231</v>
      </c>
      <c r="E672" t="s">
        <v>2868</v>
      </c>
      <c r="F672" t="s">
        <v>2869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67</v>
      </c>
      <c r="N672">
        <v>327</v>
      </c>
      <c r="P672" t="s">
        <v>267</v>
      </c>
      <c r="Q672" t="s">
        <v>1292</v>
      </c>
      <c r="R672" t="s">
        <v>55</v>
      </c>
    </row>
    <row r="673" spans="1:18" hidden="1" x14ac:dyDescent="0.3">
      <c r="A673" t="s">
        <v>2870</v>
      </c>
      <c r="B673" t="s">
        <v>2871</v>
      </c>
      <c r="C673" s="1" t="str">
        <f t="shared" si="80"/>
        <v>21:0843</v>
      </c>
      <c r="D673" s="1" t="str">
        <f t="shared" si="81"/>
        <v>21:0231</v>
      </c>
      <c r="E673" t="s">
        <v>2872</v>
      </c>
      <c r="F673" t="s">
        <v>2873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74</v>
      </c>
      <c r="N673">
        <v>328</v>
      </c>
      <c r="P673" t="s">
        <v>267</v>
      </c>
      <c r="Q673" t="s">
        <v>482</v>
      </c>
      <c r="R673" t="s">
        <v>460</v>
      </c>
    </row>
    <row r="674" spans="1:18" hidden="1" x14ac:dyDescent="0.3">
      <c r="A674" t="s">
        <v>2874</v>
      </c>
      <c r="B674" t="s">
        <v>2875</v>
      </c>
      <c r="C674" s="1" t="str">
        <f t="shared" si="80"/>
        <v>21:0843</v>
      </c>
      <c r="D674" s="1" t="str">
        <f t="shared" si="81"/>
        <v>21:0231</v>
      </c>
      <c r="E674" t="s">
        <v>2876</v>
      </c>
      <c r="F674" t="s">
        <v>2877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81</v>
      </c>
      <c r="N674">
        <v>329</v>
      </c>
      <c r="P674" t="s">
        <v>267</v>
      </c>
      <c r="Q674" t="s">
        <v>310</v>
      </c>
      <c r="R674" t="s">
        <v>55</v>
      </c>
    </row>
    <row r="675" spans="1:18" hidden="1" x14ac:dyDescent="0.3">
      <c r="A675" t="s">
        <v>2878</v>
      </c>
      <c r="B675" t="s">
        <v>2879</v>
      </c>
      <c r="C675" s="1" t="str">
        <f t="shared" si="80"/>
        <v>21:0843</v>
      </c>
      <c r="D675" s="1" t="str">
        <f t="shared" si="81"/>
        <v>21:0231</v>
      </c>
      <c r="E675" t="s">
        <v>2880</v>
      </c>
      <c r="F675" t="s">
        <v>2881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95</v>
      </c>
      <c r="N675">
        <v>330</v>
      </c>
      <c r="P675" t="s">
        <v>247</v>
      </c>
      <c r="Q675" t="s">
        <v>310</v>
      </c>
      <c r="R675" t="s">
        <v>55</v>
      </c>
    </row>
    <row r="676" spans="1:18" hidden="1" x14ac:dyDescent="0.3">
      <c r="A676" t="s">
        <v>2882</v>
      </c>
      <c r="B676" t="s">
        <v>2883</v>
      </c>
      <c r="C676" s="1" t="str">
        <f t="shared" si="80"/>
        <v>21:0843</v>
      </c>
      <c r="D676" s="1" t="str">
        <f t="shared" si="81"/>
        <v>21:0231</v>
      </c>
      <c r="E676" t="s">
        <v>2884</v>
      </c>
      <c r="F676" t="s">
        <v>2885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101</v>
      </c>
      <c r="N676">
        <v>331</v>
      </c>
      <c r="P676" t="s">
        <v>356</v>
      </c>
      <c r="Q676" t="s">
        <v>248</v>
      </c>
      <c r="R676" t="s">
        <v>55</v>
      </c>
    </row>
    <row r="677" spans="1:18" hidden="1" x14ac:dyDescent="0.3">
      <c r="A677" t="s">
        <v>2886</v>
      </c>
      <c r="B677" t="s">
        <v>2887</v>
      </c>
      <c r="C677" s="1" t="str">
        <f t="shared" si="80"/>
        <v>21:0843</v>
      </c>
      <c r="D677" s="1" t="str">
        <f t="shared" si="81"/>
        <v>21:0231</v>
      </c>
      <c r="E677" t="s">
        <v>2888</v>
      </c>
      <c r="F677" t="s">
        <v>2889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107</v>
      </c>
      <c r="N677">
        <v>332</v>
      </c>
      <c r="P677" t="s">
        <v>247</v>
      </c>
      <c r="Q677" t="s">
        <v>248</v>
      </c>
      <c r="R677" t="s">
        <v>55</v>
      </c>
    </row>
    <row r="678" spans="1:18" hidden="1" x14ac:dyDescent="0.3">
      <c r="A678" t="s">
        <v>2890</v>
      </c>
      <c r="B678" t="s">
        <v>2891</v>
      </c>
      <c r="C678" s="1" t="str">
        <f t="shared" si="80"/>
        <v>21:0843</v>
      </c>
      <c r="D678" s="1" t="str">
        <f t="shared" si="81"/>
        <v>21:0231</v>
      </c>
      <c r="E678" t="s">
        <v>2892</v>
      </c>
      <c r="F678" t="s">
        <v>2893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114</v>
      </c>
      <c r="N678">
        <v>333</v>
      </c>
      <c r="P678" t="s">
        <v>272</v>
      </c>
      <c r="Q678" t="s">
        <v>54</v>
      </c>
      <c r="R678" t="s">
        <v>55</v>
      </c>
    </row>
    <row r="679" spans="1:18" hidden="1" x14ac:dyDescent="0.3">
      <c r="A679" t="s">
        <v>2894</v>
      </c>
      <c r="B679" t="s">
        <v>2895</v>
      </c>
      <c r="C679" s="1" t="str">
        <f t="shared" si="80"/>
        <v>21:0843</v>
      </c>
      <c r="D679" s="1" t="str">
        <f t="shared" si="81"/>
        <v>21:0231</v>
      </c>
      <c r="E679" t="s">
        <v>2896</v>
      </c>
      <c r="F679" t="s">
        <v>2897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121</v>
      </c>
      <c r="N679">
        <v>334</v>
      </c>
      <c r="P679" t="s">
        <v>262</v>
      </c>
      <c r="Q679" t="s">
        <v>236</v>
      </c>
      <c r="R679" t="s">
        <v>55</v>
      </c>
    </row>
    <row r="680" spans="1:18" hidden="1" x14ac:dyDescent="0.3">
      <c r="A680" t="s">
        <v>2898</v>
      </c>
      <c r="B680" t="s">
        <v>2899</v>
      </c>
      <c r="C680" s="1" t="str">
        <f t="shared" si="80"/>
        <v>21:0843</v>
      </c>
      <c r="D680" s="1" t="str">
        <f t="shared" si="81"/>
        <v>21:0231</v>
      </c>
      <c r="E680" t="s">
        <v>2900</v>
      </c>
      <c r="F680" t="s">
        <v>2901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127</v>
      </c>
      <c r="N680">
        <v>335</v>
      </c>
      <c r="P680" t="s">
        <v>194</v>
      </c>
      <c r="Q680" t="s">
        <v>248</v>
      </c>
      <c r="R680" t="s">
        <v>55</v>
      </c>
    </row>
    <row r="681" spans="1:18" hidden="1" x14ac:dyDescent="0.3">
      <c r="A681" t="s">
        <v>2902</v>
      </c>
      <c r="B681" t="s">
        <v>2903</v>
      </c>
      <c r="C681" s="1" t="str">
        <f t="shared" si="80"/>
        <v>21:0843</v>
      </c>
      <c r="D681" s="1" t="str">
        <f t="shared" si="81"/>
        <v>21:0231</v>
      </c>
      <c r="E681" t="s">
        <v>2904</v>
      </c>
      <c r="F681" t="s">
        <v>2905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133</v>
      </c>
      <c r="N681">
        <v>336</v>
      </c>
      <c r="P681" t="s">
        <v>194</v>
      </c>
      <c r="Q681" t="s">
        <v>257</v>
      </c>
      <c r="R681" t="s">
        <v>55</v>
      </c>
    </row>
    <row r="682" spans="1:18" hidden="1" x14ac:dyDescent="0.3">
      <c r="A682" t="s">
        <v>2906</v>
      </c>
      <c r="B682" t="s">
        <v>2907</v>
      </c>
      <c r="C682" s="1" t="str">
        <f t="shared" si="80"/>
        <v>21:0843</v>
      </c>
      <c r="D682" s="1" t="str">
        <f t="shared" si="81"/>
        <v>21:0231</v>
      </c>
      <c r="E682" t="s">
        <v>2908</v>
      </c>
      <c r="F682" t="s">
        <v>2909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139</v>
      </c>
      <c r="N682">
        <v>337</v>
      </c>
      <c r="P682" t="s">
        <v>319</v>
      </c>
      <c r="Q682" t="s">
        <v>248</v>
      </c>
      <c r="R682" t="s">
        <v>55</v>
      </c>
    </row>
    <row r="683" spans="1:18" hidden="1" x14ac:dyDescent="0.3">
      <c r="A683" t="s">
        <v>2910</v>
      </c>
      <c r="B683" t="s">
        <v>2911</v>
      </c>
      <c r="C683" s="1" t="str">
        <f t="shared" si="80"/>
        <v>21:0843</v>
      </c>
      <c r="D683" s="1" t="str">
        <f t="shared" si="81"/>
        <v>21:0231</v>
      </c>
      <c r="E683" t="s">
        <v>2912</v>
      </c>
      <c r="F683" t="s">
        <v>2913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241</v>
      </c>
      <c r="N683">
        <v>338</v>
      </c>
      <c r="P683" t="s">
        <v>200</v>
      </c>
      <c r="Q683" t="s">
        <v>248</v>
      </c>
      <c r="R683" t="s">
        <v>55</v>
      </c>
    </row>
    <row r="684" spans="1:18" hidden="1" x14ac:dyDescent="0.3">
      <c r="A684" t="s">
        <v>2914</v>
      </c>
      <c r="B684" t="s">
        <v>2915</v>
      </c>
      <c r="C684" s="1" t="str">
        <f t="shared" si="80"/>
        <v>21:0843</v>
      </c>
      <c r="D684" s="1" t="str">
        <f t="shared" si="81"/>
        <v>21:0231</v>
      </c>
      <c r="E684" t="s">
        <v>2916</v>
      </c>
      <c r="F684" t="s">
        <v>2917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36</v>
      </c>
      <c r="N684">
        <v>339</v>
      </c>
      <c r="P684" t="s">
        <v>194</v>
      </c>
      <c r="Q684" t="s">
        <v>46</v>
      </c>
      <c r="R684" t="s">
        <v>55</v>
      </c>
    </row>
    <row r="685" spans="1:18" hidden="1" x14ac:dyDescent="0.3">
      <c r="A685" t="s">
        <v>2918</v>
      </c>
      <c r="B685" t="s">
        <v>2919</v>
      </c>
      <c r="C685" s="1" t="str">
        <f t="shared" si="80"/>
        <v>21:0843</v>
      </c>
      <c r="D685" s="1" t="str">
        <f t="shared" si="81"/>
        <v>21:0231</v>
      </c>
      <c r="E685" t="s">
        <v>2920</v>
      </c>
      <c r="F685" t="s">
        <v>2921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 t="s">
        <v>210</v>
      </c>
      <c r="Q685" t="s">
        <v>236</v>
      </c>
      <c r="R685" t="s">
        <v>55</v>
      </c>
    </row>
    <row r="686" spans="1:18" hidden="1" x14ac:dyDescent="0.3">
      <c r="A686" t="s">
        <v>2922</v>
      </c>
      <c r="B686" t="s">
        <v>2923</v>
      </c>
      <c r="C686" s="1" t="str">
        <f t="shared" si="80"/>
        <v>21:0843</v>
      </c>
      <c r="D686" s="1" t="str">
        <f t="shared" si="81"/>
        <v>21:0231</v>
      </c>
      <c r="E686" t="s">
        <v>2920</v>
      </c>
      <c r="F686" t="s">
        <v>2924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29</v>
      </c>
      <c r="N686">
        <v>341</v>
      </c>
      <c r="P686" t="s">
        <v>356</v>
      </c>
      <c r="Q686" t="s">
        <v>482</v>
      </c>
      <c r="R686" t="s">
        <v>55</v>
      </c>
    </row>
    <row r="687" spans="1:18" hidden="1" x14ac:dyDescent="0.3">
      <c r="A687" t="s">
        <v>2925</v>
      </c>
      <c r="B687" t="s">
        <v>2926</v>
      </c>
      <c r="C687" s="1" t="str">
        <f t="shared" si="80"/>
        <v>21:0843</v>
      </c>
      <c r="D687" s="1" t="str">
        <f t="shared" si="81"/>
        <v>21:0231</v>
      </c>
      <c r="E687" t="s">
        <v>2927</v>
      </c>
      <c r="F687" t="s">
        <v>2928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44</v>
      </c>
      <c r="N687">
        <v>342</v>
      </c>
      <c r="P687" t="s">
        <v>414</v>
      </c>
      <c r="Q687" t="s">
        <v>257</v>
      </c>
      <c r="R687" t="s">
        <v>55</v>
      </c>
    </row>
    <row r="688" spans="1:18" hidden="1" x14ac:dyDescent="0.3">
      <c r="A688" t="s">
        <v>2929</v>
      </c>
      <c r="B688" t="s">
        <v>2930</v>
      </c>
      <c r="C688" s="1" t="str">
        <f t="shared" si="80"/>
        <v>21:0843</v>
      </c>
      <c r="D688" s="1" t="str">
        <f t="shared" si="81"/>
        <v>21:0231</v>
      </c>
      <c r="E688" t="s">
        <v>2931</v>
      </c>
      <c r="F688" t="s">
        <v>2932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52</v>
      </c>
      <c r="N688">
        <v>343</v>
      </c>
      <c r="P688" t="s">
        <v>319</v>
      </c>
      <c r="Q688" t="s">
        <v>248</v>
      </c>
      <c r="R688" t="s">
        <v>55</v>
      </c>
    </row>
    <row r="689" spans="1:18" hidden="1" x14ac:dyDescent="0.3">
      <c r="A689" t="s">
        <v>2933</v>
      </c>
      <c r="B689" t="s">
        <v>2934</v>
      </c>
      <c r="C689" s="1" t="str">
        <f t="shared" si="80"/>
        <v>21:0843</v>
      </c>
      <c r="D689" s="1" t="str">
        <f t="shared" si="81"/>
        <v>21:0231</v>
      </c>
      <c r="E689" t="s">
        <v>2935</v>
      </c>
      <c r="F689" t="s">
        <v>2936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60</v>
      </c>
      <c r="N689">
        <v>344</v>
      </c>
      <c r="P689" t="s">
        <v>262</v>
      </c>
      <c r="Q689" t="s">
        <v>310</v>
      </c>
      <c r="R689" t="s">
        <v>55</v>
      </c>
    </row>
    <row r="690" spans="1:18" hidden="1" x14ac:dyDescent="0.3">
      <c r="A690" t="s">
        <v>2937</v>
      </c>
      <c r="B690" t="s">
        <v>2938</v>
      </c>
      <c r="C690" s="1" t="str">
        <f t="shared" si="80"/>
        <v>21:0843</v>
      </c>
      <c r="D690" s="1" t="str">
        <f t="shared" si="81"/>
        <v>21:0231</v>
      </c>
      <c r="E690" t="s">
        <v>2939</v>
      </c>
      <c r="F690" t="s">
        <v>2940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67</v>
      </c>
      <c r="N690">
        <v>345</v>
      </c>
      <c r="P690" t="s">
        <v>319</v>
      </c>
      <c r="Q690" t="s">
        <v>248</v>
      </c>
      <c r="R690" t="s">
        <v>55</v>
      </c>
    </row>
    <row r="691" spans="1:18" hidden="1" x14ac:dyDescent="0.3">
      <c r="A691" t="s">
        <v>2941</v>
      </c>
      <c r="B691" t="s">
        <v>2942</v>
      </c>
      <c r="C691" s="1" t="str">
        <f t="shared" si="80"/>
        <v>21:0843</v>
      </c>
      <c r="D691" s="1" t="str">
        <f t="shared" si="81"/>
        <v>21:0231</v>
      </c>
      <c r="E691" t="s">
        <v>2943</v>
      </c>
      <c r="F691" t="s">
        <v>2944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74</v>
      </c>
      <c r="N691">
        <v>346</v>
      </c>
      <c r="P691" t="s">
        <v>210</v>
      </c>
      <c r="Q691" t="s">
        <v>62</v>
      </c>
      <c r="R691" t="s">
        <v>55</v>
      </c>
    </row>
    <row r="692" spans="1:18" hidden="1" x14ac:dyDescent="0.3">
      <c r="A692" t="s">
        <v>2945</v>
      </c>
      <c r="B692" t="s">
        <v>2946</v>
      </c>
      <c r="C692" s="1" t="str">
        <f t="shared" si="80"/>
        <v>21:0843</v>
      </c>
      <c r="D692" s="1" t="str">
        <f t="shared" si="81"/>
        <v>21:0231</v>
      </c>
      <c r="E692" t="s">
        <v>2947</v>
      </c>
      <c r="F692" t="s">
        <v>2948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81</v>
      </c>
      <c r="N692">
        <v>347</v>
      </c>
      <c r="P692" t="s">
        <v>194</v>
      </c>
      <c r="Q692" t="s">
        <v>62</v>
      </c>
      <c r="R692" t="s">
        <v>285</v>
      </c>
    </row>
    <row r="693" spans="1:18" hidden="1" x14ac:dyDescent="0.3">
      <c r="A693" t="s">
        <v>2949</v>
      </c>
      <c r="B693" t="s">
        <v>2950</v>
      </c>
      <c r="C693" s="1" t="str">
        <f t="shared" si="80"/>
        <v>21:0843</v>
      </c>
      <c r="D693" s="1" t="str">
        <f t="shared" si="81"/>
        <v>21:0231</v>
      </c>
      <c r="E693" t="s">
        <v>2951</v>
      </c>
      <c r="F693" t="s">
        <v>2952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95</v>
      </c>
      <c r="N693">
        <v>348</v>
      </c>
      <c r="P693" t="s">
        <v>200</v>
      </c>
      <c r="Q693" t="s">
        <v>46</v>
      </c>
      <c r="R693" t="s">
        <v>55</v>
      </c>
    </row>
    <row r="694" spans="1:18" hidden="1" x14ac:dyDescent="0.3">
      <c r="A694" t="s">
        <v>2953</v>
      </c>
      <c r="B694" t="s">
        <v>2954</v>
      </c>
      <c r="C694" s="1" t="str">
        <f t="shared" si="80"/>
        <v>21:0843</v>
      </c>
      <c r="D694" s="1" t="str">
        <f t="shared" si="81"/>
        <v>21:0231</v>
      </c>
      <c r="E694" t="s">
        <v>2955</v>
      </c>
      <c r="F694" t="s">
        <v>2956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101</v>
      </c>
      <c r="N694">
        <v>349</v>
      </c>
      <c r="P694" t="s">
        <v>200</v>
      </c>
      <c r="Q694" t="s">
        <v>62</v>
      </c>
      <c r="R694" t="s">
        <v>55</v>
      </c>
    </row>
    <row r="695" spans="1:18" hidden="1" x14ac:dyDescent="0.3">
      <c r="A695" t="s">
        <v>2957</v>
      </c>
      <c r="B695" t="s">
        <v>2958</v>
      </c>
      <c r="C695" s="1" t="str">
        <f t="shared" si="80"/>
        <v>21:0843</v>
      </c>
      <c r="D695" s="1" t="str">
        <f t="shared" si="81"/>
        <v>21:0231</v>
      </c>
      <c r="E695" t="s">
        <v>2959</v>
      </c>
      <c r="F695" t="s">
        <v>2960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107</v>
      </c>
      <c r="N695">
        <v>350</v>
      </c>
      <c r="P695" t="s">
        <v>414</v>
      </c>
      <c r="Q695" t="s">
        <v>257</v>
      </c>
      <c r="R695" t="s">
        <v>55</v>
      </c>
    </row>
    <row r="696" spans="1:18" hidden="1" x14ac:dyDescent="0.3">
      <c r="A696" t="s">
        <v>2961</v>
      </c>
      <c r="B696" t="s">
        <v>2962</v>
      </c>
      <c r="C696" s="1" t="str">
        <f t="shared" si="80"/>
        <v>21:0843</v>
      </c>
      <c r="D696" s="1" t="str">
        <f t="shared" si="81"/>
        <v>21:0231</v>
      </c>
      <c r="E696" t="s">
        <v>2963</v>
      </c>
      <c r="F696" t="s">
        <v>2964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114</v>
      </c>
      <c r="N696">
        <v>351</v>
      </c>
      <c r="P696" t="s">
        <v>771</v>
      </c>
      <c r="Q696" t="s">
        <v>257</v>
      </c>
      <c r="R696" t="s">
        <v>55</v>
      </c>
    </row>
    <row r="697" spans="1:18" hidden="1" x14ac:dyDescent="0.3">
      <c r="A697" t="s">
        <v>2965</v>
      </c>
      <c r="B697" t="s">
        <v>2966</v>
      </c>
      <c r="C697" s="1" t="str">
        <f t="shared" si="80"/>
        <v>21:0843</v>
      </c>
      <c r="D697" s="1" t="str">
        <f t="shared" si="81"/>
        <v>21:0231</v>
      </c>
      <c r="E697" t="s">
        <v>2967</v>
      </c>
      <c r="F697" t="s">
        <v>2968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36</v>
      </c>
      <c r="N697">
        <v>352</v>
      </c>
      <c r="P697" t="s">
        <v>553</v>
      </c>
      <c r="Q697" t="s">
        <v>54</v>
      </c>
      <c r="R697" t="s">
        <v>55</v>
      </c>
    </row>
    <row r="698" spans="1:18" hidden="1" x14ac:dyDescent="0.3">
      <c r="A698" t="s">
        <v>2969</v>
      </c>
      <c r="B698" t="s">
        <v>2970</v>
      </c>
      <c r="C698" s="1" t="str">
        <f t="shared" si="80"/>
        <v>21:0843</v>
      </c>
      <c r="D698" s="1" t="str">
        <f t="shared" si="81"/>
        <v>21:0231</v>
      </c>
      <c r="E698" t="s">
        <v>2971</v>
      </c>
      <c r="F698" t="s">
        <v>2972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 t="s">
        <v>1600</v>
      </c>
      <c r="Q698" t="s">
        <v>310</v>
      </c>
      <c r="R698" t="s">
        <v>285</v>
      </c>
    </row>
    <row r="699" spans="1:18" hidden="1" x14ac:dyDescent="0.3">
      <c r="A699" t="s">
        <v>2973</v>
      </c>
      <c r="B699" t="s">
        <v>2974</v>
      </c>
      <c r="C699" s="1" t="str">
        <f t="shared" si="80"/>
        <v>21:0843</v>
      </c>
      <c r="D699" s="1" t="str">
        <f t="shared" si="81"/>
        <v>21:0231</v>
      </c>
      <c r="E699" t="s">
        <v>2971</v>
      </c>
      <c r="F699" t="s">
        <v>2975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29</v>
      </c>
      <c r="N699">
        <v>354</v>
      </c>
      <c r="P699" t="s">
        <v>2397</v>
      </c>
      <c r="Q699" t="s">
        <v>310</v>
      </c>
      <c r="R699" t="s">
        <v>285</v>
      </c>
    </row>
    <row r="700" spans="1:18" hidden="1" x14ac:dyDescent="0.3">
      <c r="A700" t="s">
        <v>2976</v>
      </c>
      <c r="B700" t="s">
        <v>2977</v>
      </c>
      <c r="C700" s="1" t="str">
        <f t="shared" si="80"/>
        <v>21:0843</v>
      </c>
      <c r="D700" s="1" t="str">
        <f t="shared" si="81"/>
        <v>21:0231</v>
      </c>
      <c r="E700" t="s">
        <v>2978</v>
      </c>
      <c r="F700" t="s">
        <v>2979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44</v>
      </c>
      <c r="N700">
        <v>355</v>
      </c>
      <c r="P700" t="s">
        <v>82</v>
      </c>
      <c r="Q700" t="s">
        <v>54</v>
      </c>
      <c r="R700" t="s">
        <v>55</v>
      </c>
    </row>
    <row r="701" spans="1:18" hidden="1" x14ac:dyDescent="0.3">
      <c r="A701" t="s">
        <v>2980</v>
      </c>
      <c r="B701" t="s">
        <v>2981</v>
      </c>
      <c r="C701" s="1" t="str">
        <f t="shared" si="80"/>
        <v>21:0843</v>
      </c>
      <c r="D701" s="1" t="str">
        <f t="shared" si="81"/>
        <v>21:0231</v>
      </c>
      <c r="E701" t="s">
        <v>2982</v>
      </c>
      <c r="F701" t="s">
        <v>2983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52</v>
      </c>
      <c r="N701">
        <v>356</v>
      </c>
      <c r="P701" t="s">
        <v>161</v>
      </c>
      <c r="Q701" t="s">
        <v>1292</v>
      </c>
      <c r="R701" t="s">
        <v>55</v>
      </c>
    </row>
    <row r="702" spans="1:18" hidden="1" x14ac:dyDescent="0.3">
      <c r="A702" t="s">
        <v>2984</v>
      </c>
      <c r="B702" t="s">
        <v>2985</v>
      </c>
      <c r="C702" s="1" t="str">
        <f t="shared" si="80"/>
        <v>21:0843</v>
      </c>
      <c r="D702" s="1" t="str">
        <f t="shared" si="81"/>
        <v>21:0231</v>
      </c>
      <c r="E702" t="s">
        <v>2986</v>
      </c>
      <c r="F702" t="s">
        <v>2987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60</v>
      </c>
      <c r="N702">
        <v>357</v>
      </c>
      <c r="P702" t="s">
        <v>414</v>
      </c>
      <c r="Q702" t="s">
        <v>1247</v>
      </c>
      <c r="R702" t="s">
        <v>55</v>
      </c>
    </row>
    <row r="703" spans="1:18" hidden="1" x14ac:dyDescent="0.3">
      <c r="A703" t="s">
        <v>2988</v>
      </c>
      <c r="B703" t="s">
        <v>2989</v>
      </c>
      <c r="C703" s="1" t="str">
        <f t="shared" si="80"/>
        <v>21:0843</v>
      </c>
      <c r="D703" s="1" t="str">
        <f t="shared" si="81"/>
        <v>21:0231</v>
      </c>
      <c r="E703" t="s">
        <v>2990</v>
      </c>
      <c r="F703" t="s">
        <v>2991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67</v>
      </c>
      <c r="N703">
        <v>358</v>
      </c>
      <c r="P703" t="s">
        <v>225</v>
      </c>
      <c r="Q703" t="s">
        <v>1292</v>
      </c>
      <c r="R703" t="s">
        <v>55</v>
      </c>
    </row>
    <row r="704" spans="1:18" hidden="1" x14ac:dyDescent="0.3">
      <c r="A704" t="s">
        <v>2992</v>
      </c>
      <c r="B704" t="s">
        <v>2993</v>
      </c>
      <c r="C704" s="1" t="str">
        <f t="shared" si="80"/>
        <v>21:0843</v>
      </c>
      <c r="D704" s="1" t="str">
        <f t="shared" si="81"/>
        <v>21:0231</v>
      </c>
      <c r="E704" t="s">
        <v>2994</v>
      </c>
      <c r="F704" t="s">
        <v>2995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74</v>
      </c>
      <c r="N704">
        <v>359</v>
      </c>
      <c r="P704" t="s">
        <v>128</v>
      </c>
      <c r="Q704" t="s">
        <v>257</v>
      </c>
      <c r="R704" t="s">
        <v>55</v>
      </c>
    </row>
    <row r="705" spans="1:18" hidden="1" x14ac:dyDescent="0.3">
      <c r="A705" t="s">
        <v>2996</v>
      </c>
      <c r="B705" t="s">
        <v>2997</v>
      </c>
      <c r="C705" s="1" t="str">
        <f t="shared" si="80"/>
        <v>21:0843</v>
      </c>
      <c r="D705" s="1" t="str">
        <f t="shared" si="81"/>
        <v>21:0231</v>
      </c>
      <c r="E705" t="s">
        <v>2998</v>
      </c>
      <c r="F705" t="s">
        <v>2999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81</v>
      </c>
      <c r="N705">
        <v>360</v>
      </c>
      <c r="P705" t="s">
        <v>68</v>
      </c>
      <c r="Q705" t="s">
        <v>236</v>
      </c>
      <c r="R705" t="s">
        <v>55</v>
      </c>
    </row>
    <row r="706" spans="1:18" hidden="1" x14ac:dyDescent="0.3">
      <c r="A706" t="s">
        <v>3000</v>
      </c>
      <c r="B706" t="s">
        <v>3001</v>
      </c>
      <c r="C706" s="1" t="str">
        <f t="shared" si="80"/>
        <v>21:0843</v>
      </c>
      <c r="D706" s="1" t="str">
        <f t="shared" si="81"/>
        <v>21:0231</v>
      </c>
      <c r="E706" t="s">
        <v>3002</v>
      </c>
      <c r="F706" t="s">
        <v>3003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95</v>
      </c>
      <c r="N706">
        <v>361</v>
      </c>
      <c r="P706" t="s">
        <v>30</v>
      </c>
      <c r="Q706" t="s">
        <v>310</v>
      </c>
      <c r="R706" t="s">
        <v>55</v>
      </c>
    </row>
    <row r="707" spans="1:18" hidden="1" x14ac:dyDescent="0.3">
      <c r="A707" t="s">
        <v>3004</v>
      </c>
      <c r="B707" t="s">
        <v>3005</v>
      </c>
      <c r="C707" s="1" t="str">
        <f t="shared" si="80"/>
        <v>21:0843</v>
      </c>
      <c r="D707" s="1" t="str">
        <f t="shared" si="81"/>
        <v>21:0231</v>
      </c>
      <c r="E707" t="s">
        <v>3006</v>
      </c>
      <c r="F707" t="s">
        <v>3007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101</v>
      </c>
      <c r="N707">
        <v>362</v>
      </c>
      <c r="P707" t="s">
        <v>115</v>
      </c>
      <c r="Q707" t="s">
        <v>1292</v>
      </c>
      <c r="R707" t="s">
        <v>55</v>
      </c>
    </row>
    <row r="708" spans="1:18" hidden="1" x14ac:dyDescent="0.3">
      <c r="A708" t="s">
        <v>3008</v>
      </c>
      <c r="B708" t="s">
        <v>3009</v>
      </c>
      <c r="C708" s="1" t="str">
        <f t="shared" si="80"/>
        <v>21:0843</v>
      </c>
      <c r="D708" s="1" t="str">
        <f t="shared" si="81"/>
        <v>21:0231</v>
      </c>
      <c r="E708" t="s">
        <v>3010</v>
      </c>
      <c r="F708" t="s">
        <v>3011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107</v>
      </c>
      <c r="N708">
        <v>363</v>
      </c>
      <c r="P708" t="s">
        <v>256</v>
      </c>
      <c r="Q708" t="s">
        <v>538</v>
      </c>
      <c r="R708" t="s">
        <v>401</v>
      </c>
    </row>
    <row r="709" spans="1:18" hidden="1" x14ac:dyDescent="0.3">
      <c r="A709" t="s">
        <v>3012</v>
      </c>
      <c r="B709" t="s">
        <v>3013</v>
      </c>
      <c r="C709" s="1" t="str">
        <f t="shared" si="80"/>
        <v>21:0843</v>
      </c>
      <c r="D709" s="1" t="str">
        <f t="shared" si="81"/>
        <v>21:0231</v>
      </c>
      <c r="E709" t="s">
        <v>3014</v>
      </c>
      <c r="F709" t="s">
        <v>3015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114</v>
      </c>
      <c r="N709">
        <v>364</v>
      </c>
      <c r="P709" t="s">
        <v>82</v>
      </c>
      <c r="Q709" t="s">
        <v>579</v>
      </c>
      <c r="R709" t="s">
        <v>55</v>
      </c>
    </row>
    <row r="710" spans="1:18" hidden="1" x14ac:dyDescent="0.3">
      <c r="A710" t="s">
        <v>3016</v>
      </c>
      <c r="B710" t="s">
        <v>3017</v>
      </c>
      <c r="C710" s="1" t="str">
        <f t="shared" si="80"/>
        <v>21:0843</v>
      </c>
      <c r="D710" s="1" t="str">
        <f t="shared" si="81"/>
        <v>21:0231</v>
      </c>
      <c r="E710" t="s">
        <v>3018</v>
      </c>
      <c r="F710" t="s">
        <v>3019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121</v>
      </c>
      <c r="N710">
        <v>365</v>
      </c>
      <c r="P710" t="s">
        <v>108</v>
      </c>
      <c r="Q710" t="s">
        <v>54</v>
      </c>
      <c r="R710" t="s">
        <v>55</v>
      </c>
    </row>
    <row r="711" spans="1:18" hidden="1" x14ac:dyDescent="0.3">
      <c r="A711" t="s">
        <v>3020</v>
      </c>
      <c r="B711" t="s">
        <v>3021</v>
      </c>
      <c r="C711" s="1" t="str">
        <f t="shared" si="80"/>
        <v>21:0843</v>
      </c>
      <c r="D711" s="1" t="str">
        <f t="shared" si="81"/>
        <v>21:0231</v>
      </c>
      <c r="E711" t="s">
        <v>3022</v>
      </c>
      <c r="F711" t="s">
        <v>3023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127</v>
      </c>
      <c r="N711">
        <v>366</v>
      </c>
      <c r="P711" t="s">
        <v>161</v>
      </c>
      <c r="Q711" t="s">
        <v>1292</v>
      </c>
      <c r="R711" t="s">
        <v>55</v>
      </c>
    </row>
    <row r="712" spans="1:18" hidden="1" x14ac:dyDescent="0.3">
      <c r="A712" t="s">
        <v>3024</v>
      </c>
      <c r="B712" t="s">
        <v>3025</v>
      </c>
      <c r="C712" s="1" t="str">
        <f t="shared" si="80"/>
        <v>21:0843</v>
      </c>
      <c r="D712" s="1" t="str">
        <f t="shared" si="81"/>
        <v>21:0231</v>
      </c>
      <c r="E712" t="s">
        <v>3026</v>
      </c>
      <c r="F712" t="s">
        <v>3027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133</v>
      </c>
      <c r="N712">
        <v>367</v>
      </c>
      <c r="P712" t="s">
        <v>134</v>
      </c>
      <c r="Q712" t="s">
        <v>517</v>
      </c>
      <c r="R712" t="s">
        <v>285</v>
      </c>
    </row>
    <row r="713" spans="1:18" hidden="1" x14ac:dyDescent="0.3">
      <c r="A713" t="s">
        <v>3028</v>
      </c>
      <c r="B713" t="s">
        <v>3029</v>
      </c>
      <c r="C713" s="1" t="str">
        <f t="shared" si="80"/>
        <v>21:0843</v>
      </c>
      <c r="D713" s="1" t="str">
        <f t="shared" si="81"/>
        <v>21:0231</v>
      </c>
      <c r="E713" t="s">
        <v>3030</v>
      </c>
      <c r="F713" t="s">
        <v>3031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139</v>
      </c>
      <c r="N713">
        <v>368</v>
      </c>
      <c r="P713" t="s">
        <v>256</v>
      </c>
      <c r="Q713" t="s">
        <v>603</v>
      </c>
      <c r="R713" t="s">
        <v>460</v>
      </c>
    </row>
    <row r="714" spans="1:18" hidden="1" x14ac:dyDescent="0.3">
      <c r="A714" t="s">
        <v>3032</v>
      </c>
      <c r="B714" t="s">
        <v>3033</v>
      </c>
      <c r="C714" s="1" t="str">
        <f t="shared" si="80"/>
        <v>21:0843</v>
      </c>
      <c r="D714" s="1" t="str">
        <f t="shared" si="81"/>
        <v>21:0231</v>
      </c>
      <c r="E714" t="s">
        <v>3034</v>
      </c>
      <c r="F714" t="s">
        <v>3035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241</v>
      </c>
      <c r="N714">
        <v>369</v>
      </c>
      <c r="P714" t="s">
        <v>1804</v>
      </c>
      <c r="Q714" t="s">
        <v>248</v>
      </c>
      <c r="R714" t="s">
        <v>55</v>
      </c>
    </row>
    <row r="715" spans="1:18" hidden="1" x14ac:dyDescent="0.3">
      <c r="A715" t="s">
        <v>3036</v>
      </c>
      <c r="B715" t="s">
        <v>3037</v>
      </c>
      <c r="C715" s="1" t="str">
        <f t="shared" si="80"/>
        <v>21:0843</v>
      </c>
      <c r="D715" s="1" t="str">
        <f t="shared" si="81"/>
        <v>21:0231</v>
      </c>
      <c r="E715" t="s">
        <v>3038</v>
      </c>
      <c r="F715" t="s">
        <v>3039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36</v>
      </c>
      <c r="N715">
        <v>370</v>
      </c>
      <c r="P715" t="s">
        <v>247</v>
      </c>
      <c r="Q715" t="s">
        <v>1143</v>
      </c>
      <c r="R715" t="s">
        <v>55</v>
      </c>
    </row>
    <row r="716" spans="1:18" hidden="1" x14ac:dyDescent="0.3">
      <c r="A716" t="s">
        <v>3040</v>
      </c>
      <c r="B716" t="s">
        <v>3041</v>
      </c>
      <c r="C716" s="1" t="str">
        <f t="shared" si="80"/>
        <v>21:0843</v>
      </c>
      <c r="D716" s="1" t="str">
        <f t="shared" si="81"/>
        <v>21:0231</v>
      </c>
      <c r="E716" t="s">
        <v>3042</v>
      </c>
      <c r="F716" t="s">
        <v>3043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44</v>
      </c>
      <c r="N716">
        <v>371</v>
      </c>
      <c r="P716" t="s">
        <v>115</v>
      </c>
      <c r="Q716" t="s">
        <v>310</v>
      </c>
      <c r="R716" t="s">
        <v>55</v>
      </c>
    </row>
    <row r="717" spans="1:18" hidden="1" x14ac:dyDescent="0.3">
      <c r="A717" t="s">
        <v>3044</v>
      </c>
      <c r="B717" t="s">
        <v>3045</v>
      </c>
      <c r="C717" s="1" t="str">
        <f t="shared" si="80"/>
        <v>21:0843</v>
      </c>
      <c r="D717" s="1" t="str">
        <f t="shared" si="81"/>
        <v>21:0231</v>
      </c>
      <c r="E717" t="s">
        <v>3046</v>
      </c>
      <c r="F717" t="s">
        <v>3047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 t="s">
        <v>3048</v>
      </c>
      <c r="Q717" t="s">
        <v>24</v>
      </c>
      <c r="R717" t="s">
        <v>55</v>
      </c>
    </row>
    <row r="718" spans="1:18" hidden="1" x14ac:dyDescent="0.3">
      <c r="A718" t="s">
        <v>3049</v>
      </c>
      <c r="B718" t="s">
        <v>3050</v>
      </c>
      <c r="C718" s="1" t="str">
        <f t="shared" si="80"/>
        <v>21:0843</v>
      </c>
      <c r="D718" s="1" t="str">
        <f t="shared" si="81"/>
        <v>21:0231</v>
      </c>
      <c r="E718" t="s">
        <v>3046</v>
      </c>
      <c r="F718" t="s">
        <v>3051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29</v>
      </c>
      <c r="N718">
        <v>373</v>
      </c>
      <c r="P718" t="s">
        <v>3052</v>
      </c>
      <c r="Q718" t="s">
        <v>46</v>
      </c>
      <c r="R718" t="s">
        <v>55</v>
      </c>
    </row>
    <row r="719" spans="1:18" hidden="1" x14ac:dyDescent="0.3">
      <c r="A719" t="s">
        <v>3053</v>
      </c>
      <c r="B719" t="s">
        <v>3054</v>
      </c>
      <c r="C719" s="1" t="str">
        <f t="shared" si="80"/>
        <v>21:0843</v>
      </c>
      <c r="D719" s="1" t="str">
        <f t="shared" si="81"/>
        <v>21:0231</v>
      </c>
      <c r="E719" t="s">
        <v>3055</v>
      </c>
      <c r="F719" t="s">
        <v>3056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52</v>
      </c>
      <c r="N719">
        <v>374</v>
      </c>
      <c r="P719" t="s">
        <v>771</v>
      </c>
      <c r="Q719" t="s">
        <v>517</v>
      </c>
      <c r="R719" t="s">
        <v>401</v>
      </c>
    </row>
    <row r="720" spans="1:18" hidden="1" x14ac:dyDescent="0.3">
      <c r="A720" t="s">
        <v>3057</v>
      </c>
      <c r="B720" t="s">
        <v>3058</v>
      </c>
      <c r="C720" s="1" t="str">
        <f t="shared" si="80"/>
        <v>21:0843</v>
      </c>
      <c r="D720" s="1" t="str">
        <f t="shared" si="81"/>
        <v>21:0231</v>
      </c>
      <c r="E720" t="s">
        <v>3059</v>
      </c>
      <c r="F720" t="s">
        <v>3060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60</v>
      </c>
      <c r="N720">
        <v>375</v>
      </c>
      <c r="P720" t="s">
        <v>356</v>
      </c>
      <c r="Q720" t="s">
        <v>1082</v>
      </c>
      <c r="R720" t="s">
        <v>55</v>
      </c>
    </row>
    <row r="721" spans="1:18" hidden="1" x14ac:dyDescent="0.3">
      <c r="A721" t="s">
        <v>3061</v>
      </c>
      <c r="B721" t="s">
        <v>3062</v>
      </c>
      <c r="C721" s="1" t="str">
        <f t="shared" si="80"/>
        <v>21:0843</v>
      </c>
      <c r="D721" s="1" t="str">
        <f t="shared" si="81"/>
        <v>21:0231</v>
      </c>
      <c r="E721" t="s">
        <v>3063</v>
      </c>
      <c r="F721" t="s">
        <v>3064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67</v>
      </c>
      <c r="N721">
        <v>376</v>
      </c>
      <c r="P721" t="s">
        <v>272</v>
      </c>
      <c r="Q721" t="s">
        <v>603</v>
      </c>
      <c r="R721" t="s">
        <v>55</v>
      </c>
    </row>
    <row r="722" spans="1:18" hidden="1" x14ac:dyDescent="0.3">
      <c r="A722" t="s">
        <v>3065</v>
      </c>
      <c r="B722" t="s">
        <v>3066</v>
      </c>
      <c r="C722" s="1" t="str">
        <f t="shared" si="80"/>
        <v>21:0843</v>
      </c>
      <c r="D722" s="1" t="str">
        <f t="shared" si="81"/>
        <v>21:0231</v>
      </c>
      <c r="E722" t="s">
        <v>3067</v>
      </c>
      <c r="F722" t="s">
        <v>3068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74</v>
      </c>
      <c r="N722">
        <v>377</v>
      </c>
      <c r="P722" t="s">
        <v>256</v>
      </c>
      <c r="Q722" t="s">
        <v>1371</v>
      </c>
      <c r="R722" t="s">
        <v>55</v>
      </c>
    </row>
    <row r="723" spans="1:18" hidden="1" x14ac:dyDescent="0.3">
      <c r="A723" t="s">
        <v>3069</v>
      </c>
      <c r="B723" t="s">
        <v>3070</v>
      </c>
      <c r="C723" s="1" t="str">
        <f t="shared" si="80"/>
        <v>21:0843</v>
      </c>
      <c r="D723" s="1" t="str">
        <f t="shared" si="81"/>
        <v>21:0231</v>
      </c>
      <c r="E723" t="s">
        <v>3071</v>
      </c>
      <c r="F723" t="s">
        <v>3072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81</v>
      </c>
      <c r="N723">
        <v>378</v>
      </c>
      <c r="P723" t="s">
        <v>225</v>
      </c>
      <c r="Q723" t="s">
        <v>54</v>
      </c>
      <c r="R723" t="s">
        <v>55</v>
      </c>
    </row>
    <row r="724" spans="1:18" hidden="1" x14ac:dyDescent="0.3">
      <c r="A724" t="s">
        <v>3073</v>
      </c>
      <c r="B724" t="s">
        <v>3074</v>
      </c>
      <c r="C724" s="1" t="str">
        <f t="shared" si="80"/>
        <v>21:0843</v>
      </c>
      <c r="D724" s="1" t="str">
        <f t="shared" si="81"/>
        <v>21:0231</v>
      </c>
      <c r="E724" t="s">
        <v>3075</v>
      </c>
      <c r="F724" t="s">
        <v>3076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95</v>
      </c>
      <c r="N724">
        <v>379</v>
      </c>
      <c r="P724" t="s">
        <v>1006</v>
      </c>
      <c r="Q724" t="s">
        <v>1292</v>
      </c>
      <c r="R724" t="s">
        <v>55</v>
      </c>
    </row>
    <row r="725" spans="1:18" hidden="1" x14ac:dyDescent="0.3">
      <c r="A725" t="s">
        <v>3077</v>
      </c>
      <c r="B725" t="s">
        <v>3078</v>
      </c>
      <c r="C725" s="1" t="str">
        <f t="shared" si="80"/>
        <v>21:0843</v>
      </c>
      <c r="D725" s="1" t="str">
        <f t="shared" si="81"/>
        <v>21:0231</v>
      </c>
      <c r="E725" t="s">
        <v>3079</v>
      </c>
      <c r="F725" t="s">
        <v>3080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101</v>
      </c>
      <c r="N725">
        <v>380</v>
      </c>
      <c r="P725" t="s">
        <v>210</v>
      </c>
      <c r="Q725" t="s">
        <v>603</v>
      </c>
      <c r="R725" t="s">
        <v>55</v>
      </c>
    </row>
    <row r="726" spans="1:18" hidden="1" x14ac:dyDescent="0.3">
      <c r="A726" t="s">
        <v>3081</v>
      </c>
      <c r="B726" t="s">
        <v>3082</v>
      </c>
      <c r="C726" s="1" t="str">
        <f t="shared" si="80"/>
        <v>21:0843</v>
      </c>
      <c r="D726" s="1" t="str">
        <f t="shared" si="81"/>
        <v>21:0231</v>
      </c>
      <c r="E726" t="s">
        <v>3083</v>
      </c>
      <c r="F726" t="s">
        <v>3084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107</v>
      </c>
      <c r="N726">
        <v>381</v>
      </c>
      <c r="P726" t="s">
        <v>161</v>
      </c>
      <c r="Q726" t="s">
        <v>517</v>
      </c>
      <c r="R726" t="s">
        <v>55</v>
      </c>
    </row>
    <row r="727" spans="1:18" hidden="1" x14ac:dyDescent="0.3">
      <c r="A727" t="s">
        <v>3085</v>
      </c>
      <c r="B727" t="s">
        <v>3086</v>
      </c>
      <c r="C727" s="1" t="str">
        <f t="shared" si="80"/>
        <v>21:0843</v>
      </c>
      <c r="D727" s="1" t="str">
        <f t="shared" si="81"/>
        <v>21:0231</v>
      </c>
      <c r="E727" t="s">
        <v>3087</v>
      </c>
      <c r="F727" t="s">
        <v>3088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114</v>
      </c>
      <c r="N727">
        <v>382</v>
      </c>
      <c r="P727" t="s">
        <v>115</v>
      </c>
      <c r="Q727" t="s">
        <v>1143</v>
      </c>
      <c r="R727" t="s">
        <v>55</v>
      </c>
    </row>
    <row r="728" spans="1:18" hidden="1" x14ac:dyDescent="0.3">
      <c r="A728" t="s">
        <v>3089</v>
      </c>
      <c r="B728" t="s">
        <v>3090</v>
      </c>
      <c r="C728" s="1" t="str">
        <f t="shared" si="80"/>
        <v>21:0843</v>
      </c>
      <c r="D728" s="1" t="str">
        <f t="shared" si="81"/>
        <v>21:0231</v>
      </c>
      <c r="E728" t="s">
        <v>3091</v>
      </c>
      <c r="F728" t="s">
        <v>3092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121</v>
      </c>
      <c r="N728">
        <v>383</v>
      </c>
      <c r="P728" t="s">
        <v>134</v>
      </c>
      <c r="Q728" t="s">
        <v>1292</v>
      </c>
      <c r="R728" t="s">
        <v>55</v>
      </c>
    </row>
    <row r="729" spans="1:18" hidden="1" x14ac:dyDescent="0.3">
      <c r="A729" t="s">
        <v>3093</v>
      </c>
      <c r="B729" t="s">
        <v>3094</v>
      </c>
      <c r="C729" s="1" t="str">
        <f t="shared" si="80"/>
        <v>21:0843</v>
      </c>
      <c r="D729" s="1" t="str">
        <f t="shared" si="81"/>
        <v>21:0231</v>
      </c>
      <c r="E729" t="s">
        <v>3095</v>
      </c>
      <c r="F729" t="s">
        <v>3096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127</v>
      </c>
      <c r="N729">
        <v>384</v>
      </c>
      <c r="P729" t="s">
        <v>194</v>
      </c>
      <c r="Q729" t="s">
        <v>54</v>
      </c>
      <c r="R729" t="s">
        <v>55</v>
      </c>
    </row>
    <row r="730" spans="1:18" hidden="1" x14ac:dyDescent="0.3">
      <c r="A730" t="s">
        <v>3097</v>
      </c>
      <c r="B730" t="s">
        <v>3098</v>
      </c>
      <c r="C730" s="1" t="str">
        <f t="shared" ref="C730:C793" si="84">HYPERLINK("https://geochem.nrcan.gc.ca/cdogs/content/bdl/bdl210843_e.htm", "21:0843")</f>
        <v>21:0843</v>
      </c>
      <c r="D730" s="1" t="str">
        <f t="shared" ref="D730:D793" si="85">HYPERLINK("https://geochem.nrcan.gc.ca/cdogs/content/svy/svy210231_e.htm", "21:0231")</f>
        <v>21:0231</v>
      </c>
      <c r="E730" t="s">
        <v>3099</v>
      </c>
      <c r="F730" t="s">
        <v>3100</v>
      </c>
      <c r="H730">
        <v>58.700033300000001</v>
      </c>
      <c r="I730">
        <v>-110.014741</v>
      </c>
      <c r="J730" s="1" t="str">
        <f t="shared" ref="J730:J793" si="86">HYPERLINK("https://geochem.nrcan.gc.ca/cdogs/content/kwd/kwd020016_e.htm", "Fluid (lake)")</f>
        <v>Fluid (lake)</v>
      </c>
      <c r="K730" s="1" t="str">
        <f t="shared" ref="K730:K793" si="87">HYPERLINK("https://geochem.nrcan.gc.ca/cdogs/content/kwd/kwd080007_e.htm", "Untreated Water")</f>
        <v>Untreated Water</v>
      </c>
      <c r="L730">
        <v>74</v>
      </c>
      <c r="M730" t="s">
        <v>133</v>
      </c>
      <c r="N730">
        <v>385</v>
      </c>
      <c r="P730" t="s">
        <v>235</v>
      </c>
      <c r="Q730" t="s">
        <v>1143</v>
      </c>
      <c r="R730" t="s">
        <v>55</v>
      </c>
    </row>
    <row r="731" spans="1:18" hidden="1" x14ac:dyDescent="0.3">
      <c r="A731" t="s">
        <v>3101</v>
      </c>
      <c r="B731" t="s">
        <v>3102</v>
      </c>
      <c r="C731" s="1" t="str">
        <f t="shared" si="84"/>
        <v>21:0843</v>
      </c>
      <c r="D731" s="1" t="str">
        <f t="shared" si="85"/>
        <v>21:0231</v>
      </c>
      <c r="E731" t="s">
        <v>3103</v>
      </c>
      <c r="F731" t="s">
        <v>3104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139</v>
      </c>
      <c r="N731">
        <v>386</v>
      </c>
      <c r="P731" t="s">
        <v>256</v>
      </c>
      <c r="Q731" t="s">
        <v>236</v>
      </c>
      <c r="R731" t="s">
        <v>55</v>
      </c>
    </row>
    <row r="732" spans="1:18" hidden="1" x14ac:dyDescent="0.3">
      <c r="A732" t="s">
        <v>3105</v>
      </c>
      <c r="B732" t="s">
        <v>3106</v>
      </c>
      <c r="C732" s="1" t="str">
        <f t="shared" si="84"/>
        <v>21:0843</v>
      </c>
      <c r="D732" s="1" t="str">
        <f t="shared" si="85"/>
        <v>21:0231</v>
      </c>
      <c r="E732" t="s">
        <v>3107</v>
      </c>
      <c r="F732" t="s">
        <v>3108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241</v>
      </c>
      <c r="N732">
        <v>387</v>
      </c>
      <c r="P732" t="s">
        <v>1006</v>
      </c>
      <c r="Q732" t="s">
        <v>54</v>
      </c>
      <c r="R732" t="s">
        <v>55</v>
      </c>
    </row>
    <row r="733" spans="1:18" hidden="1" x14ac:dyDescent="0.3">
      <c r="A733" t="s">
        <v>3109</v>
      </c>
      <c r="B733" t="s">
        <v>3110</v>
      </c>
      <c r="C733" s="1" t="str">
        <f t="shared" si="84"/>
        <v>21:0843</v>
      </c>
      <c r="D733" s="1" t="str">
        <f t="shared" si="85"/>
        <v>21:0231</v>
      </c>
      <c r="E733" t="s">
        <v>3111</v>
      </c>
      <c r="F733" t="s">
        <v>3112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36</v>
      </c>
      <c r="N733">
        <v>388</v>
      </c>
      <c r="P733" t="s">
        <v>414</v>
      </c>
      <c r="Q733" t="s">
        <v>1143</v>
      </c>
      <c r="R733" t="s">
        <v>285</v>
      </c>
    </row>
    <row r="734" spans="1:18" hidden="1" x14ac:dyDescent="0.3">
      <c r="A734" t="s">
        <v>3113</v>
      </c>
      <c r="B734" t="s">
        <v>3114</v>
      </c>
      <c r="C734" s="1" t="str">
        <f t="shared" si="84"/>
        <v>21:0843</v>
      </c>
      <c r="D734" s="1" t="str">
        <f t="shared" si="85"/>
        <v>21:0231</v>
      </c>
      <c r="E734" t="s">
        <v>3115</v>
      </c>
      <c r="F734" t="s">
        <v>3116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 t="s">
        <v>210</v>
      </c>
      <c r="Q734" t="s">
        <v>538</v>
      </c>
      <c r="R734" t="s">
        <v>55</v>
      </c>
    </row>
    <row r="735" spans="1:18" hidden="1" x14ac:dyDescent="0.3">
      <c r="A735" t="s">
        <v>3117</v>
      </c>
      <c r="B735" t="s">
        <v>3118</v>
      </c>
      <c r="C735" s="1" t="str">
        <f t="shared" si="84"/>
        <v>21:0843</v>
      </c>
      <c r="D735" s="1" t="str">
        <f t="shared" si="85"/>
        <v>21:0231</v>
      </c>
      <c r="E735" t="s">
        <v>3115</v>
      </c>
      <c r="F735" t="s">
        <v>3119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29</v>
      </c>
      <c r="N735">
        <v>390</v>
      </c>
      <c r="P735" t="s">
        <v>194</v>
      </c>
      <c r="Q735" t="s">
        <v>538</v>
      </c>
      <c r="R735" t="s">
        <v>55</v>
      </c>
    </row>
    <row r="736" spans="1:18" hidden="1" x14ac:dyDescent="0.3">
      <c r="A736" t="s">
        <v>3120</v>
      </c>
      <c r="B736" t="s">
        <v>3121</v>
      </c>
      <c r="C736" s="1" t="str">
        <f t="shared" si="84"/>
        <v>21:0843</v>
      </c>
      <c r="D736" s="1" t="str">
        <f t="shared" si="85"/>
        <v>21:0231</v>
      </c>
      <c r="E736" t="s">
        <v>3122</v>
      </c>
      <c r="F736" t="s">
        <v>3123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44</v>
      </c>
      <c r="N736">
        <v>391</v>
      </c>
      <c r="P736" t="s">
        <v>1006</v>
      </c>
      <c r="Q736" t="s">
        <v>1143</v>
      </c>
      <c r="R736" t="s">
        <v>55</v>
      </c>
    </row>
    <row r="737" spans="1:18" hidden="1" x14ac:dyDescent="0.3">
      <c r="A737" t="s">
        <v>3124</v>
      </c>
      <c r="B737" t="s">
        <v>3125</v>
      </c>
      <c r="C737" s="1" t="str">
        <f t="shared" si="84"/>
        <v>21:0843</v>
      </c>
      <c r="D737" s="1" t="str">
        <f t="shared" si="85"/>
        <v>21:0231</v>
      </c>
      <c r="E737" t="s">
        <v>3126</v>
      </c>
      <c r="F737" t="s">
        <v>3127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52</v>
      </c>
      <c r="N737">
        <v>392</v>
      </c>
      <c r="P737" t="s">
        <v>235</v>
      </c>
      <c r="Q737" t="s">
        <v>603</v>
      </c>
      <c r="R737" t="s">
        <v>55</v>
      </c>
    </row>
    <row r="738" spans="1:18" hidden="1" x14ac:dyDescent="0.3">
      <c r="A738" t="s">
        <v>3128</v>
      </c>
      <c r="B738" t="s">
        <v>3129</v>
      </c>
      <c r="C738" s="1" t="str">
        <f t="shared" si="84"/>
        <v>21:0843</v>
      </c>
      <c r="D738" s="1" t="str">
        <f t="shared" si="85"/>
        <v>21:0231</v>
      </c>
      <c r="E738" t="s">
        <v>3130</v>
      </c>
      <c r="F738" t="s">
        <v>3131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60</v>
      </c>
      <c r="N738">
        <v>393</v>
      </c>
      <c r="P738" t="s">
        <v>200</v>
      </c>
      <c r="Q738" t="s">
        <v>1247</v>
      </c>
      <c r="R738" t="s">
        <v>55</v>
      </c>
    </row>
    <row r="739" spans="1:18" hidden="1" x14ac:dyDescent="0.3">
      <c r="A739" t="s">
        <v>3132</v>
      </c>
      <c r="B739" t="s">
        <v>3133</v>
      </c>
      <c r="C739" s="1" t="str">
        <f t="shared" si="84"/>
        <v>21:0843</v>
      </c>
      <c r="D739" s="1" t="str">
        <f t="shared" si="85"/>
        <v>21:0231</v>
      </c>
      <c r="E739" t="s">
        <v>3134</v>
      </c>
      <c r="F739" t="s">
        <v>3135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67</v>
      </c>
      <c r="N739">
        <v>394</v>
      </c>
      <c r="P739" t="s">
        <v>267</v>
      </c>
      <c r="Q739" t="s">
        <v>531</v>
      </c>
      <c r="R739" t="s">
        <v>55</v>
      </c>
    </row>
    <row r="740" spans="1:18" hidden="1" x14ac:dyDescent="0.3">
      <c r="A740" t="s">
        <v>3136</v>
      </c>
      <c r="B740" t="s">
        <v>3137</v>
      </c>
      <c r="C740" s="1" t="str">
        <f t="shared" si="84"/>
        <v>21:0843</v>
      </c>
      <c r="D740" s="1" t="str">
        <f t="shared" si="85"/>
        <v>21:0231</v>
      </c>
      <c r="E740" t="s">
        <v>3138</v>
      </c>
      <c r="F740" t="s">
        <v>3139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74</v>
      </c>
      <c r="N740">
        <v>395</v>
      </c>
      <c r="P740" t="s">
        <v>225</v>
      </c>
      <c r="Q740" t="s">
        <v>54</v>
      </c>
      <c r="R740" t="s">
        <v>55</v>
      </c>
    </row>
    <row r="741" spans="1:18" hidden="1" x14ac:dyDescent="0.3">
      <c r="A741" t="s">
        <v>3140</v>
      </c>
      <c r="B741" t="s">
        <v>3141</v>
      </c>
      <c r="C741" s="1" t="str">
        <f t="shared" si="84"/>
        <v>21:0843</v>
      </c>
      <c r="D741" s="1" t="str">
        <f t="shared" si="85"/>
        <v>21:0231</v>
      </c>
      <c r="E741" t="s">
        <v>3142</v>
      </c>
      <c r="F741" t="s">
        <v>3143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81</v>
      </c>
      <c r="N741">
        <v>396</v>
      </c>
      <c r="P741" t="s">
        <v>115</v>
      </c>
      <c r="Q741" t="s">
        <v>236</v>
      </c>
      <c r="R741" t="s">
        <v>55</v>
      </c>
    </row>
    <row r="742" spans="1:18" hidden="1" x14ac:dyDescent="0.3">
      <c r="A742" t="s">
        <v>3144</v>
      </c>
      <c r="B742" t="s">
        <v>3145</v>
      </c>
      <c r="C742" s="1" t="str">
        <f t="shared" si="84"/>
        <v>21:0843</v>
      </c>
      <c r="D742" s="1" t="str">
        <f t="shared" si="85"/>
        <v>21:0231</v>
      </c>
      <c r="E742" t="s">
        <v>3146</v>
      </c>
      <c r="F742" t="s">
        <v>3147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95</v>
      </c>
      <c r="N742">
        <v>397</v>
      </c>
      <c r="P742" t="s">
        <v>521</v>
      </c>
      <c r="Q742" t="s">
        <v>46</v>
      </c>
      <c r="R742" t="s">
        <v>2135</v>
      </c>
    </row>
    <row r="743" spans="1:18" hidden="1" x14ac:dyDescent="0.3">
      <c r="A743" t="s">
        <v>3148</v>
      </c>
      <c r="B743" t="s">
        <v>3149</v>
      </c>
      <c r="C743" s="1" t="str">
        <f t="shared" si="84"/>
        <v>21:0843</v>
      </c>
      <c r="D743" s="1" t="str">
        <f t="shared" si="85"/>
        <v>21:0231</v>
      </c>
      <c r="E743" t="s">
        <v>3150</v>
      </c>
      <c r="F743" t="s">
        <v>3151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101</v>
      </c>
      <c r="N743">
        <v>398</v>
      </c>
      <c r="P743" t="s">
        <v>108</v>
      </c>
      <c r="Q743" t="s">
        <v>46</v>
      </c>
      <c r="R743" t="s">
        <v>55</v>
      </c>
    </row>
    <row r="744" spans="1:18" hidden="1" x14ac:dyDescent="0.3">
      <c r="A744" t="s">
        <v>3152</v>
      </c>
      <c r="B744" t="s">
        <v>3153</v>
      </c>
      <c r="C744" s="1" t="str">
        <f t="shared" si="84"/>
        <v>21:0843</v>
      </c>
      <c r="D744" s="1" t="str">
        <f t="shared" si="85"/>
        <v>21:0231</v>
      </c>
      <c r="E744" t="s">
        <v>3154</v>
      </c>
      <c r="F744" t="s">
        <v>3155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107</v>
      </c>
      <c r="N744">
        <v>399</v>
      </c>
      <c r="P744" t="s">
        <v>225</v>
      </c>
      <c r="Q744" t="s">
        <v>236</v>
      </c>
      <c r="R744" t="s">
        <v>55</v>
      </c>
    </row>
    <row r="745" spans="1:18" hidden="1" x14ac:dyDescent="0.3">
      <c r="A745" t="s">
        <v>3156</v>
      </c>
      <c r="B745" t="s">
        <v>3157</v>
      </c>
      <c r="C745" s="1" t="str">
        <f t="shared" si="84"/>
        <v>21:0843</v>
      </c>
      <c r="D745" s="1" t="str">
        <f t="shared" si="85"/>
        <v>21:0231</v>
      </c>
      <c r="E745" t="s">
        <v>3158</v>
      </c>
      <c r="F745" t="s">
        <v>3159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114</v>
      </c>
      <c r="N745">
        <v>400</v>
      </c>
      <c r="P745" t="s">
        <v>194</v>
      </c>
      <c r="Q745" t="s">
        <v>257</v>
      </c>
      <c r="R745" t="s">
        <v>55</v>
      </c>
    </row>
    <row r="746" spans="1:18" hidden="1" x14ac:dyDescent="0.3">
      <c r="A746" t="s">
        <v>3160</v>
      </c>
      <c r="B746" t="s">
        <v>3161</v>
      </c>
      <c r="C746" s="1" t="str">
        <f t="shared" si="84"/>
        <v>21:0843</v>
      </c>
      <c r="D746" s="1" t="str">
        <f t="shared" si="85"/>
        <v>21:0231</v>
      </c>
      <c r="E746" t="s">
        <v>3162</v>
      </c>
      <c r="F746" t="s">
        <v>3163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121</v>
      </c>
      <c r="N746">
        <v>401</v>
      </c>
      <c r="P746" t="s">
        <v>225</v>
      </c>
      <c r="Q746" t="s">
        <v>54</v>
      </c>
      <c r="R746" t="s">
        <v>55</v>
      </c>
    </row>
    <row r="747" spans="1:18" hidden="1" x14ac:dyDescent="0.3">
      <c r="A747" t="s">
        <v>3164</v>
      </c>
      <c r="B747" t="s">
        <v>3165</v>
      </c>
      <c r="C747" s="1" t="str">
        <f t="shared" si="84"/>
        <v>21:0843</v>
      </c>
      <c r="D747" s="1" t="str">
        <f t="shared" si="85"/>
        <v>21:0231</v>
      </c>
      <c r="E747" t="s">
        <v>3166</v>
      </c>
      <c r="F747" t="s">
        <v>3167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127</v>
      </c>
      <c r="N747">
        <v>402</v>
      </c>
      <c r="P747" t="s">
        <v>256</v>
      </c>
      <c r="Q747" t="s">
        <v>1247</v>
      </c>
      <c r="R747" t="s">
        <v>55</v>
      </c>
    </row>
    <row r="748" spans="1:18" hidden="1" x14ac:dyDescent="0.3">
      <c r="A748" t="s">
        <v>3168</v>
      </c>
      <c r="B748" t="s">
        <v>3169</v>
      </c>
      <c r="C748" s="1" t="str">
        <f t="shared" si="84"/>
        <v>21:0843</v>
      </c>
      <c r="D748" s="1" t="str">
        <f t="shared" si="85"/>
        <v>21:0231</v>
      </c>
      <c r="E748" t="s">
        <v>3170</v>
      </c>
      <c r="F748" t="s">
        <v>3171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133</v>
      </c>
      <c r="N748">
        <v>403</v>
      </c>
      <c r="P748" t="s">
        <v>115</v>
      </c>
      <c r="Q748" t="s">
        <v>54</v>
      </c>
      <c r="R748" t="s">
        <v>55</v>
      </c>
    </row>
    <row r="749" spans="1:18" hidden="1" x14ac:dyDescent="0.3">
      <c r="A749" t="s">
        <v>3172</v>
      </c>
      <c r="B749" t="s">
        <v>3173</v>
      </c>
      <c r="C749" s="1" t="str">
        <f t="shared" si="84"/>
        <v>21:0843</v>
      </c>
      <c r="D749" s="1" t="str">
        <f t="shared" si="85"/>
        <v>21:0231</v>
      </c>
      <c r="E749" t="s">
        <v>3174</v>
      </c>
      <c r="F749" t="s">
        <v>3175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139</v>
      </c>
      <c r="N749">
        <v>404</v>
      </c>
      <c r="P749" t="s">
        <v>319</v>
      </c>
      <c r="Q749" t="s">
        <v>517</v>
      </c>
      <c r="R749" t="s">
        <v>55</v>
      </c>
    </row>
    <row r="750" spans="1:18" hidden="1" x14ac:dyDescent="0.3">
      <c r="A750" t="s">
        <v>3176</v>
      </c>
      <c r="B750" t="s">
        <v>3177</v>
      </c>
      <c r="C750" s="1" t="str">
        <f t="shared" si="84"/>
        <v>21:0843</v>
      </c>
      <c r="D750" s="1" t="str">
        <f t="shared" si="85"/>
        <v>21:0231</v>
      </c>
      <c r="E750" t="s">
        <v>3178</v>
      </c>
      <c r="F750" t="s">
        <v>3179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241</v>
      </c>
      <c r="N750">
        <v>405</v>
      </c>
      <c r="P750" t="s">
        <v>256</v>
      </c>
      <c r="Q750" t="s">
        <v>236</v>
      </c>
      <c r="R750" t="s">
        <v>460</v>
      </c>
    </row>
    <row r="751" spans="1:18" hidden="1" x14ac:dyDescent="0.3">
      <c r="A751" t="s">
        <v>3180</v>
      </c>
      <c r="B751" t="s">
        <v>3181</v>
      </c>
      <c r="C751" s="1" t="str">
        <f t="shared" si="84"/>
        <v>21:0843</v>
      </c>
      <c r="D751" s="1" t="str">
        <f t="shared" si="85"/>
        <v>21:0231</v>
      </c>
      <c r="E751" t="s">
        <v>3182</v>
      </c>
      <c r="F751" t="s">
        <v>3183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36</v>
      </c>
      <c r="N751">
        <v>406</v>
      </c>
      <c r="P751" t="s">
        <v>356</v>
      </c>
      <c r="Q751" t="s">
        <v>482</v>
      </c>
      <c r="R751" t="s">
        <v>55</v>
      </c>
    </row>
    <row r="752" spans="1:18" hidden="1" x14ac:dyDescent="0.3">
      <c r="A752" t="s">
        <v>3184</v>
      </c>
      <c r="B752" t="s">
        <v>3185</v>
      </c>
      <c r="C752" s="1" t="str">
        <f t="shared" si="84"/>
        <v>21:0843</v>
      </c>
      <c r="D752" s="1" t="str">
        <f t="shared" si="85"/>
        <v>21:0231</v>
      </c>
      <c r="E752" t="s">
        <v>3186</v>
      </c>
      <c r="F752" t="s">
        <v>3187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 t="s">
        <v>465</v>
      </c>
      <c r="Q752" t="s">
        <v>538</v>
      </c>
      <c r="R752" t="s">
        <v>55</v>
      </c>
    </row>
    <row r="753" spans="1:18" hidden="1" x14ac:dyDescent="0.3">
      <c r="A753" t="s">
        <v>3188</v>
      </c>
      <c r="B753" t="s">
        <v>3189</v>
      </c>
      <c r="C753" s="1" t="str">
        <f t="shared" si="84"/>
        <v>21:0843</v>
      </c>
      <c r="D753" s="1" t="str">
        <f t="shared" si="85"/>
        <v>21:0231</v>
      </c>
      <c r="E753" t="s">
        <v>3186</v>
      </c>
      <c r="F753" t="s">
        <v>3190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29</v>
      </c>
      <c r="N753">
        <v>408</v>
      </c>
      <c r="P753" t="s">
        <v>1610</v>
      </c>
      <c r="Q753" t="s">
        <v>1319</v>
      </c>
      <c r="R753" t="s">
        <v>55</v>
      </c>
    </row>
    <row r="754" spans="1:18" hidden="1" x14ac:dyDescent="0.3">
      <c r="A754" t="s">
        <v>3191</v>
      </c>
      <c r="B754" t="s">
        <v>3192</v>
      </c>
      <c r="C754" s="1" t="str">
        <f t="shared" si="84"/>
        <v>21:0843</v>
      </c>
      <c r="D754" s="1" t="str">
        <f t="shared" si="85"/>
        <v>21:0231</v>
      </c>
      <c r="E754" t="s">
        <v>3193</v>
      </c>
      <c r="F754" t="s">
        <v>3194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44</v>
      </c>
      <c r="N754">
        <v>409</v>
      </c>
      <c r="P754" t="s">
        <v>414</v>
      </c>
      <c r="Q754" t="s">
        <v>38</v>
      </c>
      <c r="R754" t="s">
        <v>460</v>
      </c>
    </row>
    <row r="755" spans="1:18" hidden="1" x14ac:dyDescent="0.3">
      <c r="A755" t="s">
        <v>3195</v>
      </c>
      <c r="B755" t="s">
        <v>3196</v>
      </c>
      <c r="C755" s="1" t="str">
        <f t="shared" si="84"/>
        <v>21:0843</v>
      </c>
      <c r="D755" s="1" t="str">
        <f t="shared" si="85"/>
        <v>21:0231</v>
      </c>
      <c r="E755" t="s">
        <v>3197</v>
      </c>
      <c r="F755" t="s">
        <v>3198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52</v>
      </c>
      <c r="N755">
        <v>410</v>
      </c>
      <c r="P755" t="s">
        <v>210</v>
      </c>
      <c r="Q755" t="s">
        <v>248</v>
      </c>
      <c r="R755" t="s">
        <v>460</v>
      </c>
    </row>
    <row r="756" spans="1:18" hidden="1" x14ac:dyDescent="0.3">
      <c r="A756" t="s">
        <v>3199</v>
      </c>
      <c r="B756" t="s">
        <v>3200</v>
      </c>
      <c r="C756" s="1" t="str">
        <f t="shared" si="84"/>
        <v>21:0843</v>
      </c>
      <c r="D756" s="1" t="str">
        <f t="shared" si="85"/>
        <v>21:0231</v>
      </c>
      <c r="E756" t="s">
        <v>3201</v>
      </c>
      <c r="F756" t="s">
        <v>3202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60</v>
      </c>
      <c r="N756">
        <v>411</v>
      </c>
      <c r="P756" t="s">
        <v>134</v>
      </c>
      <c r="Q756" t="s">
        <v>46</v>
      </c>
      <c r="R756" t="s">
        <v>90</v>
      </c>
    </row>
    <row r="757" spans="1:18" hidden="1" x14ac:dyDescent="0.3">
      <c r="A757" t="s">
        <v>3203</v>
      </c>
      <c r="B757" t="s">
        <v>3204</v>
      </c>
      <c r="C757" s="1" t="str">
        <f t="shared" si="84"/>
        <v>21:0843</v>
      </c>
      <c r="D757" s="1" t="str">
        <f t="shared" si="85"/>
        <v>21:0231</v>
      </c>
      <c r="E757" t="s">
        <v>3205</v>
      </c>
      <c r="F757" t="s">
        <v>3206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67</v>
      </c>
      <c r="N757">
        <v>412</v>
      </c>
      <c r="P757" t="s">
        <v>134</v>
      </c>
      <c r="Q757" t="s">
        <v>46</v>
      </c>
      <c r="R757" t="s">
        <v>2135</v>
      </c>
    </row>
    <row r="758" spans="1:18" hidden="1" x14ac:dyDescent="0.3">
      <c r="A758" t="s">
        <v>3207</v>
      </c>
      <c r="B758" t="s">
        <v>3208</v>
      </c>
      <c r="C758" s="1" t="str">
        <f t="shared" si="84"/>
        <v>21:0843</v>
      </c>
      <c r="D758" s="1" t="str">
        <f t="shared" si="85"/>
        <v>21:0231</v>
      </c>
      <c r="E758" t="s">
        <v>3209</v>
      </c>
      <c r="F758" t="s">
        <v>3210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74</v>
      </c>
      <c r="N758">
        <v>413</v>
      </c>
      <c r="P758" t="s">
        <v>134</v>
      </c>
      <c r="Q758" t="s">
        <v>248</v>
      </c>
      <c r="R758" t="s">
        <v>55</v>
      </c>
    </row>
    <row r="759" spans="1:18" hidden="1" x14ac:dyDescent="0.3">
      <c r="A759" t="s">
        <v>3211</v>
      </c>
      <c r="B759" t="s">
        <v>3212</v>
      </c>
      <c r="C759" s="1" t="str">
        <f t="shared" si="84"/>
        <v>21:0843</v>
      </c>
      <c r="D759" s="1" t="str">
        <f t="shared" si="85"/>
        <v>21:0231</v>
      </c>
      <c r="E759" t="s">
        <v>3213</v>
      </c>
      <c r="F759" t="s">
        <v>3214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81</v>
      </c>
      <c r="N759">
        <v>414</v>
      </c>
      <c r="P759" t="s">
        <v>267</v>
      </c>
      <c r="Q759" t="s">
        <v>1143</v>
      </c>
      <c r="R759" t="s">
        <v>285</v>
      </c>
    </row>
    <row r="760" spans="1:18" hidden="1" x14ac:dyDescent="0.3">
      <c r="A760" t="s">
        <v>3215</v>
      </c>
      <c r="B760" t="s">
        <v>3216</v>
      </c>
      <c r="C760" s="1" t="str">
        <f t="shared" si="84"/>
        <v>21:0843</v>
      </c>
      <c r="D760" s="1" t="str">
        <f t="shared" si="85"/>
        <v>21:0231</v>
      </c>
      <c r="E760" t="s">
        <v>3217</v>
      </c>
      <c r="F760" t="s">
        <v>3218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95</v>
      </c>
      <c r="N760">
        <v>415</v>
      </c>
      <c r="P760" t="s">
        <v>771</v>
      </c>
      <c r="Q760" t="s">
        <v>38</v>
      </c>
      <c r="R760" t="s">
        <v>522</v>
      </c>
    </row>
    <row r="761" spans="1:18" hidden="1" x14ac:dyDescent="0.3">
      <c r="A761" t="s">
        <v>3219</v>
      </c>
      <c r="B761" t="s">
        <v>3220</v>
      </c>
      <c r="C761" s="1" t="str">
        <f t="shared" si="84"/>
        <v>21:0843</v>
      </c>
      <c r="D761" s="1" t="str">
        <f t="shared" si="85"/>
        <v>21:0231</v>
      </c>
      <c r="E761" t="s">
        <v>3221</v>
      </c>
      <c r="F761" t="s">
        <v>3222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101</v>
      </c>
      <c r="N761">
        <v>416</v>
      </c>
      <c r="P761" t="s">
        <v>1006</v>
      </c>
      <c r="Q761" t="s">
        <v>310</v>
      </c>
      <c r="R761" t="s">
        <v>55</v>
      </c>
    </row>
    <row r="762" spans="1:18" hidden="1" x14ac:dyDescent="0.3">
      <c r="A762" t="s">
        <v>3223</v>
      </c>
      <c r="B762" t="s">
        <v>3224</v>
      </c>
      <c r="C762" s="1" t="str">
        <f t="shared" si="84"/>
        <v>21:0843</v>
      </c>
      <c r="D762" s="1" t="str">
        <f t="shared" si="85"/>
        <v>21:0231</v>
      </c>
      <c r="E762" t="s">
        <v>3225</v>
      </c>
      <c r="F762" t="s">
        <v>3226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107</v>
      </c>
      <c r="N762">
        <v>417</v>
      </c>
      <c r="P762" t="s">
        <v>1846</v>
      </c>
      <c r="Q762" t="s">
        <v>482</v>
      </c>
      <c r="R762" t="s">
        <v>55</v>
      </c>
    </row>
    <row r="763" spans="1:18" hidden="1" x14ac:dyDescent="0.3">
      <c r="A763" t="s">
        <v>3227</v>
      </c>
      <c r="B763" t="s">
        <v>3228</v>
      </c>
      <c r="C763" s="1" t="str">
        <f t="shared" si="84"/>
        <v>21:0843</v>
      </c>
      <c r="D763" s="1" t="str">
        <f t="shared" si="85"/>
        <v>21:0231</v>
      </c>
      <c r="E763" t="s">
        <v>3229</v>
      </c>
      <c r="F763" t="s">
        <v>3230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114</v>
      </c>
      <c r="N763">
        <v>418</v>
      </c>
      <c r="P763" t="s">
        <v>558</v>
      </c>
      <c r="Q763" t="s">
        <v>579</v>
      </c>
      <c r="R763" t="s">
        <v>55</v>
      </c>
    </row>
    <row r="764" spans="1:18" hidden="1" x14ac:dyDescent="0.3">
      <c r="A764" t="s">
        <v>3231</v>
      </c>
      <c r="B764" t="s">
        <v>3232</v>
      </c>
      <c r="C764" s="1" t="str">
        <f t="shared" si="84"/>
        <v>21:0843</v>
      </c>
      <c r="D764" s="1" t="str">
        <f t="shared" si="85"/>
        <v>21:0231</v>
      </c>
      <c r="E764" t="s">
        <v>3233</v>
      </c>
      <c r="F764" t="s">
        <v>3234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121</v>
      </c>
      <c r="N764">
        <v>419</v>
      </c>
      <c r="P764" t="s">
        <v>521</v>
      </c>
      <c r="Q764" t="s">
        <v>1292</v>
      </c>
      <c r="R764" t="s">
        <v>55</v>
      </c>
    </row>
    <row r="765" spans="1:18" hidden="1" x14ac:dyDescent="0.3">
      <c r="A765" t="s">
        <v>3235</v>
      </c>
      <c r="B765" t="s">
        <v>3236</v>
      </c>
      <c r="C765" s="1" t="str">
        <f t="shared" si="84"/>
        <v>21:0843</v>
      </c>
      <c r="D765" s="1" t="str">
        <f t="shared" si="85"/>
        <v>21:0231</v>
      </c>
      <c r="E765" t="s">
        <v>3237</v>
      </c>
      <c r="F765" t="s">
        <v>3238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127</v>
      </c>
      <c r="N765">
        <v>420</v>
      </c>
      <c r="P765" t="s">
        <v>2414</v>
      </c>
      <c r="Q765" t="s">
        <v>517</v>
      </c>
      <c r="R765" t="s">
        <v>55</v>
      </c>
    </row>
    <row r="766" spans="1:18" hidden="1" x14ac:dyDescent="0.3">
      <c r="A766" t="s">
        <v>3239</v>
      </c>
      <c r="B766" t="s">
        <v>3240</v>
      </c>
      <c r="C766" s="1" t="str">
        <f t="shared" si="84"/>
        <v>21:0843</v>
      </c>
      <c r="D766" s="1" t="str">
        <f t="shared" si="85"/>
        <v>21:0231</v>
      </c>
      <c r="E766" t="s">
        <v>3241</v>
      </c>
      <c r="F766" t="s">
        <v>3242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133</v>
      </c>
      <c r="N766">
        <v>421</v>
      </c>
      <c r="P766" t="s">
        <v>235</v>
      </c>
      <c r="Q766" t="s">
        <v>1238</v>
      </c>
      <c r="R766" t="s">
        <v>55</v>
      </c>
    </row>
    <row r="767" spans="1:18" hidden="1" x14ac:dyDescent="0.3">
      <c r="A767" t="s">
        <v>3243</v>
      </c>
      <c r="B767" t="s">
        <v>3244</v>
      </c>
      <c r="C767" s="1" t="str">
        <f t="shared" si="84"/>
        <v>21:0843</v>
      </c>
      <c r="D767" s="1" t="str">
        <f t="shared" si="85"/>
        <v>21:0231</v>
      </c>
      <c r="E767" t="s">
        <v>3245</v>
      </c>
      <c r="F767" t="s">
        <v>3246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139</v>
      </c>
      <c r="N767">
        <v>422</v>
      </c>
      <c r="P767" t="s">
        <v>235</v>
      </c>
      <c r="Q767" t="s">
        <v>543</v>
      </c>
      <c r="R767" t="s">
        <v>55</v>
      </c>
    </row>
    <row r="768" spans="1:18" hidden="1" x14ac:dyDescent="0.3">
      <c r="A768" t="s">
        <v>3247</v>
      </c>
      <c r="B768" t="s">
        <v>3248</v>
      </c>
      <c r="C768" s="1" t="str">
        <f t="shared" si="84"/>
        <v>21:0843</v>
      </c>
      <c r="D768" s="1" t="str">
        <f t="shared" si="85"/>
        <v>21:0231</v>
      </c>
      <c r="E768" t="s">
        <v>3249</v>
      </c>
      <c r="F768" t="s">
        <v>3250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241</v>
      </c>
      <c r="N768">
        <v>423</v>
      </c>
      <c r="P768" t="s">
        <v>262</v>
      </c>
      <c r="Q768" t="s">
        <v>1082</v>
      </c>
      <c r="R768" t="s">
        <v>55</v>
      </c>
    </row>
    <row r="769" spans="1:18" hidden="1" x14ac:dyDescent="0.3">
      <c r="A769" t="s">
        <v>3251</v>
      </c>
      <c r="B769" t="s">
        <v>3252</v>
      </c>
      <c r="C769" s="1" t="str">
        <f t="shared" si="84"/>
        <v>21:0843</v>
      </c>
      <c r="D769" s="1" t="str">
        <f t="shared" si="85"/>
        <v>21:0231</v>
      </c>
      <c r="E769" t="s">
        <v>3253</v>
      </c>
      <c r="F769" t="s">
        <v>3254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 t="s">
        <v>37</v>
      </c>
      <c r="Q769" t="s">
        <v>24</v>
      </c>
      <c r="R769" t="s">
        <v>2135</v>
      </c>
    </row>
    <row r="770" spans="1:18" hidden="1" x14ac:dyDescent="0.3">
      <c r="A770" t="s">
        <v>3255</v>
      </c>
      <c r="B770" t="s">
        <v>3256</v>
      </c>
      <c r="C770" s="1" t="str">
        <f t="shared" si="84"/>
        <v>21:0843</v>
      </c>
      <c r="D770" s="1" t="str">
        <f t="shared" si="85"/>
        <v>21:0231</v>
      </c>
      <c r="E770" t="s">
        <v>3253</v>
      </c>
      <c r="F770" t="s">
        <v>3257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29</v>
      </c>
      <c r="N770">
        <v>425</v>
      </c>
      <c r="P770" t="s">
        <v>1851</v>
      </c>
      <c r="Q770" t="s">
        <v>24</v>
      </c>
      <c r="R770" t="s">
        <v>90</v>
      </c>
    </row>
    <row r="771" spans="1:18" hidden="1" x14ac:dyDescent="0.3">
      <c r="A771" t="s">
        <v>3258</v>
      </c>
      <c r="B771" t="s">
        <v>3259</v>
      </c>
      <c r="C771" s="1" t="str">
        <f t="shared" si="84"/>
        <v>21:0843</v>
      </c>
      <c r="D771" s="1" t="str">
        <f t="shared" si="85"/>
        <v>21:0231</v>
      </c>
      <c r="E771" t="s">
        <v>3260</v>
      </c>
      <c r="F771" t="s">
        <v>3261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36</v>
      </c>
      <c r="N771">
        <v>426</v>
      </c>
      <c r="P771" t="s">
        <v>3048</v>
      </c>
      <c r="Q771" t="s">
        <v>62</v>
      </c>
      <c r="R771" t="s">
        <v>55</v>
      </c>
    </row>
    <row r="772" spans="1:18" hidden="1" x14ac:dyDescent="0.3">
      <c r="A772" t="s">
        <v>3262</v>
      </c>
      <c r="B772" t="s">
        <v>3263</v>
      </c>
      <c r="C772" s="1" t="str">
        <f t="shared" si="84"/>
        <v>21:0843</v>
      </c>
      <c r="D772" s="1" t="str">
        <f t="shared" si="85"/>
        <v>21:0231</v>
      </c>
      <c r="E772" t="s">
        <v>3264</v>
      </c>
      <c r="F772" t="s">
        <v>3265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44</v>
      </c>
      <c r="N772">
        <v>427</v>
      </c>
      <c r="P772" t="s">
        <v>2145</v>
      </c>
      <c r="Q772" t="s">
        <v>62</v>
      </c>
      <c r="R772" t="s">
        <v>55</v>
      </c>
    </row>
    <row r="773" spans="1:18" hidden="1" x14ac:dyDescent="0.3">
      <c r="A773" t="s">
        <v>3266</v>
      </c>
      <c r="B773" t="s">
        <v>3267</v>
      </c>
      <c r="C773" s="1" t="str">
        <f t="shared" si="84"/>
        <v>21:0843</v>
      </c>
      <c r="D773" s="1" t="str">
        <f t="shared" si="85"/>
        <v>21:0231</v>
      </c>
      <c r="E773" t="s">
        <v>3268</v>
      </c>
      <c r="F773" t="s">
        <v>3269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52</v>
      </c>
      <c r="N773">
        <v>428</v>
      </c>
      <c r="P773" t="s">
        <v>2397</v>
      </c>
      <c r="Q773" t="s">
        <v>96</v>
      </c>
      <c r="R773" t="s">
        <v>90</v>
      </c>
    </row>
    <row r="774" spans="1:18" hidden="1" x14ac:dyDescent="0.3">
      <c r="A774" t="s">
        <v>3270</v>
      </c>
      <c r="B774" t="s">
        <v>3271</v>
      </c>
      <c r="C774" s="1" t="str">
        <f t="shared" si="84"/>
        <v>21:0843</v>
      </c>
      <c r="D774" s="1" t="str">
        <f t="shared" si="85"/>
        <v>21:0231</v>
      </c>
      <c r="E774" t="s">
        <v>3272</v>
      </c>
      <c r="F774" t="s">
        <v>3273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60</v>
      </c>
      <c r="N774">
        <v>429</v>
      </c>
      <c r="P774" t="s">
        <v>61</v>
      </c>
      <c r="Q774" t="s">
        <v>62</v>
      </c>
      <c r="R774" t="s">
        <v>55</v>
      </c>
    </row>
    <row r="775" spans="1:18" hidden="1" x14ac:dyDescent="0.3">
      <c r="A775" t="s">
        <v>3274</v>
      </c>
      <c r="B775" t="s">
        <v>3275</v>
      </c>
      <c r="C775" s="1" t="str">
        <f t="shared" si="84"/>
        <v>21:0843</v>
      </c>
      <c r="D775" s="1" t="str">
        <f t="shared" si="85"/>
        <v>21:0231</v>
      </c>
      <c r="E775" t="s">
        <v>3276</v>
      </c>
      <c r="F775" t="s">
        <v>3277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67</v>
      </c>
      <c r="N775">
        <v>430</v>
      </c>
      <c r="P775" t="s">
        <v>235</v>
      </c>
      <c r="Q775" t="s">
        <v>538</v>
      </c>
      <c r="R775" t="s">
        <v>55</v>
      </c>
    </row>
    <row r="776" spans="1:18" hidden="1" x14ac:dyDescent="0.3">
      <c r="A776" t="s">
        <v>3278</v>
      </c>
      <c r="B776" t="s">
        <v>3279</v>
      </c>
      <c r="C776" s="1" t="str">
        <f t="shared" si="84"/>
        <v>21:0843</v>
      </c>
      <c r="D776" s="1" t="str">
        <f t="shared" si="85"/>
        <v>21:0231</v>
      </c>
      <c r="E776" t="s">
        <v>3280</v>
      </c>
      <c r="F776" t="s">
        <v>3281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74</v>
      </c>
      <c r="N776">
        <v>431</v>
      </c>
      <c r="P776" t="s">
        <v>128</v>
      </c>
      <c r="Q776" t="s">
        <v>482</v>
      </c>
      <c r="R776" t="s">
        <v>55</v>
      </c>
    </row>
    <row r="777" spans="1:18" hidden="1" x14ac:dyDescent="0.3">
      <c r="A777" t="s">
        <v>3282</v>
      </c>
      <c r="B777" t="s">
        <v>3283</v>
      </c>
      <c r="C777" s="1" t="str">
        <f t="shared" si="84"/>
        <v>21:0843</v>
      </c>
      <c r="D777" s="1" t="str">
        <f t="shared" si="85"/>
        <v>21:0231</v>
      </c>
      <c r="E777" t="s">
        <v>3284</v>
      </c>
      <c r="F777" t="s">
        <v>3285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81</v>
      </c>
      <c r="N777">
        <v>432</v>
      </c>
      <c r="P777" t="s">
        <v>553</v>
      </c>
      <c r="Q777" t="s">
        <v>248</v>
      </c>
      <c r="R777" t="s">
        <v>55</v>
      </c>
    </row>
    <row r="778" spans="1:18" hidden="1" x14ac:dyDescent="0.3">
      <c r="A778" t="s">
        <v>3286</v>
      </c>
      <c r="B778" t="s">
        <v>3287</v>
      </c>
      <c r="C778" s="1" t="str">
        <f t="shared" si="84"/>
        <v>21:0843</v>
      </c>
      <c r="D778" s="1" t="str">
        <f t="shared" si="85"/>
        <v>21:0231</v>
      </c>
      <c r="E778" t="s">
        <v>3288</v>
      </c>
      <c r="F778" t="s">
        <v>3289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95</v>
      </c>
      <c r="N778">
        <v>433</v>
      </c>
      <c r="P778" t="s">
        <v>537</v>
      </c>
      <c r="Q778" t="s">
        <v>62</v>
      </c>
      <c r="R778" t="s">
        <v>460</v>
      </c>
    </row>
    <row r="779" spans="1:18" hidden="1" x14ac:dyDescent="0.3">
      <c r="A779" t="s">
        <v>3290</v>
      </c>
      <c r="B779" t="s">
        <v>3291</v>
      </c>
      <c r="C779" s="1" t="str">
        <f t="shared" si="84"/>
        <v>21:0843</v>
      </c>
      <c r="D779" s="1" t="str">
        <f t="shared" si="85"/>
        <v>21:0231</v>
      </c>
      <c r="E779" t="s">
        <v>3292</v>
      </c>
      <c r="F779" t="s">
        <v>3293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101</v>
      </c>
      <c r="N779">
        <v>434</v>
      </c>
      <c r="P779" t="s">
        <v>128</v>
      </c>
      <c r="Q779" t="s">
        <v>62</v>
      </c>
      <c r="R779" t="s">
        <v>460</v>
      </c>
    </row>
    <row r="780" spans="1:18" hidden="1" x14ac:dyDescent="0.3">
      <c r="A780" t="s">
        <v>3294</v>
      </c>
      <c r="B780" t="s">
        <v>3295</v>
      </c>
      <c r="C780" s="1" t="str">
        <f t="shared" si="84"/>
        <v>21:0843</v>
      </c>
      <c r="D780" s="1" t="str">
        <f t="shared" si="85"/>
        <v>21:0231</v>
      </c>
      <c r="E780" t="s">
        <v>3296</v>
      </c>
      <c r="F780" t="s">
        <v>3297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107</v>
      </c>
      <c r="N780">
        <v>435</v>
      </c>
      <c r="P780" t="s">
        <v>771</v>
      </c>
      <c r="Q780" t="s">
        <v>146</v>
      </c>
      <c r="R780" t="s">
        <v>532</v>
      </c>
    </row>
    <row r="781" spans="1:18" hidden="1" x14ac:dyDescent="0.3">
      <c r="A781" t="s">
        <v>3298</v>
      </c>
      <c r="B781" t="s">
        <v>3299</v>
      </c>
      <c r="C781" s="1" t="str">
        <f t="shared" si="84"/>
        <v>21:0843</v>
      </c>
      <c r="D781" s="1" t="str">
        <f t="shared" si="85"/>
        <v>21:0231</v>
      </c>
      <c r="E781" t="s">
        <v>3300</v>
      </c>
      <c r="F781" t="s">
        <v>3301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114</v>
      </c>
      <c r="N781">
        <v>436</v>
      </c>
      <c r="P781" t="s">
        <v>200</v>
      </c>
      <c r="Q781" t="s">
        <v>146</v>
      </c>
      <c r="R781" t="s">
        <v>189</v>
      </c>
    </row>
    <row r="782" spans="1:18" hidden="1" x14ac:dyDescent="0.3">
      <c r="A782" t="s">
        <v>3302</v>
      </c>
      <c r="B782" t="s">
        <v>3303</v>
      </c>
      <c r="C782" s="1" t="str">
        <f t="shared" si="84"/>
        <v>21:0843</v>
      </c>
      <c r="D782" s="1" t="str">
        <f t="shared" si="85"/>
        <v>21:0231</v>
      </c>
      <c r="E782" t="s">
        <v>3304</v>
      </c>
      <c r="F782" t="s">
        <v>3305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121</v>
      </c>
      <c r="N782">
        <v>437</v>
      </c>
      <c r="P782" t="s">
        <v>225</v>
      </c>
      <c r="Q782" t="s">
        <v>24</v>
      </c>
      <c r="R782" t="s">
        <v>911</v>
      </c>
    </row>
    <row r="783" spans="1:18" hidden="1" x14ac:dyDescent="0.3">
      <c r="A783" t="s">
        <v>3306</v>
      </c>
      <c r="B783" t="s">
        <v>3307</v>
      </c>
      <c r="C783" s="1" t="str">
        <f t="shared" si="84"/>
        <v>21:0843</v>
      </c>
      <c r="D783" s="1" t="str">
        <f t="shared" si="85"/>
        <v>21:0231</v>
      </c>
      <c r="E783" t="s">
        <v>3308</v>
      </c>
      <c r="F783" t="s">
        <v>3309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127</v>
      </c>
      <c r="N783">
        <v>438</v>
      </c>
      <c r="P783" t="s">
        <v>210</v>
      </c>
      <c r="Q783" t="s">
        <v>24</v>
      </c>
      <c r="R783" t="s">
        <v>890</v>
      </c>
    </row>
    <row r="784" spans="1:18" hidden="1" x14ac:dyDescent="0.3">
      <c r="A784" t="s">
        <v>3310</v>
      </c>
      <c r="B784" t="s">
        <v>3311</v>
      </c>
      <c r="C784" s="1" t="str">
        <f t="shared" si="84"/>
        <v>21:0843</v>
      </c>
      <c r="D784" s="1" t="str">
        <f t="shared" si="85"/>
        <v>21:0231</v>
      </c>
      <c r="E784" t="s">
        <v>3312</v>
      </c>
      <c r="F784" t="s">
        <v>3313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133</v>
      </c>
      <c r="N784">
        <v>439</v>
      </c>
      <c r="P784" t="s">
        <v>82</v>
      </c>
      <c r="Q784" t="s">
        <v>146</v>
      </c>
      <c r="R784" t="s">
        <v>189</v>
      </c>
    </row>
    <row r="785" spans="1:18" hidden="1" x14ac:dyDescent="0.3">
      <c r="A785" t="s">
        <v>3314</v>
      </c>
      <c r="B785" t="s">
        <v>3315</v>
      </c>
      <c r="C785" s="1" t="str">
        <f t="shared" si="84"/>
        <v>21:0843</v>
      </c>
      <c r="D785" s="1" t="str">
        <f t="shared" si="85"/>
        <v>21:0231</v>
      </c>
      <c r="E785" t="s">
        <v>3316</v>
      </c>
      <c r="F785" t="s">
        <v>3317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139</v>
      </c>
      <c r="N785">
        <v>440</v>
      </c>
      <c r="P785" t="s">
        <v>115</v>
      </c>
      <c r="Q785" t="s">
        <v>62</v>
      </c>
      <c r="R785" t="s">
        <v>55</v>
      </c>
    </row>
    <row r="786" spans="1:18" hidden="1" x14ac:dyDescent="0.3">
      <c r="A786" t="s">
        <v>3318</v>
      </c>
      <c r="B786" t="s">
        <v>3319</v>
      </c>
      <c r="C786" s="1" t="str">
        <f t="shared" si="84"/>
        <v>21:0843</v>
      </c>
      <c r="D786" s="1" t="str">
        <f t="shared" si="85"/>
        <v>21:0231</v>
      </c>
      <c r="E786" t="s">
        <v>3320</v>
      </c>
      <c r="F786" t="s">
        <v>3321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241</v>
      </c>
      <c r="N786">
        <v>441</v>
      </c>
      <c r="P786" t="s">
        <v>134</v>
      </c>
      <c r="Q786" t="s">
        <v>248</v>
      </c>
      <c r="R786" t="s">
        <v>55</v>
      </c>
    </row>
    <row r="787" spans="1:18" hidden="1" x14ac:dyDescent="0.3">
      <c r="A787" t="s">
        <v>3322</v>
      </c>
      <c r="B787" t="s">
        <v>3323</v>
      </c>
      <c r="C787" s="1" t="str">
        <f t="shared" si="84"/>
        <v>21:0843</v>
      </c>
      <c r="D787" s="1" t="str">
        <f t="shared" si="85"/>
        <v>21:0231</v>
      </c>
      <c r="E787" t="s">
        <v>3324</v>
      </c>
      <c r="F787" t="s">
        <v>3325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 t="s">
        <v>414</v>
      </c>
      <c r="Q787" t="s">
        <v>38</v>
      </c>
      <c r="R787" t="s">
        <v>55</v>
      </c>
    </row>
    <row r="788" spans="1:18" hidden="1" x14ac:dyDescent="0.3">
      <c r="A788" t="s">
        <v>3326</v>
      </c>
      <c r="B788" t="s">
        <v>3327</v>
      </c>
      <c r="C788" s="1" t="str">
        <f t="shared" si="84"/>
        <v>21:0843</v>
      </c>
      <c r="D788" s="1" t="str">
        <f t="shared" si="85"/>
        <v>21:0231</v>
      </c>
      <c r="E788" t="s">
        <v>3324</v>
      </c>
      <c r="F788" t="s">
        <v>3328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29</v>
      </c>
      <c r="N788">
        <v>443</v>
      </c>
      <c r="P788" t="s">
        <v>194</v>
      </c>
      <c r="Q788" t="s">
        <v>24</v>
      </c>
      <c r="R788" t="s">
        <v>55</v>
      </c>
    </row>
    <row r="789" spans="1:18" hidden="1" x14ac:dyDescent="0.3">
      <c r="A789" t="s">
        <v>3329</v>
      </c>
      <c r="B789" t="s">
        <v>3330</v>
      </c>
      <c r="C789" s="1" t="str">
        <f t="shared" si="84"/>
        <v>21:0843</v>
      </c>
      <c r="D789" s="1" t="str">
        <f t="shared" si="85"/>
        <v>21:0231</v>
      </c>
      <c r="E789" t="s">
        <v>3331</v>
      </c>
      <c r="F789" t="s">
        <v>3332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36</v>
      </c>
      <c r="N789">
        <v>444</v>
      </c>
      <c r="P789" t="s">
        <v>161</v>
      </c>
      <c r="Q789" t="s">
        <v>248</v>
      </c>
      <c r="R789" t="s">
        <v>55</v>
      </c>
    </row>
    <row r="790" spans="1:18" hidden="1" x14ac:dyDescent="0.3">
      <c r="A790" t="s">
        <v>3333</v>
      </c>
      <c r="B790" t="s">
        <v>3334</v>
      </c>
      <c r="C790" s="1" t="str">
        <f t="shared" si="84"/>
        <v>21:0843</v>
      </c>
      <c r="D790" s="1" t="str">
        <f t="shared" si="85"/>
        <v>21:0231</v>
      </c>
      <c r="E790" t="s">
        <v>3335</v>
      </c>
      <c r="F790" t="s">
        <v>3336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44</v>
      </c>
      <c r="N790">
        <v>445</v>
      </c>
      <c r="P790" t="s">
        <v>771</v>
      </c>
      <c r="Q790" t="s">
        <v>62</v>
      </c>
      <c r="R790" t="s">
        <v>55</v>
      </c>
    </row>
    <row r="791" spans="1:18" hidden="1" x14ac:dyDescent="0.3">
      <c r="A791" t="s">
        <v>3337</v>
      </c>
      <c r="B791" t="s">
        <v>3338</v>
      </c>
      <c r="C791" s="1" t="str">
        <f t="shared" si="84"/>
        <v>21:0843</v>
      </c>
      <c r="D791" s="1" t="str">
        <f t="shared" si="85"/>
        <v>21:0231</v>
      </c>
      <c r="E791" t="s">
        <v>3339</v>
      </c>
      <c r="F791" t="s">
        <v>3340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52</v>
      </c>
      <c r="N791">
        <v>446</v>
      </c>
      <c r="P791" t="s">
        <v>247</v>
      </c>
      <c r="Q791" t="s">
        <v>248</v>
      </c>
      <c r="R791" t="s">
        <v>55</v>
      </c>
    </row>
    <row r="792" spans="1:18" hidden="1" x14ac:dyDescent="0.3">
      <c r="A792" t="s">
        <v>3341</v>
      </c>
      <c r="B792" t="s">
        <v>3342</v>
      </c>
      <c r="C792" s="1" t="str">
        <f t="shared" si="84"/>
        <v>21:0843</v>
      </c>
      <c r="D792" s="1" t="str">
        <f t="shared" si="85"/>
        <v>21:0231</v>
      </c>
      <c r="E792" t="s">
        <v>3343</v>
      </c>
      <c r="F792" t="s">
        <v>3344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60</v>
      </c>
      <c r="N792">
        <v>447</v>
      </c>
      <c r="P792" t="s">
        <v>247</v>
      </c>
      <c r="Q792" t="s">
        <v>62</v>
      </c>
      <c r="R792" t="s">
        <v>55</v>
      </c>
    </row>
    <row r="793" spans="1:18" hidden="1" x14ac:dyDescent="0.3">
      <c r="A793" t="s">
        <v>3345</v>
      </c>
      <c r="B793" t="s">
        <v>3346</v>
      </c>
      <c r="C793" s="1" t="str">
        <f t="shared" si="84"/>
        <v>21:0843</v>
      </c>
      <c r="D793" s="1" t="str">
        <f t="shared" si="85"/>
        <v>21:0231</v>
      </c>
      <c r="E793" t="s">
        <v>3347</v>
      </c>
      <c r="F793" t="s">
        <v>3348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67</v>
      </c>
      <c r="N793">
        <v>448</v>
      </c>
      <c r="P793" t="s">
        <v>235</v>
      </c>
      <c r="Q793" t="s">
        <v>62</v>
      </c>
      <c r="R793" t="s">
        <v>55</v>
      </c>
    </row>
    <row r="794" spans="1:18" hidden="1" x14ac:dyDescent="0.3">
      <c r="A794" t="s">
        <v>3349</v>
      </c>
      <c r="B794" t="s">
        <v>3350</v>
      </c>
      <c r="C794" s="1" t="str">
        <f t="shared" ref="C794:C857" si="88">HYPERLINK("https://geochem.nrcan.gc.ca/cdogs/content/bdl/bdl210843_e.htm", "21:0843")</f>
        <v>21:0843</v>
      </c>
      <c r="D794" s="1" t="str">
        <f t="shared" ref="D794:D857" si="89">HYPERLINK("https://geochem.nrcan.gc.ca/cdogs/content/svy/svy210231_e.htm", "21:0231")</f>
        <v>21:0231</v>
      </c>
      <c r="E794" t="s">
        <v>3351</v>
      </c>
      <c r="F794" t="s">
        <v>3352</v>
      </c>
      <c r="H794">
        <v>58.369071900000002</v>
      </c>
      <c r="I794">
        <v>-110.18209659999999</v>
      </c>
      <c r="J794" s="1" t="str">
        <f t="shared" ref="J794:J857" si="90">HYPERLINK("https://geochem.nrcan.gc.ca/cdogs/content/kwd/kwd020016_e.htm", "Fluid (lake)")</f>
        <v>Fluid (lake)</v>
      </c>
      <c r="K794" s="1" t="str">
        <f t="shared" ref="K794:K857" si="91">HYPERLINK("https://geochem.nrcan.gc.ca/cdogs/content/kwd/kwd080007_e.htm", "Untreated Water")</f>
        <v>Untreated Water</v>
      </c>
      <c r="L794">
        <v>78</v>
      </c>
      <c r="M794" t="s">
        <v>74</v>
      </c>
      <c r="N794">
        <v>449</v>
      </c>
      <c r="P794" t="s">
        <v>267</v>
      </c>
      <c r="Q794" t="s">
        <v>1247</v>
      </c>
      <c r="R794" t="s">
        <v>55</v>
      </c>
    </row>
    <row r="795" spans="1:18" hidden="1" x14ac:dyDescent="0.3">
      <c r="A795" t="s">
        <v>3353</v>
      </c>
      <c r="B795" t="s">
        <v>3354</v>
      </c>
      <c r="C795" s="1" t="str">
        <f t="shared" si="88"/>
        <v>21:0843</v>
      </c>
      <c r="D795" s="1" t="str">
        <f t="shared" si="89"/>
        <v>21:0231</v>
      </c>
      <c r="E795" t="s">
        <v>3355</v>
      </c>
      <c r="F795" t="s">
        <v>3356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81</v>
      </c>
      <c r="N795">
        <v>450</v>
      </c>
      <c r="P795" t="s">
        <v>210</v>
      </c>
      <c r="Q795" t="s">
        <v>236</v>
      </c>
      <c r="R795" t="s">
        <v>55</v>
      </c>
    </row>
    <row r="796" spans="1:18" hidden="1" x14ac:dyDescent="0.3">
      <c r="A796" t="s">
        <v>3357</v>
      </c>
      <c r="B796" t="s">
        <v>3358</v>
      </c>
      <c r="C796" s="1" t="str">
        <f t="shared" si="88"/>
        <v>21:0843</v>
      </c>
      <c r="D796" s="1" t="str">
        <f t="shared" si="89"/>
        <v>21:0231</v>
      </c>
      <c r="E796" t="s">
        <v>3359</v>
      </c>
      <c r="F796" t="s">
        <v>3360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95</v>
      </c>
      <c r="N796">
        <v>451</v>
      </c>
      <c r="P796" t="s">
        <v>115</v>
      </c>
      <c r="Q796" t="s">
        <v>248</v>
      </c>
      <c r="R796" t="s">
        <v>55</v>
      </c>
    </row>
    <row r="797" spans="1:18" hidden="1" x14ac:dyDescent="0.3">
      <c r="A797" t="s">
        <v>3361</v>
      </c>
      <c r="B797" t="s">
        <v>3362</v>
      </c>
      <c r="C797" s="1" t="str">
        <f t="shared" si="88"/>
        <v>21:0843</v>
      </c>
      <c r="D797" s="1" t="str">
        <f t="shared" si="89"/>
        <v>21:0231</v>
      </c>
      <c r="E797" t="s">
        <v>3363</v>
      </c>
      <c r="F797" t="s">
        <v>3364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101</v>
      </c>
      <c r="N797">
        <v>452</v>
      </c>
      <c r="P797" t="s">
        <v>53</v>
      </c>
      <c r="Q797" t="s">
        <v>146</v>
      </c>
      <c r="R797" t="s">
        <v>285</v>
      </c>
    </row>
    <row r="798" spans="1:18" hidden="1" x14ac:dyDescent="0.3">
      <c r="A798" t="s">
        <v>3365</v>
      </c>
      <c r="B798" t="s">
        <v>3366</v>
      </c>
      <c r="C798" s="1" t="str">
        <f t="shared" si="88"/>
        <v>21:0843</v>
      </c>
      <c r="D798" s="1" t="str">
        <f t="shared" si="89"/>
        <v>21:0231</v>
      </c>
      <c r="E798" t="s">
        <v>3367</v>
      </c>
      <c r="F798" t="s">
        <v>3368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107</v>
      </c>
      <c r="N798">
        <v>453</v>
      </c>
      <c r="P798" t="s">
        <v>200</v>
      </c>
      <c r="Q798" t="s">
        <v>46</v>
      </c>
      <c r="R798" t="s">
        <v>522</v>
      </c>
    </row>
    <row r="799" spans="1:18" hidden="1" x14ac:dyDescent="0.3">
      <c r="A799" t="s">
        <v>3369</v>
      </c>
      <c r="B799" t="s">
        <v>3370</v>
      </c>
      <c r="C799" s="1" t="str">
        <f t="shared" si="88"/>
        <v>21:0843</v>
      </c>
      <c r="D799" s="1" t="str">
        <f t="shared" si="89"/>
        <v>21:0231</v>
      </c>
      <c r="E799" t="s">
        <v>3371</v>
      </c>
      <c r="F799" t="s">
        <v>3372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114</v>
      </c>
      <c r="N799">
        <v>454</v>
      </c>
      <c r="P799" t="s">
        <v>235</v>
      </c>
      <c r="Q799" t="s">
        <v>579</v>
      </c>
      <c r="R799" t="s">
        <v>55</v>
      </c>
    </row>
    <row r="800" spans="1:18" hidden="1" x14ac:dyDescent="0.3">
      <c r="A800" t="s">
        <v>3373</v>
      </c>
      <c r="B800" t="s">
        <v>3374</v>
      </c>
      <c r="C800" s="1" t="str">
        <f t="shared" si="88"/>
        <v>21:0843</v>
      </c>
      <c r="D800" s="1" t="str">
        <f t="shared" si="89"/>
        <v>21:0231</v>
      </c>
      <c r="E800" t="s">
        <v>3375</v>
      </c>
      <c r="F800" t="s">
        <v>3376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121</v>
      </c>
      <c r="N800">
        <v>455</v>
      </c>
      <c r="P800" t="s">
        <v>235</v>
      </c>
      <c r="Q800" t="s">
        <v>310</v>
      </c>
      <c r="R800" t="s">
        <v>285</v>
      </c>
    </row>
    <row r="801" spans="1:18" hidden="1" x14ac:dyDescent="0.3">
      <c r="A801" t="s">
        <v>3377</v>
      </c>
      <c r="B801" t="s">
        <v>3378</v>
      </c>
      <c r="C801" s="1" t="str">
        <f t="shared" si="88"/>
        <v>21:0843</v>
      </c>
      <c r="D801" s="1" t="str">
        <f t="shared" si="89"/>
        <v>21:0231</v>
      </c>
      <c r="E801" t="s">
        <v>3379</v>
      </c>
      <c r="F801" t="s">
        <v>3380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127</v>
      </c>
      <c r="N801">
        <v>456</v>
      </c>
      <c r="P801" t="s">
        <v>3381</v>
      </c>
      <c r="Q801" t="s">
        <v>38</v>
      </c>
      <c r="R801" t="s">
        <v>55</v>
      </c>
    </row>
    <row r="802" spans="1:18" hidden="1" x14ac:dyDescent="0.3">
      <c r="A802" t="s">
        <v>3382</v>
      </c>
      <c r="B802" t="s">
        <v>3383</v>
      </c>
      <c r="C802" s="1" t="str">
        <f t="shared" si="88"/>
        <v>21:0843</v>
      </c>
      <c r="D802" s="1" t="str">
        <f t="shared" si="89"/>
        <v>21:0231</v>
      </c>
      <c r="E802" t="s">
        <v>3384</v>
      </c>
      <c r="F802" t="s">
        <v>3385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133</v>
      </c>
      <c r="N802">
        <v>457</v>
      </c>
      <c r="P802" t="s">
        <v>53</v>
      </c>
      <c r="Q802" t="s">
        <v>257</v>
      </c>
      <c r="R802" t="s">
        <v>55</v>
      </c>
    </row>
    <row r="803" spans="1:18" hidden="1" x14ac:dyDescent="0.3">
      <c r="A803" t="s">
        <v>3386</v>
      </c>
      <c r="B803" t="s">
        <v>3387</v>
      </c>
      <c r="C803" s="1" t="str">
        <f t="shared" si="88"/>
        <v>21:0843</v>
      </c>
      <c r="D803" s="1" t="str">
        <f t="shared" si="89"/>
        <v>21:0231</v>
      </c>
      <c r="E803" t="s">
        <v>3388</v>
      </c>
      <c r="F803" t="s">
        <v>3389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139</v>
      </c>
      <c r="N803">
        <v>458</v>
      </c>
      <c r="P803" t="s">
        <v>834</v>
      </c>
      <c r="Q803" t="s">
        <v>89</v>
      </c>
      <c r="R803" t="s">
        <v>55</v>
      </c>
    </row>
    <row r="804" spans="1:18" hidden="1" x14ac:dyDescent="0.3">
      <c r="A804" t="s">
        <v>3390</v>
      </c>
      <c r="B804" t="s">
        <v>3391</v>
      </c>
      <c r="C804" s="1" t="str">
        <f t="shared" si="88"/>
        <v>21:0843</v>
      </c>
      <c r="D804" s="1" t="str">
        <f t="shared" si="89"/>
        <v>21:0231</v>
      </c>
      <c r="E804" t="s">
        <v>3392</v>
      </c>
      <c r="F804" t="s">
        <v>3393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241</v>
      </c>
      <c r="N804">
        <v>459</v>
      </c>
      <c r="P804" t="s">
        <v>23</v>
      </c>
      <c r="Q804" t="s">
        <v>62</v>
      </c>
      <c r="R804" t="s">
        <v>55</v>
      </c>
    </row>
    <row r="805" spans="1:18" hidden="1" x14ac:dyDescent="0.3">
      <c r="A805" t="s">
        <v>3394</v>
      </c>
      <c r="B805" t="s">
        <v>3395</v>
      </c>
      <c r="C805" s="1" t="str">
        <f t="shared" si="88"/>
        <v>21:0843</v>
      </c>
      <c r="D805" s="1" t="str">
        <f t="shared" si="89"/>
        <v>21:0231</v>
      </c>
      <c r="E805" t="s">
        <v>3396</v>
      </c>
      <c r="F805" t="s">
        <v>3397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36</v>
      </c>
      <c r="N805">
        <v>460</v>
      </c>
      <c r="P805" t="s">
        <v>1676</v>
      </c>
      <c r="Q805" t="s">
        <v>46</v>
      </c>
      <c r="R805" t="s">
        <v>55</v>
      </c>
    </row>
    <row r="806" spans="1:18" hidden="1" x14ac:dyDescent="0.3">
      <c r="A806" t="s">
        <v>3398</v>
      </c>
      <c r="B806" t="s">
        <v>3399</v>
      </c>
      <c r="C806" s="1" t="str">
        <f t="shared" si="88"/>
        <v>21:0843</v>
      </c>
      <c r="D806" s="1" t="str">
        <f t="shared" si="89"/>
        <v>21:0231</v>
      </c>
      <c r="E806" t="s">
        <v>3400</v>
      </c>
      <c r="F806" t="s">
        <v>3401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 t="s">
        <v>2430</v>
      </c>
      <c r="Q806" t="s">
        <v>62</v>
      </c>
      <c r="R806" t="s">
        <v>55</v>
      </c>
    </row>
    <row r="807" spans="1:18" hidden="1" x14ac:dyDescent="0.3">
      <c r="A807" t="s">
        <v>3402</v>
      </c>
      <c r="B807" t="s">
        <v>3403</v>
      </c>
      <c r="C807" s="1" t="str">
        <f t="shared" si="88"/>
        <v>21:0843</v>
      </c>
      <c r="D807" s="1" t="str">
        <f t="shared" si="89"/>
        <v>21:0231</v>
      </c>
      <c r="E807" t="s">
        <v>3400</v>
      </c>
      <c r="F807" t="s">
        <v>3404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29</v>
      </c>
      <c r="N807">
        <v>462</v>
      </c>
      <c r="P807" t="s">
        <v>2414</v>
      </c>
      <c r="Q807" t="s">
        <v>248</v>
      </c>
      <c r="R807" t="s">
        <v>55</v>
      </c>
    </row>
    <row r="808" spans="1:18" hidden="1" x14ac:dyDescent="0.3">
      <c r="A808" t="s">
        <v>3405</v>
      </c>
      <c r="B808" t="s">
        <v>3406</v>
      </c>
      <c r="C808" s="1" t="str">
        <f t="shared" si="88"/>
        <v>21:0843</v>
      </c>
      <c r="D808" s="1" t="str">
        <f t="shared" si="89"/>
        <v>21:0231</v>
      </c>
      <c r="E808" t="s">
        <v>3407</v>
      </c>
      <c r="F808" t="s">
        <v>3408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44</v>
      </c>
      <c r="N808">
        <v>463</v>
      </c>
      <c r="P808" t="s">
        <v>553</v>
      </c>
      <c r="Q808" t="s">
        <v>257</v>
      </c>
      <c r="R808" t="s">
        <v>55</v>
      </c>
    </row>
    <row r="809" spans="1:18" hidden="1" x14ac:dyDescent="0.3">
      <c r="A809" t="s">
        <v>3409</v>
      </c>
      <c r="B809" t="s">
        <v>3410</v>
      </c>
      <c r="C809" s="1" t="str">
        <f t="shared" si="88"/>
        <v>21:0843</v>
      </c>
      <c r="D809" s="1" t="str">
        <f t="shared" si="89"/>
        <v>21:0231</v>
      </c>
      <c r="E809" t="s">
        <v>3411</v>
      </c>
      <c r="F809" t="s">
        <v>3412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52</v>
      </c>
      <c r="N809">
        <v>464</v>
      </c>
      <c r="P809" t="s">
        <v>558</v>
      </c>
      <c r="Q809" t="s">
        <v>248</v>
      </c>
      <c r="R809" t="s">
        <v>55</v>
      </c>
    </row>
    <row r="810" spans="1:18" hidden="1" x14ac:dyDescent="0.3">
      <c r="A810" t="s">
        <v>3413</v>
      </c>
      <c r="B810" t="s">
        <v>3414</v>
      </c>
      <c r="C810" s="1" t="str">
        <f t="shared" si="88"/>
        <v>21:0843</v>
      </c>
      <c r="D810" s="1" t="str">
        <f t="shared" si="89"/>
        <v>21:0231</v>
      </c>
      <c r="E810" t="s">
        <v>3415</v>
      </c>
      <c r="F810" t="s">
        <v>3416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60</v>
      </c>
      <c r="N810">
        <v>465</v>
      </c>
      <c r="P810" t="s">
        <v>108</v>
      </c>
      <c r="Q810" t="s">
        <v>310</v>
      </c>
      <c r="R810" t="s">
        <v>55</v>
      </c>
    </row>
    <row r="811" spans="1:18" hidden="1" x14ac:dyDescent="0.3">
      <c r="A811" t="s">
        <v>3417</v>
      </c>
      <c r="B811" t="s">
        <v>3418</v>
      </c>
      <c r="C811" s="1" t="str">
        <f t="shared" si="88"/>
        <v>21:0843</v>
      </c>
      <c r="D811" s="1" t="str">
        <f t="shared" si="89"/>
        <v>21:0231</v>
      </c>
      <c r="E811" t="s">
        <v>3419</v>
      </c>
      <c r="F811" t="s">
        <v>3420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67</v>
      </c>
      <c r="N811">
        <v>466</v>
      </c>
      <c r="P811" t="s">
        <v>414</v>
      </c>
      <c r="Q811" t="s">
        <v>1247</v>
      </c>
      <c r="R811" t="s">
        <v>55</v>
      </c>
    </row>
    <row r="812" spans="1:18" hidden="1" x14ac:dyDescent="0.3">
      <c r="A812" t="s">
        <v>3421</v>
      </c>
      <c r="B812" t="s">
        <v>3422</v>
      </c>
      <c r="C812" s="1" t="str">
        <f t="shared" si="88"/>
        <v>21:0843</v>
      </c>
      <c r="D812" s="1" t="str">
        <f t="shared" si="89"/>
        <v>21:0231</v>
      </c>
      <c r="E812" t="s">
        <v>3423</v>
      </c>
      <c r="F812" t="s">
        <v>3424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74</v>
      </c>
      <c r="N812">
        <v>467</v>
      </c>
      <c r="P812" t="s">
        <v>161</v>
      </c>
      <c r="Q812" t="s">
        <v>482</v>
      </c>
      <c r="R812" t="s">
        <v>55</v>
      </c>
    </row>
    <row r="813" spans="1:18" hidden="1" x14ac:dyDescent="0.3">
      <c r="A813" t="s">
        <v>3425</v>
      </c>
      <c r="B813" t="s">
        <v>3426</v>
      </c>
      <c r="C813" s="1" t="str">
        <f t="shared" si="88"/>
        <v>21:0843</v>
      </c>
      <c r="D813" s="1" t="str">
        <f t="shared" si="89"/>
        <v>21:0231</v>
      </c>
      <c r="E813" t="s">
        <v>3427</v>
      </c>
      <c r="F813" t="s">
        <v>3428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81</v>
      </c>
      <c r="N813">
        <v>468</v>
      </c>
      <c r="P813" t="s">
        <v>115</v>
      </c>
      <c r="Q813" t="s">
        <v>579</v>
      </c>
      <c r="R813" t="s">
        <v>55</v>
      </c>
    </row>
    <row r="814" spans="1:18" hidden="1" x14ac:dyDescent="0.3">
      <c r="A814" t="s">
        <v>3429</v>
      </c>
      <c r="B814" t="s">
        <v>3430</v>
      </c>
      <c r="C814" s="1" t="str">
        <f t="shared" si="88"/>
        <v>21:0843</v>
      </c>
      <c r="D814" s="1" t="str">
        <f t="shared" si="89"/>
        <v>21:0231</v>
      </c>
      <c r="E814" t="s">
        <v>3431</v>
      </c>
      <c r="F814" t="s">
        <v>3432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95</v>
      </c>
      <c r="N814">
        <v>469</v>
      </c>
      <c r="P814" t="s">
        <v>553</v>
      </c>
      <c r="Q814" t="s">
        <v>236</v>
      </c>
      <c r="R814" t="s">
        <v>55</v>
      </c>
    </row>
    <row r="815" spans="1:18" hidden="1" x14ac:dyDescent="0.3">
      <c r="A815" t="s">
        <v>3433</v>
      </c>
      <c r="B815" t="s">
        <v>3434</v>
      </c>
      <c r="C815" s="1" t="str">
        <f t="shared" si="88"/>
        <v>21:0843</v>
      </c>
      <c r="D815" s="1" t="str">
        <f t="shared" si="89"/>
        <v>21:0231</v>
      </c>
      <c r="E815" t="s">
        <v>3435</v>
      </c>
      <c r="F815" t="s">
        <v>3436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101</v>
      </c>
      <c r="N815">
        <v>470</v>
      </c>
      <c r="P815" t="s">
        <v>37</v>
      </c>
      <c r="Q815" t="s">
        <v>257</v>
      </c>
      <c r="R815" t="s">
        <v>55</v>
      </c>
    </row>
    <row r="816" spans="1:18" hidden="1" x14ac:dyDescent="0.3">
      <c r="A816" t="s">
        <v>3437</v>
      </c>
      <c r="B816" t="s">
        <v>3438</v>
      </c>
      <c r="C816" s="1" t="str">
        <f t="shared" si="88"/>
        <v>21:0843</v>
      </c>
      <c r="D816" s="1" t="str">
        <f t="shared" si="89"/>
        <v>21:0231</v>
      </c>
      <c r="E816" t="s">
        <v>3439</v>
      </c>
      <c r="F816" t="s">
        <v>3440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107</v>
      </c>
      <c r="N816">
        <v>471</v>
      </c>
      <c r="P816" t="s">
        <v>182</v>
      </c>
      <c r="Q816" t="s">
        <v>310</v>
      </c>
      <c r="R816" t="s">
        <v>55</v>
      </c>
    </row>
    <row r="817" spans="1:18" hidden="1" x14ac:dyDescent="0.3">
      <c r="A817" t="s">
        <v>3441</v>
      </c>
      <c r="B817" t="s">
        <v>3442</v>
      </c>
      <c r="C817" s="1" t="str">
        <f t="shared" si="88"/>
        <v>21:0843</v>
      </c>
      <c r="D817" s="1" t="str">
        <f t="shared" si="89"/>
        <v>21:0231</v>
      </c>
      <c r="E817" t="s">
        <v>3443</v>
      </c>
      <c r="F817" t="s">
        <v>3444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114</v>
      </c>
      <c r="N817">
        <v>472</v>
      </c>
      <c r="P817" t="s">
        <v>1846</v>
      </c>
      <c r="Q817" t="s">
        <v>257</v>
      </c>
      <c r="R817" t="s">
        <v>55</v>
      </c>
    </row>
    <row r="818" spans="1:18" hidden="1" x14ac:dyDescent="0.3">
      <c r="A818" t="s">
        <v>3445</v>
      </c>
      <c r="B818" t="s">
        <v>3446</v>
      </c>
      <c r="C818" s="1" t="str">
        <f t="shared" si="88"/>
        <v>21:0843</v>
      </c>
      <c r="D818" s="1" t="str">
        <f t="shared" si="89"/>
        <v>21:0231</v>
      </c>
      <c r="E818" t="s">
        <v>3447</v>
      </c>
      <c r="F818" t="s">
        <v>3448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121</v>
      </c>
      <c r="N818">
        <v>473</v>
      </c>
      <c r="P818" t="s">
        <v>2140</v>
      </c>
      <c r="Q818" t="s">
        <v>310</v>
      </c>
      <c r="R818" t="s">
        <v>55</v>
      </c>
    </row>
    <row r="819" spans="1:18" hidden="1" x14ac:dyDescent="0.3">
      <c r="A819" t="s">
        <v>3449</v>
      </c>
      <c r="B819" t="s">
        <v>3450</v>
      </c>
      <c r="C819" s="1" t="str">
        <f t="shared" si="88"/>
        <v>21:0843</v>
      </c>
      <c r="D819" s="1" t="str">
        <f t="shared" si="89"/>
        <v>21:0231</v>
      </c>
      <c r="E819" t="s">
        <v>3451</v>
      </c>
      <c r="F819" t="s">
        <v>3452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127</v>
      </c>
      <c r="N819">
        <v>474</v>
      </c>
      <c r="P819" t="s">
        <v>2145</v>
      </c>
      <c r="Q819" t="s">
        <v>257</v>
      </c>
      <c r="R819" t="s">
        <v>55</v>
      </c>
    </row>
    <row r="820" spans="1:18" hidden="1" x14ac:dyDescent="0.3">
      <c r="A820" t="s">
        <v>3453</v>
      </c>
      <c r="B820" t="s">
        <v>3454</v>
      </c>
      <c r="C820" s="1" t="str">
        <f t="shared" si="88"/>
        <v>21:0843</v>
      </c>
      <c r="D820" s="1" t="str">
        <f t="shared" si="89"/>
        <v>21:0231</v>
      </c>
      <c r="E820" t="s">
        <v>3455</v>
      </c>
      <c r="F820" t="s">
        <v>3456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133</v>
      </c>
      <c r="N820">
        <v>475</v>
      </c>
      <c r="P820" t="s">
        <v>182</v>
      </c>
      <c r="Q820" t="s">
        <v>257</v>
      </c>
      <c r="R820" t="s">
        <v>55</v>
      </c>
    </row>
    <row r="821" spans="1:18" hidden="1" x14ac:dyDescent="0.3">
      <c r="A821" t="s">
        <v>3457</v>
      </c>
      <c r="B821" t="s">
        <v>3458</v>
      </c>
      <c r="C821" s="1" t="str">
        <f t="shared" si="88"/>
        <v>21:0843</v>
      </c>
      <c r="D821" s="1" t="str">
        <f t="shared" si="89"/>
        <v>21:0231</v>
      </c>
      <c r="E821" t="s">
        <v>3459</v>
      </c>
      <c r="F821" t="s">
        <v>3460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139</v>
      </c>
      <c r="N821">
        <v>476</v>
      </c>
      <c r="P821" t="s">
        <v>128</v>
      </c>
      <c r="Q821" t="s">
        <v>482</v>
      </c>
      <c r="R821" t="s">
        <v>55</v>
      </c>
    </row>
    <row r="822" spans="1:18" hidden="1" x14ac:dyDescent="0.3">
      <c r="A822" t="s">
        <v>3461</v>
      </c>
      <c r="B822" t="s">
        <v>3462</v>
      </c>
      <c r="C822" s="1" t="str">
        <f t="shared" si="88"/>
        <v>21:0843</v>
      </c>
      <c r="D822" s="1" t="str">
        <f t="shared" si="89"/>
        <v>21:0231</v>
      </c>
      <c r="E822" t="s">
        <v>3463</v>
      </c>
      <c r="F822" t="s">
        <v>3464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241</v>
      </c>
      <c r="N822">
        <v>477</v>
      </c>
      <c r="P822" t="s">
        <v>3465</v>
      </c>
      <c r="Q822" t="s">
        <v>62</v>
      </c>
      <c r="R822" t="s">
        <v>55</v>
      </c>
    </row>
    <row r="823" spans="1:18" hidden="1" x14ac:dyDescent="0.3">
      <c r="A823" t="s">
        <v>3466</v>
      </c>
      <c r="B823" t="s">
        <v>3467</v>
      </c>
      <c r="C823" s="1" t="str">
        <f t="shared" si="88"/>
        <v>21:0843</v>
      </c>
      <c r="D823" s="1" t="str">
        <f t="shared" si="89"/>
        <v>21:0231</v>
      </c>
      <c r="E823" t="s">
        <v>3468</v>
      </c>
      <c r="F823" t="s">
        <v>3469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36</v>
      </c>
      <c r="N823">
        <v>478</v>
      </c>
      <c r="P823" t="s">
        <v>1851</v>
      </c>
      <c r="Q823" t="s">
        <v>96</v>
      </c>
      <c r="R823" t="s">
        <v>3470</v>
      </c>
    </row>
    <row r="824" spans="1:18" hidden="1" x14ac:dyDescent="0.3">
      <c r="A824" t="s">
        <v>3471</v>
      </c>
      <c r="B824" t="s">
        <v>3472</v>
      </c>
      <c r="C824" s="1" t="str">
        <f t="shared" si="88"/>
        <v>21:0843</v>
      </c>
      <c r="D824" s="1" t="str">
        <f t="shared" si="89"/>
        <v>21:0231</v>
      </c>
      <c r="E824" t="s">
        <v>3473</v>
      </c>
      <c r="F824" t="s">
        <v>3474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 t="s">
        <v>1667</v>
      </c>
      <c r="Q824" t="s">
        <v>146</v>
      </c>
      <c r="R824" t="s">
        <v>305</v>
      </c>
    </row>
    <row r="825" spans="1:18" hidden="1" x14ac:dyDescent="0.3">
      <c r="A825" t="s">
        <v>3475</v>
      </c>
      <c r="B825" t="s">
        <v>3476</v>
      </c>
      <c r="C825" s="1" t="str">
        <f t="shared" si="88"/>
        <v>21:0843</v>
      </c>
      <c r="D825" s="1" t="str">
        <f t="shared" si="89"/>
        <v>21:0231</v>
      </c>
      <c r="E825" t="s">
        <v>3473</v>
      </c>
      <c r="F825" t="s">
        <v>3477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29</v>
      </c>
      <c r="N825">
        <v>480</v>
      </c>
      <c r="P825" t="s">
        <v>2414</v>
      </c>
      <c r="Q825" t="s">
        <v>46</v>
      </c>
      <c r="R825" t="s">
        <v>449</v>
      </c>
    </row>
    <row r="826" spans="1:18" hidden="1" x14ac:dyDescent="0.3">
      <c r="A826" t="s">
        <v>3478</v>
      </c>
      <c r="B826" t="s">
        <v>3479</v>
      </c>
      <c r="C826" s="1" t="str">
        <f t="shared" si="88"/>
        <v>21:0843</v>
      </c>
      <c r="D826" s="1" t="str">
        <f t="shared" si="89"/>
        <v>21:0231</v>
      </c>
      <c r="E826" t="s">
        <v>3480</v>
      </c>
      <c r="F826" t="s">
        <v>3481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44</v>
      </c>
      <c r="N826">
        <v>481</v>
      </c>
      <c r="P826" t="s">
        <v>173</v>
      </c>
      <c r="Q826" t="s">
        <v>38</v>
      </c>
      <c r="R826" t="s">
        <v>55</v>
      </c>
    </row>
    <row r="827" spans="1:18" hidden="1" x14ac:dyDescent="0.3">
      <c r="A827" t="s">
        <v>3482</v>
      </c>
      <c r="B827" t="s">
        <v>3483</v>
      </c>
      <c r="C827" s="1" t="str">
        <f t="shared" si="88"/>
        <v>21:0843</v>
      </c>
      <c r="D827" s="1" t="str">
        <f t="shared" si="89"/>
        <v>21:0231</v>
      </c>
      <c r="E827" t="s">
        <v>3484</v>
      </c>
      <c r="F827" t="s">
        <v>3485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52</v>
      </c>
      <c r="N827">
        <v>482</v>
      </c>
      <c r="P827" t="s">
        <v>2397</v>
      </c>
      <c r="Q827" t="s">
        <v>46</v>
      </c>
      <c r="R827" t="s">
        <v>189</v>
      </c>
    </row>
    <row r="828" spans="1:18" hidden="1" x14ac:dyDescent="0.3">
      <c r="A828" t="s">
        <v>3486</v>
      </c>
      <c r="B828" t="s">
        <v>3487</v>
      </c>
      <c r="C828" s="1" t="str">
        <f t="shared" si="88"/>
        <v>21:0843</v>
      </c>
      <c r="D828" s="1" t="str">
        <f t="shared" si="89"/>
        <v>21:0231</v>
      </c>
      <c r="E828" t="s">
        <v>3488</v>
      </c>
      <c r="F828" t="s">
        <v>3489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60</v>
      </c>
      <c r="N828">
        <v>483</v>
      </c>
      <c r="P828" t="s">
        <v>37</v>
      </c>
      <c r="Q828" t="s">
        <v>146</v>
      </c>
      <c r="R828" t="s">
        <v>55</v>
      </c>
    </row>
    <row r="829" spans="1:18" hidden="1" x14ac:dyDescent="0.3">
      <c r="A829" t="s">
        <v>3490</v>
      </c>
      <c r="B829" t="s">
        <v>3491</v>
      </c>
      <c r="C829" s="1" t="str">
        <f t="shared" si="88"/>
        <v>21:0843</v>
      </c>
      <c r="D829" s="1" t="str">
        <f t="shared" si="89"/>
        <v>21:0231</v>
      </c>
      <c r="E829" t="s">
        <v>3492</v>
      </c>
      <c r="F829" t="s">
        <v>3493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67</v>
      </c>
      <c r="N829">
        <v>484</v>
      </c>
      <c r="P829" t="s">
        <v>598</v>
      </c>
      <c r="Q829" t="s">
        <v>248</v>
      </c>
      <c r="R829" t="s">
        <v>55</v>
      </c>
    </row>
    <row r="830" spans="1:18" hidden="1" x14ac:dyDescent="0.3">
      <c r="A830" t="s">
        <v>3494</v>
      </c>
      <c r="B830" t="s">
        <v>3495</v>
      </c>
      <c r="C830" s="1" t="str">
        <f t="shared" si="88"/>
        <v>21:0843</v>
      </c>
      <c r="D830" s="1" t="str">
        <f t="shared" si="89"/>
        <v>21:0231</v>
      </c>
      <c r="E830" t="s">
        <v>3496</v>
      </c>
      <c r="F830" t="s">
        <v>3497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74</v>
      </c>
      <c r="N830">
        <v>485</v>
      </c>
      <c r="P830" t="s">
        <v>61</v>
      </c>
      <c r="Q830" t="s">
        <v>310</v>
      </c>
      <c r="R830" t="s">
        <v>2135</v>
      </c>
    </row>
    <row r="831" spans="1:18" hidden="1" x14ac:dyDescent="0.3">
      <c r="A831" t="s">
        <v>3498</v>
      </c>
      <c r="B831" t="s">
        <v>3499</v>
      </c>
      <c r="C831" s="1" t="str">
        <f t="shared" si="88"/>
        <v>21:0843</v>
      </c>
      <c r="D831" s="1" t="str">
        <f t="shared" si="89"/>
        <v>21:0231</v>
      </c>
      <c r="E831" t="s">
        <v>3500</v>
      </c>
      <c r="F831" t="s">
        <v>3501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81</v>
      </c>
      <c r="N831">
        <v>486</v>
      </c>
      <c r="P831" t="s">
        <v>1837</v>
      </c>
      <c r="Q831" t="s">
        <v>62</v>
      </c>
      <c r="R831" t="s">
        <v>55</v>
      </c>
    </row>
    <row r="832" spans="1:18" hidden="1" x14ac:dyDescent="0.3">
      <c r="A832" t="s">
        <v>3502</v>
      </c>
      <c r="B832" t="s">
        <v>3503</v>
      </c>
      <c r="C832" s="1" t="str">
        <f t="shared" si="88"/>
        <v>21:0843</v>
      </c>
      <c r="D832" s="1" t="str">
        <f t="shared" si="89"/>
        <v>21:0231</v>
      </c>
      <c r="E832" t="s">
        <v>3504</v>
      </c>
      <c r="F832" t="s">
        <v>3505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95</v>
      </c>
      <c r="N832">
        <v>487</v>
      </c>
      <c r="P832" t="s">
        <v>558</v>
      </c>
      <c r="Q832" t="s">
        <v>38</v>
      </c>
      <c r="R832" t="s">
        <v>55</v>
      </c>
    </row>
    <row r="833" spans="1:18" hidden="1" x14ac:dyDescent="0.3">
      <c r="A833" t="s">
        <v>3506</v>
      </c>
      <c r="B833" t="s">
        <v>3507</v>
      </c>
      <c r="C833" s="1" t="str">
        <f t="shared" si="88"/>
        <v>21:0843</v>
      </c>
      <c r="D833" s="1" t="str">
        <f t="shared" si="89"/>
        <v>21:0231</v>
      </c>
      <c r="E833" t="s">
        <v>3508</v>
      </c>
      <c r="F833" t="s">
        <v>3509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101</v>
      </c>
      <c r="N833">
        <v>488</v>
      </c>
      <c r="P833" t="s">
        <v>598</v>
      </c>
      <c r="Q833" t="s">
        <v>62</v>
      </c>
      <c r="R833" t="s">
        <v>55</v>
      </c>
    </row>
    <row r="834" spans="1:18" hidden="1" x14ac:dyDescent="0.3">
      <c r="A834" t="s">
        <v>3510</v>
      </c>
      <c r="B834" t="s">
        <v>3511</v>
      </c>
      <c r="C834" s="1" t="str">
        <f t="shared" si="88"/>
        <v>21:0843</v>
      </c>
      <c r="D834" s="1" t="str">
        <f t="shared" si="89"/>
        <v>21:0231</v>
      </c>
      <c r="E834" t="s">
        <v>3512</v>
      </c>
      <c r="F834" t="s">
        <v>3513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107</v>
      </c>
      <c r="N834">
        <v>489</v>
      </c>
      <c r="P834" t="s">
        <v>1760</v>
      </c>
      <c r="Q834" t="s">
        <v>38</v>
      </c>
      <c r="R834" t="s">
        <v>55</v>
      </c>
    </row>
    <row r="835" spans="1:18" hidden="1" x14ac:dyDescent="0.3">
      <c r="A835" t="s">
        <v>3514</v>
      </c>
      <c r="B835" t="s">
        <v>3515</v>
      </c>
      <c r="C835" s="1" t="str">
        <f t="shared" si="88"/>
        <v>21:0843</v>
      </c>
      <c r="D835" s="1" t="str">
        <f t="shared" si="89"/>
        <v>21:0231</v>
      </c>
      <c r="E835" t="s">
        <v>3516</v>
      </c>
      <c r="F835" t="s">
        <v>3517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114</v>
      </c>
      <c r="N835">
        <v>490</v>
      </c>
      <c r="P835" t="s">
        <v>1856</v>
      </c>
      <c r="Q835" t="s">
        <v>62</v>
      </c>
      <c r="R835" t="s">
        <v>285</v>
      </c>
    </row>
    <row r="836" spans="1:18" hidden="1" x14ac:dyDescent="0.3">
      <c r="A836" t="s">
        <v>3518</v>
      </c>
      <c r="B836" t="s">
        <v>3519</v>
      </c>
      <c r="C836" s="1" t="str">
        <f t="shared" si="88"/>
        <v>21:0843</v>
      </c>
      <c r="D836" s="1" t="str">
        <f t="shared" si="89"/>
        <v>21:0231</v>
      </c>
      <c r="E836" t="s">
        <v>3520</v>
      </c>
      <c r="F836" t="s">
        <v>3521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121</v>
      </c>
      <c r="N836">
        <v>491</v>
      </c>
      <c r="P836" t="s">
        <v>1846</v>
      </c>
      <c r="Q836" t="s">
        <v>62</v>
      </c>
      <c r="R836" t="s">
        <v>2135</v>
      </c>
    </row>
    <row r="837" spans="1:18" hidden="1" x14ac:dyDescent="0.3">
      <c r="A837" t="s">
        <v>3522</v>
      </c>
      <c r="B837" t="s">
        <v>3523</v>
      </c>
      <c r="C837" s="1" t="str">
        <f t="shared" si="88"/>
        <v>21:0843</v>
      </c>
      <c r="D837" s="1" t="str">
        <f t="shared" si="89"/>
        <v>21:0231</v>
      </c>
      <c r="E837" t="s">
        <v>3524</v>
      </c>
      <c r="F837" t="s">
        <v>3525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127</v>
      </c>
      <c r="N837">
        <v>492</v>
      </c>
      <c r="P837" t="s">
        <v>3526</v>
      </c>
      <c r="Q837" t="s">
        <v>38</v>
      </c>
      <c r="R837" t="s">
        <v>890</v>
      </c>
    </row>
    <row r="838" spans="1:18" hidden="1" x14ac:dyDescent="0.3">
      <c r="A838" t="s">
        <v>3527</v>
      </c>
      <c r="B838" t="s">
        <v>3528</v>
      </c>
      <c r="C838" s="1" t="str">
        <f t="shared" si="88"/>
        <v>21:0843</v>
      </c>
      <c r="D838" s="1" t="str">
        <f t="shared" si="89"/>
        <v>21:0231</v>
      </c>
      <c r="E838" t="s">
        <v>3529</v>
      </c>
      <c r="F838" t="s">
        <v>3530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133</v>
      </c>
      <c r="N838">
        <v>493</v>
      </c>
      <c r="P838" t="s">
        <v>692</v>
      </c>
      <c r="Q838" t="s">
        <v>248</v>
      </c>
      <c r="R838" t="s">
        <v>55</v>
      </c>
    </row>
    <row r="839" spans="1:18" hidden="1" x14ac:dyDescent="0.3">
      <c r="A839" t="s">
        <v>3531</v>
      </c>
      <c r="B839" t="s">
        <v>3532</v>
      </c>
      <c r="C839" s="1" t="str">
        <f t="shared" si="88"/>
        <v>21:0843</v>
      </c>
      <c r="D839" s="1" t="str">
        <f t="shared" si="89"/>
        <v>21:0231</v>
      </c>
      <c r="E839" t="s">
        <v>3533</v>
      </c>
      <c r="F839" t="s">
        <v>3534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139</v>
      </c>
      <c r="N839">
        <v>494</v>
      </c>
      <c r="P839" t="s">
        <v>1760</v>
      </c>
      <c r="Q839" t="s">
        <v>38</v>
      </c>
      <c r="R839" t="s">
        <v>55</v>
      </c>
    </row>
    <row r="840" spans="1:18" hidden="1" x14ac:dyDescent="0.3">
      <c r="A840" t="s">
        <v>3535</v>
      </c>
      <c r="B840" t="s">
        <v>3536</v>
      </c>
      <c r="C840" s="1" t="str">
        <f t="shared" si="88"/>
        <v>21:0843</v>
      </c>
      <c r="D840" s="1" t="str">
        <f t="shared" si="89"/>
        <v>21:0231</v>
      </c>
      <c r="E840" t="s">
        <v>3537</v>
      </c>
      <c r="F840" t="s">
        <v>3538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241</v>
      </c>
      <c r="N840">
        <v>495</v>
      </c>
      <c r="P840" t="s">
        <v>1851</v>
      </c>
      <c r="Q840" t="s">
        <v>38</v>
      </c>
      <c r="R840" t="s">
        <v>55</v>
      </c>
    </row>
    <row r="841" spans="1:18" hidden="1" x14ac:dyDescent="0.3">
      <c r="A841" t="s">
        <v>3539</v>
      </c>
      <c r="B841" t="s">
        <v>3540</v>
      </c>
      <c r="C841" s="1" t="str">
        <f t="shared" si="88"/>
        <v>21:0843</v>
      </c>
      <c r="D841" s="1" t="str">
        <f t="shared" si="89"/>
        <v>21:0231</v>
      </c>
      <c r="E841" t="s">
        <v>3541</v>
      </c>
      <c r="F841" t="s">
        <v>3542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36</v>
      </c>
      <c r="N841">
        <v>496</v>
      </c>
      <c r="P841" t="s">
        <v>2475</v>
      </c>
      <c r="Q841" t="s">
        <v>38</v>
      </c>
      <c r="R841" t="s">
        <v>55</v>
      </c>
    </row>
    <row r="842" spans="1:18" hidden="1" x14ac:dyDescent="0.3">
      <c r="A842" t="s">
        <v>3543</v>
      </c>
      <c r="B842" t="s">
        <v>3544</v>
      </c>
      <c r="C842" s="1" t="str">
        <f t="shared" si="88"/>
        <v>21:0843</v>
      </c>
      <c r="D842" s="1" t="str">
        <f t="shared" si="89"/>
        <v>21:0231</v>
      </c>
      <c r="E842" t="s">
        <v>3545</v>
      </c>
      <c r="F842" t="s">
        <v>3546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 t="s">
        <v>1851</v>
      </c>
      <c r="Q842" t="s">
        <v>62</v>
      </c>
      <c r="R842" t="s">
        <v>460</v>
      </c>
    </row>
    <row r="843" spans="1:18" hidden="1" x14ac:dyDescent="0.3">
      <c r="A843" t="s">
        <v>3547</v>
      </c>
      <c r="B843" t="s">
        <v>3548</v>
      </c>
      <c r="C843" s="1" t="str">
        <f t="shared" si="88"/>
        <v>21:0843</v>
      </c>
      <c r="D843" s="1" t="str">
        <f t="shared" si="89"/>
        <v>21:0231</v>
      </c>
      <c r="E843" t="s">
        <v>3545</v>
      </c>
      <c r="F843" t="s">
        <v>3549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29</v>
      </c>
      <c r="N843">
        <v>498</v>
      </c>
      <c r="P843" t="s">
        <v>2526</v>
      </c>
      <c r="Q843" t="s">
        <v>62</v>
      </c>
      <c r="R843" t="s">
        <v>460</v>
      </c>
    </row>
    <row r="844" spans="1:18" hidden="1" x14ac:dyDescent="0.3">
      <c r="A844" t="s">
        <v>3550</v>
      </c>
      <c r="B844" t="s">
        <v>3551</v>
      </c>
      <c r="C844" s="1" t="str">
        <f t="shared" si="88"/>
        <v>21:0843</v>
      </c>
      <c r="D844" s="1" t="str">
        <f t="shared" si="89"/>
        <v>21:0231</v>
      </c>
      <c r="E844" t="s">
        <v>3552</v>
      </c>
      <c r="F844" t="s">
        <v>3553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44</v>
      </c>
      <c r="N844">
        <v>499</v>
      </c>
      <c r="P844" t="s">
        <v>23</v>
      </c>
      <c r="Q844" t="s">
        <v>62</v>
      </c>
      <c r="R844" t="s">
        <v>55</v>
      </c>
    </row>
    <row r="845" spans="1:18" hidden="1" x14ac:dyDescent="0.3">
      <c r="A845" t="s">
        <v>3554</v>
      </c>
      <c r="B845" t="s">
        <v>3555</v>
      </c>
      <c r="C845" s="1" t="str">
        <f t="shared" si="88"/>
        <v>21:0843</v>
      </c>
      <c r="D845" s="1" t="str">
        <f t="shared" si="89"/>
        <v>21:0231</v>
      </c>
      <c r="E845" t="s">
        <v>3556</v>
      </c>
      <c r="F845" t="s">
        <v>3557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52</v>
      </c>
      <c r="N845">
        <v>500</v>
      </c>
      <c r="P845" t="s">
        <v>1667</v>
      </c>
      <c r="Q845" t="s">
        <v>46</v>
      </c>
      <c r="R845" t="s">
        <v>55</v>
      </c>
    </row>
    <row r="846" spans="1:18" hidden="1" x14ac:dyDescent="0.3">
      <c r="A846" t="s">
        <v>3558</v>
      </c>
      <c r="B846" t="s">
        <v>3559</v>
      </c>
      <c r="C846" s="1" t="str">
        <f t="shared" si="88"/>
        <v>21:0843</v>
      </c>
      <c r="D846" s="1" t="str">
        <f t="shared" si="89"/>
        <v>21:0231</v>
      </c>
      <c r="E846" t="s">
        <v>3560</v>
      </c>
      <c r="F846" t="s">
        <v>3561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60</v>
      </c>
      <c r="N846">
        <v>501</v>
      </c>
      <c r="P846" t="s">
        <v>2414</v>
      </c>
      <c r="Q846" t="s">
        <v>38</v>
      </c>
      <c r="R846" t="s">
        <v>55</v>
      </c>
    </row>
    <row r="847" spans="1:18" hidden="1" x14ac:dyDescent="0.3">
      <c r="A847" t="s">
        <v>3562</v>
      </c>
      <c r="B847" t="s">
        <v>3563</v>
      </c>
      <c r="C847" s="1" t="str">
        <f t="shared" si="88"/>
        <v>21:0843</v>
      </c>
      <c r="D847" s="1" t="str">
        <f t="shared" si="89"/>
        <v>21:0231</v>
      </c>
      <c r="E847" t="s">
        <v>3564</v>
      </c>
      <c r="F847" t="s">
        <v>3565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67</v>
      </c>
      <c r="N847">
        <v>502</v>
      </c>
      <c r="P847" t="s">
        <v>37</v>
      </c>
      <c r="Q847" t="s">
        <v>146</v>
      </c>
      <c r="R847" t="s">
        <v>55</v>
      </c>
    </row>
    <row r="848" spans="1:18" hidden="1" x14ac:dyDescent="0.3">
      <c r="A848" t="s">
        <v>3566</v>
      </c>
      <c r="B848" t="s">
        <v>3567</v>
      </c>
      <c r="C848" s="1" t="str">
        <f t="shared" si="88"/>
        <v>21:0843</v>
      </c>
      <c r="D848" s="1" t="str">
        <f t="shared" si="89"/>
        <v>21:0231</v>
      </c>
      <c r="E848" t="s">
        <v>3568</v>
      </c>
      <c r="F848" t="s">
        <v>3569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74</v>
      </c>
      <c r="N848">
        <v>503</v>
      </c>
      <c r="P848" t="s">
        <v>61</v>
      </c>
      <c r="Q848" t="s">
        <v>38</v>
      </c>
      <c r="R848" t="s">
        <v>55</v>
      </c>
    </row>
    <row r="849" spans="1:18" hidden="1" x14ac:dyDescent="0.3">
      <c r="A849" t="s">
        <v>3570</v>
      </c>
      <c r="B849" t="s">
        <v>3571</v>
      </c>
      <c r="C849" s="1" t="str">
        <f t="shared" si="88"/>
        <v>21:0843</v>
      </c>
      <c r="D849" s="1" t="str">
        <f t="shared" si="89"/>
        <v>21:0231</v>
      </c>
      <c r="E849" t="s">
        <v>3572</v>
      </c>
      <c r="F849" t="s">
        <v>3573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81</v>
      </c>
      <c r="N849">
        <v>504</v>
      </c>
      <c r="P849" t="s">
        <v>1600</v>
      </c>
      <c r="Q849" t="s">
        <v>62</v>
      </c>
      <c r="R849" t="s">
        <v>460</v>
      </c>
    </row>
    <row r="850" spans="1:18" hidden="1" x14ac:dyDescent="0.3">
      <c r="A850" t="s">
        <v>3574</v>
      </c>
      <c r="B850" t="s">
        <v>3575</v>
      </c>
      <c r="C850" s="1" t="str">
        <f t="shared" si="88"/>
        <v>21:0843</v>
      </c>
      <c r="D850" s="1" t="str">
        <f t="shared" si="89"/>
        <v>21:0231</v>
      </c>
      <c r="E850" t="s">
        <v>3576</v>
      </c>
      <c r="F850" t="s">
        <v>3577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95</v>
      </c>
      <c r="N850">
        <v>505</v>
      </c>
      <c r="P850" t="s">
        <v>2397</v>
      </c>
      <c r="Q850" t="s">
        <v>46</v>
      </c>
      <c r="R850" t="s">
        <v>324</v>
      </c>
    </row>
    <row r="851" spans="1:18" hidden="1" x14ac:dyDescent="0.3">
      <c r="A851" t="s">
        <v>3578</v>
      </c>
      <c r="B851" t="s">
        <v>3579</v>
      </c>
      <c r="C851" s="1" t="str">
        <f t="shared" si="88"/>
        <v>21:0843</v>
      </c>
      <c r="D851" s="1" t="str">
        <f t="shared" si="89"/>
        <v>21:0231</v>
      </c>
      <c r="E851" t="s">
        <v>3580</v>
      </c>
      <c r="F851" t="s">
        <v>3581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101</v>
      </c>
      <c r="N851">
        <v>506</v>
      </c>
      <c r="P851" t="s">
        <v>294</v>
      </c>
      <c r="Q851" t="s">
        <v>62</v>
      </c>
      <c r="R851" t="s">
        <v>522</v>
      </c>
    </row>
    <row r="852" spans="1:18" hidden="1" x14ac:dyDescent="0.3">
      <c r="A852" t="s">
        <v>3582</v>
      </c>
      <c r="B852" t="s">
        <v>3583</v>
      </c>
      <c r="C852" s="1" t="str">
        <f t="shared" si="88"/>
        <v>21:0843</v>
      </c>
      <c r="D852" s="1" t="str">
        <f t="shared" si="89"/>
        <v>21:0231</v>
      </c>
      <c r="E852" t="s">
        <v>3584</v>
      </c>
      <c r="F852" t="s">
        <v>3585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107</v>
      </c>
      <c r="N852">
        <v>507</v>
      </c>
      <c r="P852" t="s">
        <v>61</v>
      </c>
      <c r="Q852" t="s">
        <v>248</v>
      </c>
      <c r="R852" t="s">
        <v>55</v>
      </c>
    </row>
    <row r="853" spans="1:18" hidden="1" x14ac:dyDescent="0.3">
      <c r="A853" t="s">
        <v>3586</v>
      </c>
      <c r="B853" t="s">
        <v>3587</v>
      </c>
      <c r="C853" s="1" t="str">
        <f t="shared" si="88"/>
        <v>21:0843</v>
      </c>
      <c r="D853" s="1" t="str">
        <f t="shared" si="89"/>
        <v>21:0231</v>
      </c>
      <c r="E853" t="s">
        <v>3588</v>
      </c>
      <c r="F853" t="s">
        <v>3589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114</v>
      </c>
      <c r="N853">
        <v>508</v>
      </c>
      <c r="P853" t="s">
        <v>2145</v>
      </c>
      <c r="Q853" t="s">
        <v>236</v>
      </c>
      <c r="R853" t="s">
        <v>55</v>
      </c>
    </row>
    <row r="854" spans="1:18" hidden="1" x14ac:dyDescent="0.3">
      <c r="A854" t="s">
        <v>3590</v>
      </c>
      <c r="B854" t="s">
        <v>3591</v>
      </c>
      <c r="C854" s="1" t="str">
        <f t="shared" si="88"/>
        <v>21:0843</v>
      </c>
      <c r="D854" s="1" t="str">
        <f t="shared" si="89"/>
        <v>21:0231</v>
      </c>
      <c r="E854" t="s">
        <v>3592</v>
      </c>
      <c r="F854" t="s">
        <v>3593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121</v>
      </c>
      <c r="N854">
        <v>509</v>
      </c>
      <c r="P854" t="s">
        <v>1856</v>
      </c>
      <c r="Q854" t="s">
        <v>310</v>
      </c>
      <c r="R854" t="s">
        <v>55</v>
      </c>
    </row>
    <row r="855" spans="1:18" hidden="1" x14ac:dyDescent="0.3">
      <c r="A855" t="s">
        <v>3594</v>
      </c>
      <c r="B855" t="s">
        <v>3595</v>
      </c>
      <c r="C855" s="1" t="str">
        <f t="shared" si="88"/>
        <v>21:0843</v>
      </c>
      <c r="D855" s="1" t="str">
        <f t="shared" si="89"/>
        <v>21:0231</v>
      </c>
      <c r="E855" t="s">
        <v>3596</v>
      </c>
      <c r="F855" t="s">
        <v>3597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127</v>
      </c>
      <c r="N855">
        <v>510</v>
      </c>
      <c r="P855" t="s">
        <v>262</v>
      </c>
      <c r="Q855" t="s">
        <v>310</v>
      </c>
      <c r="R855" t="s">
        <v>55</v>
      </c>
    </row>
    <row r="856" spans="1:18" hidden="1" x14ac:dyDescent="0.3">
      <c r="A856" t="s">
        <v>3598</v>
      </c>
      <c r="B856" t="s">
        <v>3599</v>
      </c>
      <c r="C856" s="1" t="str">
        <f t="shared" si="88"/>
        <v>21:0843</v>
      </c>
      <c r="D856" s="1" t="str">
        <f t="shared" si="89"/>
        <v>21:0231</v>
      </c>
      <c r="E856" t="s">
        <v>3600</v>
      </c>
      <c r="F856" t="s">
        <v>3601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133</v>
      </c>
      <c r="N856">
        <v>511</v>
      </c>
      <c r="P856" t="s">
        <v>256</v>
      </c>
      <c r="Q856" t="s">
        <v>482</v>
      </c>
      <c r="R856" t="s">
        <v>55</v>
      </c>
    </row>
    <row r="857" spans="1:18" hidden="1" x14ac:dyDescent="0.3">
      <c r="A857" t="s">
        <v>3602</v>
      </c>
      <c r="B857" t="s">
        <v>3603</v>
      </c>
      <c r="C857" s="1" t="str">
        <f t="shared" si="88"/>
        <v>21:0843</v>
      </c>
      <c r="D857" s="1" t="str">
        <f t="shared" si="89"/>
        <v>21:0231</v>
      </c>
      <c r="E857" t="s">
        <v>3604</v>
      </c>
      <c r="F857" t="s">
        <v>3605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139</v>
      </c>
      <c r="N857">
        <v>512</v>
      </c>
      <c r="P857" t="s">
        <v>247</v>
      </c>
      <c r="Q857" t="s">
        <v>310</v>
      </c>
      <c r="R857" t="s">
        <v>55</v>
      </c>
    </row>
    <row r="858" spans="1:18" hidden="1" x14ac:dyDescent="0.3">
      <c r="A858" t="s">
        <v>3606</v>
      </c>
      <c r="B858" t="s">
        <v>3607</v>
      </c>
      <c r="C858" s="1" t="str">
        <f t="shared" ref="C858:C921" si="92">HYPERLINK("https://geochem.nrcan.gc.ca/cdogs/content/bdl/bdl210843_e.htm", "21:0843")</f>
        <v>21:0843</v>
      </c>
      <c r="D858" s="1" t="str">
        <f t="shared" ref="D858:D921" si="93">HYPERLINK("https://geochem.nrcan.gc.ca/cdogs/content/svy/svy210231_e.htm", "21:0231")</f>
        <v>21:0231</v>
      </c>
      <c r="E858" t="s">
        <v>3608</v>
      </c>
      <c r="F858" t="s">
        <v>3609</v>
      </c>
      <c r="H858">
        <v>58.114953999999997</v>
      </c>
      <c r="I858">
        <v>-110.33039290000001</v>
      </c>
      <c r="J858" s="1" t="str">
        <f t="shared" ref="J858:J921" si="94">HYPERLINK("https://geochem.nrcan.gc.ca/cdogs/content/kwd/kwd020016_e.htm", "Fluid (lake)")</f>
        <v>Fluid (lake)</v>
      </c>
      <c r="K858" s="1" t="str">
        <f t="shared" ref="K858:K921" si="95">HYPERLINK("https://geochem.nrcan.gc.ca/cdogs/content/kwd/kwd080007_e.htm", "Untreated Water")</f>
        <v>Untreated Water</v>
      </c>
      <c r="L858">
        <v>81</v>
      </c>
      <c r="M858" t="s">
        <v>241</v>
      </c>
      <c r="N858">
        <v>513</v>
      </c>
      <c r="P858" t="s">
        <v>356</v>
      </c>
      <c r="Q858" t="s">
        <v>310</v>
      </c>
      <c r="R858" t="s">
        <v>55</v>
      </c>
    </row>
    <row r="859" spans="1:18" hidden="1" x14ac:dyDescent="0.3">
      <c r="A859" t="s">
        <v>3610</v>
      </c>
      <c r="B859" t="s">
        <v>3611</v>
      </c>
      <c r="C859" s="1" t="str">
        <f t="shared" si="92"/>
        <v>21:0843</v>
      </c>
      <c r="D859" s="1" t="str">
        <f t="shared" si="93"/>
        <v>21:0231</v>
      </c>
      <c r="E859" t="s">
        <v>3612</v>
      </c>
      <c r="F859" t="s">
        <v>3613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36</v>
      </c>
      <c r="N859">
        <v>514</v>
      </c>
      <c r="P859" t="s">
        <v>319</v>
      </c>
      <c r="Q859" t="s">
        <v>236</v>
      </c>
      <c r="R859" t="s">
        <v>55</v>
      </c>
    </row>
    <row r="860" spans="1:18" hidden="1" x14ac:dyDescent="0.3">
      <c r="A860" t="s">
        <v>3614</v>
      </c>
      <c r="B860" t="s">
        <v>3615</v>
      </c>
      <c r="C860" s="1" t="str">
        <f t="shared" si="92"/>
        <v>21:0843</v>
      </c>
      <c r="D860" s="1" t="str">
        <f t="shared" si="93"/>
        <v>21:0231</v>
      </c>
      <c r="E860" t="s">
        <v>3616</v>
      </c>
      <c r="F860" t="s">
        <v>3617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44</v>
      </c>
      <c r="N860">
        <v>515</v>
      </c>
      <c r="P860" t="s">
        <v>247</v>
      </c>
      <c r="Q860" t="s">
        <v>517</v>
      </c>
      <c r="R860" t="s">
        <v>55</v>
      </c>
    </row>
    <row r="861" spans="1:18" hidden="1" x14ac:dyDescent="0.3">
      <c r="A861" t="s">
        <v>3618</v>
      </c>
      <c r="B861" t="s">
        <v>3619</v>
      </c>
      <c r="C861" s="1" t="str">
        <f t="shared" si="92"/>
        <v>21:0843</v>
      </c>
      <c r="D861" s="1" t="str">
        <f t="shared" si="93"/>
        <v>21:0231</v>
      </c>
      <c r="E861" t="s">
        <v>3620</v>
      </c>
      <c r="F861" t="s">
        <v>3621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 t="s">
        <v>267</v>
      </c>
      <c r="Q861" t="s">
        <v>1319</v>
      </c>
      <c r="R861" t="s">
        <v>55</v>
      </c>
    </row>
    <row r="862" spans="1:18" hidden="1" x14ac:dyDescent="0.3">
      <c r="A862" t="s">
        <v>3622</v>
      </c>
      <c r="B862" t="s">
        <v>3623</v>
      </c>
      <c r="C862" s="1" t="str">
        <f t="shared" si="92"/>
        <v>21:0843</v>
      </c>
      <c r="D862" s="1" t="str">
        <f t="shared" si="93"/>
        <v>21:0231</v>
      </c>
      <c r="E862" t="s">
        <v>3620</v>
      </c>
      <c r="F862" t="s">
        <v>3624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29</v>
      </c>
      <c r="N862">
        <v>517</v>
      </c>
      <c r="P862" t="s">
        <v>1610</v>
      </c>
      <c r="Q862" t="s">
        <v>1319</v>
      </c>
      <c r="R862" t="s">
        <v>55</v>
      </c>
    </row>
    <row r="863" spans="1:18" hidden="1" x14ac:dyDescent="0.3">
      <c r="A863" t="s">
        <v>3625</v>
      </c>
      <c r="B863" t="s">
        <v>3626</v>
      </c>
      <c r="C863" s="1" t="str">
        <f t="shared" si="92"/>
        <v>21:0843</v>
      </c>
      <c r="D863" s="1" t="str">
        <f t="shared" si="93"/>
        <v>21:0231</v>
      </c>
      <c r="E863" t="s">
        <v>3627</v>
      </c>
      <c r="F863" t="s">
        <v>3628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52</v>
      </c>
      <c r="N863">
        <v>518</v>
      </c>
      <c r="P863" t="s">
        <v>465</v>
      </c>
      <c r="Q863" t="s">
        <v>548</v>
      </c>
      <c r="R863" t="s">
        <v>55</v>
      </c>
    </row>
    <row r="864" spans="1:18" hidden="1" x14ac:dyDescent="0.3">
      <c r="A864" t="s">
        <v>3629</v>
      </c>
      <c r="B864" t="s">
        <v>3630</v>
      </c>
      <c r="C864" s="1" t="str">
        <f t="shared" si="92"/>
        <v>21:0843</v>
      </c>
      <c r="D864" s="1" t="str">
        <f t="shared" si="93"/>
        <v>21:0231</v>
      </c>
      <c r="E864" t="s">
        <v>3631</v>
      </c>
      <c r="F864" t="s">
        <v>3632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60</v>
      </c>
      <c r="N864">
        <v>519</v>
      </c>
      <c r="P864" t="s">
        <v>272</v>
      </c>
      <c r="Q864" t="s">
        <v>1292</v>
      </c>
      <c r="R864" t="s">
        <v>55</v>
      </c>
    </row>
    <row r="865" spans="1:18" hidden="1" x14ac:dyDescent="0.3">
      <c r="A865" t="s">
        <v>3633</v>
      </c>
      <c r="B865" t="s">
        <v>3634</v>
      </c>
      <c r="C865" s="1" t="str">
        <f t="shared" si="92"/>
        <v>21:0843</v>
      </c>
      <c r="D865" s="1" t="str">
        <f t="shared" si="93"/>
        <v>21:0231</v>
      </c>
      <c r="E865" t="s">
        <v>3635</v>
      </c>
      <c r="F865" t="s">
        <v>3636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67</v>
      </c>
      <c r="N865">
        <v>520</v>
      </c>
      <c r="P865" t="s">
        <v>256</v>
      </c>
      <c r="Q865" t="s">
        <v>54</v>
      </c>
      <c r="R865" t="s">
        <v>55</v>
      </c>
    </row>
    <row r="866" spans="1:18" hidden="1" x14ac:dyDescent="0.3">
      <c r="A866" t="s">
        <v>3637</v>
      </c>
      <c r="B866" t="s">
        <v>3638</v>
      </c>
      <c r="C866" s="1" t="str">
        <f t="shared" si="92"/>
        <v>21:0843</v>
      </c>
      <c r="D866" s="1" t="str">
        <f t="shared" si="93"/>
        <v>21:0231</v>
      </c>
      <c r="E866" t="s">
        <v>3639</v>
      </c>
      <c r="F866" t="s">
        <v>3640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74</v>
      </c>
      <c r="N866">
        <v>521</v>
      </c>
      <c r="P866" t="s">
        <v>356</v>
      </c>
      <c r="Q866" t="s">
        <v>579</v>
      </c>
      <c r="R866" t="s">
        <v>55</v>
      </c>
    </row>
    <row r="867" spans="1:18" hidden="1" x14ac:dyDescent="0.3">
      <c r="A867" t="s">
        <v>3641</v>
      </c>
      <c r="B867" t="s">
        <v>3642</v>
      </c>
      <c r="C867" s="1" t="str">
        <f t="shared" si="92"/>
        <v>21:0843</v>
      </c>
      <c r="D867" s="1" t="str">
        <f t="shared" si="93"/>
        <v>21:0231</v>
      </c>
      <c r="E867" t="s">
        <v>3643</v>
      </c>
      <c r="F867" t="s">
        <v>3644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81</v>
      </c>
      <c r="N867">
        <v>522</v>
      </c>
      <c r="P867" t="s">
        <v>256</v>
      </c>
      <c r="Q867" t="s">
        <v>482</v>
      </c>
      <c r="R867" t="s">
        <v>55</v>
      </c>
    </row>
    <row r="868" spans="1:18" hidden="1" x14ac:dyDescent="0.3">
      <c r="A868" t="s">
        <v>3645</v>
      </c>
      <c r="B868" t="s">
        <v>3646</v>
      </c>
      <c r="C868" s="1" t="str">
        <f t="shared" si="92"/>
        <v>21:0843</v>
      </c>
      <c r="D868" s="1" t="str">
        <f t="shared" si="93"/>
        <v>21:0231</v>
      </c>
      <c r="E868" t="s">
        <v>3647</v>
      </c>
      <c r="F868" t="s">
        <v>3648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95</v>
      </c>
      <c r="N868">
        <v>523</v>
      </c>
      <c r="P868" t="s">
        <v>414</v>
      </c>
      <c r="Q868" t="s">
        <v>1292</v>
      </c>
      <c r="R868" t="s">
        <v>55</v>
      </c>
    </row>
    <row r="869" spans="1:18" hidden="1" x14ac:dyDescent="0.3">
      <c r="A869" t="s">
        <v>3649</v>
      </c>
      <c r="B869" t="s">
        <v>3650</v>
      </c>
      <c r="C869" s="1" t="str">
        <f t="shared" si="92"/>
        <v>21:0843</v>
      </c>
      <c r="D869" s="1" t="str">
        <f t="shared" si="93"/>
        <v>21:0231</v>
      </c>
      <c r="E869" t="s">
        <v>3651</v>
      </c>
      <c r="F869" t="s">
        <v>3652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101</v>
      </c>
      <c r="N869">
        <v>524</v>
      </c>
      <c r="P869" t="s">
        <v>235</v>
      </c>
      <c r="Q869" t="s">
        <v>236</v>
      </c>
      <c r="R869" t="s">
        <v>55</v>
      </c>
    </row>
    <row r="870" spans="1:18" hidden="1" x14ac:dyDescent="0.3">
      <c r="A870" t="s">
        <v>3653</v>
      </c>
      <c r="B870" t="s">
        <v>3654</v>
      </c>
      <c r="C870" s="1" t="str">
        <f t="shared" si="92"/>
        <v>21:0843</v>
      </c>
      <c r="D870" s="1" t="str">
        <f t="shared" si="93"/>
        <v>21:0231</v>
      </c>
      <c r="E870" t="s">
        <v>3655</v>
      </c>
      <c r="F870" t="s">
        <v>3656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107</v>
      </c>
      <c r="N870">
        <v>525</v>
      </c>
      <c r="P870" t="s">
        <v>188</v>
      </c>
      <c r="Q870" t="s">
        <v>146</v>
      </c>
      <c r="R870" t="s">
        <v>55</v>
      </c>
    </row>
    <row r="871" spans="1:18" hidden="1" x14ac:dyDescent="0.3">
      <c r="A871" t="s">
        <v>3657</v>
      </c>
      <c r="B871" t="s">
        <v>3658</v>
      </c>
      <c r="C871" s="1" t="str">
        <f t="shared" si="92"/>
        <v>21:0843</v>
      </c>
      <c r="D871" s="1" t="str">
        <f t="shared" si="93"/>
        <v>21:0231</v>
      </c>
      <c r="E871" t="s">
        <v>3659</v>
      </c>
      <c r="F871" t="s">
        <v>3660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114</v>
      </c>
      <c r="N871">
        <v>526</v>
      </c>
      <c r="P871" t="s">
        <v>134</v>
      </c>
      <c r="Q871" t="s">
        <v>146</v>
      </c>
      <c r="R871" t="s">
        <v>55</v>
      </c>
    </row>
    <row r="872" spans="1:18" hidden="1" x14ac:dyDescent="0.3">
      <c r="A872" t="s">
        <v>3661</v>
      </c>
      <c r="B872" t="s">
        <v>3662</v>
      </c>
      <c r="C872" s="1" t="str">
        <f t="shared" si="92"/>
        <v>21:0843</v>
      </c>
      <c r="D872" s="1" t="str">
        <f t="shared" si="93"/>
        <v>21:0231</v>
      </c>
      <c r="E872" t="s">
        <v>3663</v>
      </c>
      <c r="F872" t="s">
        <v>3664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121</v>
      </c>
      <c r="N872">
        <v>527</v>
      </c>
      <c r="P872" t="s">
        <v>414</v>
      </c>
      <c r="Q872" t="s">
        <v>46</v>
      </c>
      <c r="R872" t="s">
        <v>55</v>
      </c>
    </row>
    <row r="873" spans="1:18" hidden="1" x14ac:dyDescent="0.3">
      <c r="A873" t="s">
        <v>3665</v>
      </c>
      <c r="B873" t="s">
        <v>3666</v>
      </c>
      <c r="C873" s="1" t="str">
        <f t="shared" si="92"/>
        <v>21:0843</v>
      </c>
      <c r="D873" s="1" t="str">
        <f t="shared" si="93"/>
        <v>21:0231</v>
      </c>
      <c r="E873" t="s">
        <v>3667</v>
      </c>
      <c r="F873" t="s">
        <v>3668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127</v>
      </c>
      <c r="N873">
        <v>528</v>
      </c>
      <c r="P873" t="s">
        <v>553</v>
      </c>
      <c r="Q873" t="s">
        <v>46</v>
      </c>
      <c r="R873" t="s">
        <v>55</v>
      </c>
    </row>
    <row r="874" spans="1:18" hidden="1" x14ac:dyDescent="0.3">
      <c r="A874" t="s">
        <v>3669</v>
      </c>
      <c r="B874" t="s">
        <v>3670</v>
      </c>
      <c r="C874" s="1" t="str">
        <f t="shared" si="92"/>
        <v>21:0843</v>
      </c>
      <c r="D874" s="1" t="str">
        <f t="shared" si="93"/>
        <v>21:0231</v>
      </c>
      <c r="E874" t="s">
        <v>3671</v>
      </c>
      <c r="F874" t="s">
        <v>3672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133</v>
      </c>
      <c r="N874">
        <v>529</v>
      </c>
      <c r="P874" t="s">
        <v>1760</v>
      </c>
      <c r="Q874" t="s">
        <v>46</v>
      </c>
      <c r="R874" t="s">
        <v>460</v>
      </c>
    </row>
    <row r="875" spans="1:18" hidden="1" x14ac:dyDescent="0.3">
      <c r="A875" t="s">
        <v>3673</v>
      </c>
      <c r="B875" t="s">
        <v>3674</v>
      </c>
      <c r="C875" s="1" t="str">
        <f t="shared" si="92"/>
        <v>21:0843</v>
      </c>
      <c r="D875" s="1" t="str">
        <f t="shared" si="93"/>
        <v>21:0231</v>
      </c>
      <c r="E875" t="s">
        <v>3675</v>
      </c>
      <c r="F875" t="s">
        <v>3676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139</v>
      </c>
      <c r="N875">
        <v>530</v>
      </c>
      <c r="P875" t="s">
        <v>61</v>
      </c>
      <c r="Q875" t="s">
        <v>146</v>
      </c>
      <c r="R875" t="s">
        <v>55</v>
      </c>
    </row>
    <row r="876" spans="1:18" hidden="1" x14ac:dyDescent="0.3">
      <c r="A876" t="s">
        <v>3677</v>
      </c>
      <c r="B876" t="s">
        <v>3678</v>
      </c>
      <c r="C876" s="1" t="str">
        <f t="shared" si="92"/>
        <v>21:0843</v>
      </c>
      <c r="D876" s="1" t="str">
        <f t="shared" si="93"/>
        <v>21:0231</v>
      </c>
      <c r="E876" t="s">
        <v>3679</v>
      </c>
      <c r="F876" t="s">
        <v>3680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241</v>
      </c>
      <c r="N876">
        <v>531</v>
      </c>
      <c r="P876" t="s">
        <v>2397</v>
      </c>
      <c r="Q876" t="s">
        <v>146</v>
      </c>
      <c r="R876" t="s">
        <v>522</v>
      </c>
    </row>
    <row r="877" spans="1:18" hidden="1" x14ac:dyDescent="0.3">
      <c r="A877" t="s">
        <v>3681</v>
      </c>
      <c r="B877" t="s">
        <v>3682</v>
      </c>
      <c r="C877" s="1" t="str">
        <f t="shared" si="92"/>
        <v>21:0843</v>
      </c>
      <c r="D877" s="1" t="str">
        <f t="shared" si="93"/>
        <v>21:0231</v>
      </c>
      <c r="E877" t="s">
        <v>3683</v>
      </c>
      <c r="F877" t="s">
        <v>3684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 t="s">
        <v>2145</v>
      </c>
      <c r="Q877" t="s">
        <v>38</v>
      </c>
      <c r="R877" t="s">
        <v>55</v>
      </c>
    </row>
    <row r="878" spans="1:18" hidden="1" x14ac:dyDescent="0.3">
      <c r="A878" t="s">
        <v>3685</v>
      </c>
      <c r="B878" t="s">
        <v>3686</v>
      </c>
      <c r="C878" s="1" t="str">
        <f t="shared" si="92"/>
        <v>21:0843</v>
      </c>
      <c r="D878" s="1" t="str">
        <f t="shared" si="93"/>
        <v>21:0231</v>
      </c>
      <c r="E878" t="s">
        <v>3683</v>
      </c>
      <c r="F878" t="s">
        <v>3687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29</v>
      </c>
      <c r="N878">
        <v>533</v>
      </c>
      <c r="P878" t="s">
        <v>294</v>
      </c>
      <c r="Q878" t="s">
        <v>62</v>
      </c>
      <c r="R878" t="s">
        <v>55</v>
      </c>
    </row>
    <row r="879" spans="1:18" hidden="1" x14ac:dyDescent="0.3">
      <c r="A879" t="s">
        <v>3688</v>
      </c>
      <c r="B879" t="s">
        <v>3689</v>
      </c>
      <c r="C879" s="1" t="str">
        <f t="shared" si="92"/>
        <v>21:0843</v>
      </c>
      <c r="D879" s="1" t="str">
        <f t="shared" si="93"/>
        <v>21:0231</v>
      </c>
      <c r="E879" t="s">
        <v>3690</v>
      </c>
      <c r="F879" t="s">
        <v>3691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36</v>
      </c>
      <c r="N879">
        <v>534</v>
      </c>
      <c r="P879" t="s">
        <v>88</v>
      </c>
      <c r="Q879" t="s">
        <v>38</v>
      </c>
      <c r="R879" t="s">
        <v>55</v>
      </c>
    </row>
    <row r="880" spans="1:18" hidden="1" x14ac:dyDescent="0.3">
      <c r="A880" t="s">
        <v>3692</v>
      </c>
      <c r="B880" t="s">
        <v>3693</v>
      </c>
      <c r="C880" s="1" t="str">
        <f t="shared" si="92"/>
        <v>21:0843</v>
      </c>
      <c r="D880" s="1" t="str">
        <f t="shared" si="93"/>
        <v>21:0231</v>
      </c>
      <c r="E880" t="s">
        <v>3694</v>
      </c>
      <c r="F880" t="s">
        <v>3695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44</v>
      </c>
      <c r="N880">
        <v>535</v>
      </c>
      <c r="P880" t="s">
        <v>1846</v>
      </c>
      <c r="Q880" t="s">
        <v>38</v>
      </c>
      <c r="R880" t="s">
        <v>55</v>
      </c>
    </row>
    <row r="881" spans="1:18" hidden="1" x14ac:dyDescent="0.3">
      <c r="A881" t="s">
        <v>3696</v>
      </c>
      <c r="B881" t="s">
        <v>3697</v>
      </c>
      <c r="C881" s="1" t="str">
        <f t="shared" si="92"/>
        <v>21:0843</v>
      </c>
      <c r="D881" s="1" t="str">
        <f t="shared" si="93"/>
        <v>21:0231</v>
      </c>
      <c r="E881" t="s">
        <v>3698</v>
      </c>
      <c r="F881" t="s">
        <v>3699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52</v>
      </c>
      <c r="N881">
        <v>536</v>
      </c>
      <c r="P881" t="s">
        <v>553</v>
      </c>
      <c r="Q881" t="s">
        <v>1292</v>
      </c>
      <c r="R881" t="s">
        <v>55</v>
      </c>
    </row>
    <row r="882" spans="1:18" hidden="1" x14ac:dyDescent="0.3">
      <c r="A882" t="s">
        <v>3700</v>
      </c>
      <c r="B882" t="s">
        <v>3701</v>
      </c>
      <c r="C882" s="1" t="str">
        <f t="shared" si="92"/>
        <v>21:0843</v>
      </c>
      <c r="D882" s="1" t="str">
        <f t="shared" si="93"/>
        <v>21:0231</v>
      </c>
      <c r="E882" t="s">
        <v>3702</v>
      </c>
      <c r="F882" t="s">
        <v>3703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60</v>
      </c>
      <c r="N882">
        <v>537</v>
      </c>
      <c r="P882" t="s">
        <v>140</v>
      </c>
      <c r="Q882" t="s">
        <v>236</v>
      </c>
      <c r="R882" t="s">
        <v>55</v>
      </c>
    </row>
    <row r="883" spans="1:18" hidden="1" x14ac:dyDescent="0.3">
      <c r="A883" t="s">
        <v>3704</v>
      </c>
      <c r="B883" t="s">
        <v>3705</v>
      </c>
      <c r="C883" s="1" t="str">
        <f t="shared" si="92"/>
        <v>21:0843</v>
      </c>
      <c r="D883" s="1" t="str">
        <f t="shared" si="93"/>
        <v>21:0231</v>
      </c>
      <c r="E883" t="s">
        <v>3706</v>
      </c>
      <c r="F883" t="s">
        <v>3707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67</v>
      </c>
      <c r="N883">
        <v>538</v>
      </c>
      <c r="P883" t="s">
        <v>108</v>
      </c>
      <c r="Q883" t="s">
        <v>236</v>
      </c>
      <c r="R883" t="s">
        <v>55</v>
      </c>
    </row>
    <row r="884" spans="1:18" hidden="1" x14ac:dyDescent="0.3">
      <c r="A884" t="s">
        <v>3708</v>
      </c>
      <c r="B884" t="s">
        <v>3709</v>
      </c>
      <c r="C884" s="1" t="str">
        <f t="shared" si="92"/>
        <v>21:0843</v>
      </c>
      <c r="D884" s="1" t="str">
        <f t="shared" si="93"/>
        <v>21:0231</v>
      </c>
      <c r="E884" t="s">
        <v>3710</v>
      </c>
      <c r="F884" t="s">
        <v>3711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74</v>
      </c>
      <c r="N884">
        <v>539</v>
      </c>
      <c r="P884" t="s">
        <v>319</v>
      </c>
      <c r="Q884" t="s">
        <v>248</v>
      </c>
      <c r="R884" t="s">
        <v>55</v>
      </c>
    </row>
    <row r="885" spans="1:18" hidden="1" x14ac:dyDescent="0.3">
      <c r="A885" t="s">
        <v>3712</v>
      </c>
      <c r="B885" t="s">
        <v>3713</v>
      </c>
      <c r="C885" s="1" t="str">
        <f t="shared" si="92"/>
        <v>21:0843</v>
      </c>
      <c r="D885" s="1" t="str">
        <f t="shared" si="93"/>
        <v>21:0231</v>
      </c>
      <c r="E885" t="s">
        <v>3714</v>
      </c>
      <c r="F885" t="s">
        <v>3715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81</v>
      </c>
      <c r="N885">
        <v>540</v>
      </c>
      <c r="P885" t="s">
        <v>262</v>
      </c>
      <c r="Q885" t="s">
        <v>54</v>
      </c>
      <c r="R885" t="s">
        <v>55</v>
      </c>
    </row>
    <row r="886" spans="1:18" hidden="1" x14ac:dyDescent="0.3">
      <c r="A886" t="s">
        <v>3716</v>
      </c>
      <c r="B886" t="s">
        <v>3717</v>
      </c>
      <c r="C886" s="1" t="str">
        <f t="shared" si="92"/>
        <v>21:0843</v>
      </c>
      <c r="D886" s="1" t="str">
        <f t="shared" si="93"/>
        <v>21:0231</v>
      </c>
      <c r="E886" t="s">
        <v>3718</v>
      </c>
      <c r="F886" t="s">
        <v>3719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95</v>
      </c>
      <c r="N886">
        <v>541</v>
      </c>
      <c r="P886" t="s">
        <v>194</v>
      </c>
      <c r="Q886" t="s">
        <v>257</v>
      </c>
      <c r="R886" t="s">
        <v>55</v>
      </c>
    </row>
    <row r="887" spans="1:18" hidden="1" x14ac:dyDescent="0.3">
      <c r="A887" t="s">
        <v>3720</v>
      </c>
      <c r="B887" t="s">
        <v>3721</v>
      </c>
      <c r="C887" s="1" t="str">
        <f t="shared" si="92"/>
        <v>21:0843</v>
      </c>
      <c r="D887" s="1" t="str">
        <f t="shared" si="93"/>
        <v>21:0231</v>
      </c>
      <c r="E887" t="s">
        <v>3722</v>
      </c>
      <c r="F887" t="s">
        <v>3723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101</v>
      </c>
      <c r="N887">
        <v>542</v>
      </c>
      <c r="P887" t="s">
        <v>210</v>
      </c>
      <c r="Q887" t="s">
        <v>248</v>
      </c>
      <c r="R887" t="s">
        <v>55</v>
      </c>
    </row>
    <row r="888" spans="1:18" hidden="1" x14ac:dyDescent="0.3">
      <c r="A888" t="s">
        <v>3724</v>
      </c>
      <c r="B888" t="s">
        <v>3725</v>
      </c>
      <c r="C888" s="1" t="str">
        <f t="shared" si="92"/>
        <v>21:0843</v>
      </c>
      <c r="D888" s="1" t="str">
        <f t="shared" si="93"/>
        <v>21:0231</v>
      </c>
      <c r="E888" t="s">
        <v>3726</v>
      </c>
      <c r="F888" t="s">
        <v>3727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107</v>
      </c>
      <c r="N888">
        <v>543</v>
      </c>
      <c r="P888" t="s">
        <v>200</v>
      </c>
      <c r="Q888" t="s">
        <v>248</v>
      </c>
      <c r="R888" t="s">
        <v>55</v>
      </c>
    </row>
    <row r="889" spans="1:18" hidden="1" x14ac:dyDescent="0.3">
      <c r="A889" t="s">
        <v>3728</v>
      </c>
      <c r="B889" t="s">
        <v>3729</v>
      </c>
      <c r="C889" s="1" t="str">
        <f t="shared" si="92"/>
        <v>21:0843</v>
      </c>
      <c r="D889" s="1" t="str">
        <f t="shared" si="93"/>
        <v>21:0231</v>
      </c>
      <c r="E889" t="s">
        <v>3730</v>
      </c>
      <c r="F889" t="s">
        <v>3731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114</v>
      </c>
      <c r="N889">
        <v>544</v>
      </c>
      <c r="P889" t="s">
        <v>235</v>
      </c>
      <c r="Q889" t="s">
        <v>310</v>
      </c>
      <c r="R889" t="s">
        <v>55</v>
      </c>
    </row>
    <row r="890" spans="1:18" hidden="1" x14ac:dyDescent="0.3">
      <c r="A890" t="s">
        <v>3732</v>
      </c>
      <c r="B890" t="s">
        <v>3733</v>
      </c>
      <c r="C890" s="1" t="str">
        <f t="shared" si="92"/>
        <v>21:0843</v>
      </c>
      <c r="D890" s="1" t="str">
        <f t="shared" si="93"/>
        <v>21:0231</v>
      </c>
      <c r="E890" t="s">
        <v>3734</v>
      </c>
      <c r="F890" t="s">
        <v>3735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121</v>
      </c>
      <c r="N890">
        <v>545</v>
      </c>
      <c r="P890" t="s">
        <v>235</v>
      </c>
      <c r="Q890" t="s">
        <v>236</v>
      </c>
      <c r="R890" t="s">
        <v>55</v>
      </c>
    </row>
    <row r="891" spans="1:18" hidden="1" x14ac:dyDescent="0.3">
      <c r="A891" t="s">
        <v>3736</v>
      </c>
      <c r="B891" t="s">
        <v>3737</v>
      </c>
      <c r="C891" s="1" t="str">
        <f t="shared" si="92"/>
        <v>21:0843</v>
      </c>
      <c r="D891" s="1" t="str">
        <f t="shared" si="93"/>
        <v>21:0231</v>
      </c>
      <c r="E891" t="s">
        <v>3738</v>
      </c>
      <c r="F891" t="s">
        <v>3739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127</v>
      </c>
      <c r="N891">
        <v>546</v>
      </c>
      <c r="P891" t="s">
        <v>225</v>
      </c>
      <c r="Q891" t="s">
        <v>257</v>
      </c>
      <c r="R891" t="s">
        <v>55</v>
      </c>
    </row>
    <row r="892" spans="1:18" hidden="1" x14ac:dyDescent="0.3">
      <c r="A892" t="s">
        <v>3740</v>
      </c>
      <c r="B892" t="s">
        <v>3741</v>
      </c>
      <c r="C892" s="1" t="str">
        <f t="shared" si="92"/>
        <v>21:0843</v>
      </c>
      <c r="D892" s="1" t="str">
        <f t="shared" si="93"/>
        <v>21:0231</v>
      </c>
      <c r="E892" t="s">
        <v>3742</v>
      </c>
      <c r="F892" t="s">
        <v>3743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133</v>
      </c>
      <c r="N892">
        <v>547</v>
      </c>
      <c r="P892" t="s">
        <v>414</v>
      </c>
      <c r="Q892" t="s">
        <v>482</v>
      </c>
      <c r="R892" t="s">
        <v>55</v>
      </c>
    </row>
    <row r="893" spans="1:18" hidden="1" x14ac:dyDescent="0.3">
      <c r="A893" t="s">
        <v>3744</v>
      </c>
      <c r="B893" t="s">
        <v>3745</v>
      </c>
      <c r="C893" s="1" t="str">
        <f t="shared" si="92"/>
        <v>21:0843</v>
      </c>
      <c r="D893" s="1" t="str">
        <f t="shared" si="93"/>
        <v>21:0231</v>
      </c>
      <c r="E893" t="s">
        <v>3746</v>
      </c>
      <c r="F893" t="s">
        <v>3747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139</v>
      </c>
      <c r="N893">
        <v>548</v>
      </c>
      <c r="P893" t="s">
        <v>188</v>
      </c>
      <c r="Q893" t="s">
        <v>62</v>
      </c>
      <c r="R893" t="s">
        <v>55</v>
      </c>
    </row>
    <row r="894" spans="1:18" hidden="1" x14ac:dyDescent="0.3">
      <c r="A894" t="s">
        <v>3748</v>
      </c>
      <c r="B894" t="s">
        <v>3749</v>
      </c>
      <c r="C894" s="1" t="str">
        <f t="shared" si="92"/>
        <v>21:0843</v>
      </c>
      <c r="D894" s="1" t="str">
        <f t="shared" si="93"/>
        <v>21:0231</v>
      </c>
      <c r="E894" t="s">
        <v>3750</v>
      </c>
      <c r="F894" t="s">
        <v>3751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241</v>
      </c>
      <c r="N894">
        <v>549</v>
      </c>
      <c r="P894" t="s">
        <v>1676</v>
      </c>
      <c r="Q894" t="s">
        <v>38</v>
      </c>
      <c r="R894" t="s">
        <v>55</v>
      </c>
    </row>
    <row r="895" spans="1:18" hidden="1" x14ac:dyDescent="0.3">
      <c r="A895" t="s">
        <v>3752</v>
      </c>
      <c r="B895" t="s">
        <v>3753</v>
      </c>
      <c r="C895" s="1" t="str">
        <f t="shared" si="92"/>
        <v>21:0843</v>
      </c>
      <c r="D895" s="1" t="str">
        <f t="shared" si="93"/>
        <v>21:0231</v>
      </c>
      <c r="E895" t="s">
        <v>3754</v>
      </c>
      <c r="F895" t="s">
        <v>3755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36</v>
      </c>
      <c r="N895">
        <v>550</v>
      </c>
      <c r="P895" t="s">
        <v>140</v>
      </c>
      <c r="Q895" t="s">
        <v>248</v>
      </c>
      <c r="R895" t="s">
        <v>55</v>
      </c>
    </row>
    <row r="896" spans="1:18" hidden="1" x14ac:dyDescent="0.3">
      <c r="A896" t="s">
        <v>3756</v>
      </c>
      <c r="B896" t="s">
        <v>3757</v>
      </c>
      <c r="C896" s="1" t="str">
        <f t="shared" si="92"/>
        <v>21:0843</v>
      </c>
      <c r="D896" s="1" t="str">
        <f t="shared" si="93"/>
        <v>21:0231</v>
      </c>
      <c r="E896" t="s">
        <v>3758</v>
      </c>
      <c r="F896" t="s">
        <v>3759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 t="s">
        <v>1006</v>
      </c>
      <c r="Q896" t="s">
        <v>257</v>
      </c>
      <c r="R896" t="s">
        <v>55</v>
      </c>
    </row>
    <row r="897" spans="1:18" hidden="1" x14ac:dyDescent="0.3">
      <c r="A897" t="s">
        <v>3760</v>
      </c>
      <c r="B897" t="s">
        <v>3761</v>
      </c>
      <c r="C897" s="1" t="str">
        <f t="shared" si="92"/>
        <v>21:0843</v>
      </c>
      <c r="D897" s="1" t="str">
        <f t="shared" si="93"/>
        <v>21:0231</v>
      </c>
      <c r="E897" t="s">
        <v>3758</v>
      </c>
      <c r="F897" t="s">
        <v>3762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29</v>
      </c>
      <c r="N897">
        <v>552</v>
      </c>
      <c r="P897" t="s">
        <v>134</v>
      </c>
      <c r="Q897" t="s">
        <v>310</v>
      </c>
      <c r="R897" t="s">
        <v>460</v>
      </c>
    </row>
    <row r="898" spans="1:18" hidden="1" x14ac:dyDescent="0.3">
      <c r="A898" t="s">
        <v>3763</v>
      </c>
      <c r="B898" t="s">
        <v>3764</v>
      </c>
      <c r="C898" s="1" t="str">
        <f t="shared" si="92"/>
        <v>21:0843</v>
      </c>
      <c r="D898" s="1" t="str">
        <f t="shared" si="93"/>
        <v>21:0231</v>
      </c>
      <c r="E898" t="s">
        <v>3765</v>
      </c>
      <c r="F898" t="s">
        <v>3766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44</v>
      </c>
      <c r="N898">
        <v>553</v>
      </c>
      <c r="P898" t="s">
        <v>771</v>
      </c>
      <c r="Q898" t="s">
        <v>38</v>
      </c>
      <c r="R898" t="s">
        <v>55</v>
      </c>
    </row>
    <row r="899" spans="1:18" hidden="1" x14ac:dyDescent="0.3">
      <c r="A899" t="s">
        <v>3767</v>
      </c>
      <c r="B899" t="s">
        <v>3768</v>
      </c>
      <c r="C899" s="1" t="str">
        <f t="shared" si="92"/>
        <v>21:0843</v>
      </c>
      <c r="D899" s="1" t="str">
        <f t="shared" si="93"/>
        <v>21:0231</v>
      </c>
      <c r="E899" t="s">
        <v>3769</v>
      </c>
      <c r="F899" t="s">
        <v>3770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52</v>
      </c>
      <c r="N899">
        <v>554</v>
      </c>
      <c r="P899" t="s">
        <v>319</v>
      </c>
      <c r="Q899" t="s">
        <v>579</v>
      </c>
      <c r="R899" t="s">
        <v>55</v>
      </c>
    </row>
    <row r="900" spans="1:18" hidden="1" x14ac:dyDescent="0.3">
      <c r="A900" t="s">
        <v>3771</v>
      </c>
      <c r="B900" t="s">
        <v>3772</v>
      </c>
      <c r="C900" s="1" t="str">
        <f t="shared" si="92"/>
        <v>21:0843</v>
      </c>
      <c r="D900" s="1" t="str">
        <f t="shared" si="93"/>
        <v>21:0231</v>
      </c>
      <c r="E900" t="s">
        <v>3773</v>
      </c>
      <c r="F900" t="s">
        <v>3774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60</v>
      </c>
      <c r="N900">
        <v>555</v>
      </c>
      <c r="P900" t="s">
        <v>200</v>
      </c>
      <c r="Q900" t="s">
        <v>236</v>
      </c>
      <c r="R900" t="s">
        <v>460</v>
      </c>
    </row>
    <row r="901" spans="1:18" hidden="1" x14ac:dyDescent="0.3">
      <c r="A901" t="s">
        <v>3775</v>
      </c>
      <c r="B901" t="s">
        <v>3776</v>
      </c>
      <c r="C901" s="1" t="str">
        <f t="shared" si="92"/>
        <v>21:0843</v>
      </c>
      <c r="D901" s="1" t="str">
        <f t="shared" si="93"/>
        <v>21:0231</v>
      </c>
      <c r="E901" t="s">
        <v>3777</v>
      </c>
      <c r="F901" t="s">
        <v>3778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67</v>
      </c>
      <c r="N901">
        <v>556</v>
      </c>
      <c r="P901" t="s">
        <v>267</v>
      </c>
      <c r="Q901" t="s">
        <v>1082</v>
      </c>
      <c r="R901" t="s">
        <v>55</v>
      </c>
    </row>
    <row r="902" spans="1:18" hidden="1" x14ac:dyDescent="0.3">
      <c r="A902" t="s">
        <v>3779</v>
      </c>
      <c r="B902" t="s">
        <v>3780</v>
      </c>
      <c r="C902" s="1" t="str">
        <f t="shared" si="92"/>
        <v>21:0843</v>
      </c>
      <c r="D902" s="1" t="str">
        <f t="shared" si="93"/>
        <v>21:0231</v>
      </c>
      <c r="E902" t="s">
        <v>3781</v>
      </c>
      <c r="F902" t="s">
        <v>3782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74</v>
      </c>
      <c r="N902">
        <v>557</v>
      </c>
      <c r="P902" t="s">
        <v>272</v>
      </c>
      <c r="Q902" t="s">
        <v>579</v>
      </c>
      <c r="R902" t="s">
        <v>55</v>
      </c>
    </row>
    <row r="903" spans="1:18" hidden="1" x14ac:dyDescent="0.3">
      <c r="A903" t="s">
        <v>3783</v>
      </c>
      <c r="B903" t="s">
        <v>3784</v>
      </c>
      <c r="C903" s="1" t="str">
        <f t="shared" si="92"/>
        <v>21:0843</v>
      </c>
      <c r="D903" s="1" t="str">
        <f t="shared" si="93"/>
        <v>21:0231</v>
      </c>
      <c r="E903" t="s">
        <v>3785</v>
      </c>
      <c r="F903" t="s">
        <v>3786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81</v>
      </c>
      <c r="N903">
        <v>558</v>
      </c>
      <c r="P903" t="s">
        <v>256</v>
      </c>
      <c r="Q903" t="s">
        <v>482</v>
      </c>
      <c r="R903" t="s">
        <v>55</v>
      </c>
    </row>
    <row r="904" spans="1:18" hidden="1" x14ac:dyDescent="0.3">
      <c r="A904" t="s">
        <v>3787</v>
      </c>
      <c r="B904" t="s">
        <v>3788</v>
      </c>
      <c r="C904" s="1" t="str">
        <f t="shared" si="92"/>
        <v>21:0843</v>
      </c>
      <c r="D904" s="1" t="str">
        <f t="shared" si="93"/>
        <v>21:0231</v>
      </c>
      <c r="E904" t="s">
        <v>3789</v>
      </c>
      <c r="F904" t="s">
        <v>3790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95</v>
      </c>
      <c r="N904">
        <v>559</v>
      </c>
      <c r="P904" t="s">
        <v>167</v>
      </c>
      <c r="Q904" t="s">
        <v>62</v>
      </c>
      <c r="R904" t="s">
        <v>285</v>
      </c>
    </row>
    <row r="905" spans="1:18" hidden="1" x14ac:dyDescent="0.3">
      <c r="A905" t="s">
        <v>3791</v>
      </c>
      <c r="B905" t="s">
        <v>3792</v>
      </c>
      <c r="C905" s="1" t="str">
        <f t="shared" si="92"/>
        <v>21:0843</v>
      </c>
      <c r="D905" s="1" t="str">
        <f t="shared" si="93"/>
        <v>21:0231</v>
      </c>
      <c r="E905" t="s">
        <v>3793</v>
      </c>
      <c r="F905" t="s">
        <v>3794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101</v>
      </c>
      <c r="N905">
        <v>560</v>
      </c>
      <c r="P905" t="s">
        <v>771</v>
      </c>
      <c r="Q905" t="s">
        <v>38</v>
      </c>
      <c r="R905" t="s">
        <v>55</v>
      </c>
    </row>
    <row r="906" spans="1:18" hidden="1" x14ac:dyDescent="0.3">
      <c r="A906" t="s">
        <v>3795</v>
      </c>
      <c r="B906" t="s">
        <v>3796</v>
      </c>
      <c r="C906" s="1" t="str">
        <f t="shared" si="92"/>
        <v>21:0843</v>
      </c>
      <c r="D906" s="1" t="str">
        <f t="shared" si="93"/>
        <v>21:0231</v>
      </c>
      <c r="E906" t="s">
        <v>3797</v>
      </c>
      <c r="F906" t="s">
        <v>3798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107</v>
      </c>
      <c r="N906">
        <v>561</v>
      </c>
      <c r="P906" t="s">
        <v>319</v>
      </c>
      <c r="Q906" t="s">
        <v>538</v>
      </c>
      <c r="R906" t="s">
        <v>189</v>
      </c>
    </row>
    <row r="907" spans="1:18" hidden="1" x14ac:dyDescent="0.3">
      <c r="A907" t="s">
        <v>3799</v>
      </c>
      <c r="B907" t="s">
        <v>3800</v>
      </c>
      <c r="C907" s="1" t="str">
        <f t="shared" si="92"/>
        <v>21:0843</v>
      </c>
      <c r="D907" s="1" t="str">
        <f t="shared" si="93"/>
        <v>21:0231</v>
      </c>
      <c r="E907" t="s">
        <v>3801</v>
      </c>
      <c r="F907" t="s">
        <v>3802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114</v>
      </c>
      <c r="N907">
        <v>562</v>
      </c>
      <c r="P907" t="s">
        <v>235</v>
      </c>
      <c r="Q907" t="s">
        <v>482</v>
      </c>
      <c r="R907" t="s">
        <v>55</v>
      </c>
    </row>
    <row r="908" spans="1:18" hidden="1" x14ac:dyDescent="0.3">
      <c r="A908" t="s">
        <v>3803</v>
      </c>
      <c r="B908" t="s">
        <v>3804</v>
      </c>
      <c r="C908" s="1" t="str">
        <f t="shared" si="92"/>
        <v>21:0843</v>
      </c>
      <c r="D908" s="1" t="str">
        <f t="shared" si="93"/>
        <v>21:0231</v>
      </c>
      <c r="E908" t="s">
        <v>3805</v>
      </c>
      <c r="F908" t="s">
        <v>3806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121</v>
      </c>
      <c r="N908">
        <v>563</v>
      </c>
      <c r="P908" t="s">
        <v>267</v>
      </c>
      <c r="Q908" t="s">
        <v>1065</v>
      </c>
      <c r="R908" t="s">
        <v>55</v>
      </c>
    </row>
    <row r="909" spans="1:18" hidden="1" x14ac:dyDescent="0.3">
      <c r="A909" t="s">
        <v>3807</v>
      </c>
      <c r="B909" t="s">
        <v>3808</v>
      </c>
      <c r="C909" s="1" t="str">
        <f t="shared" si="92"/>
        <v>21:0843</v>
      </c>
      <c r="D909" s="1" t="str">
        <f t="shared" si="93"/>
        <v>21:0231</v>
      </c>
      <c r="E909" t="s">
        <v>3809</v>
      </c>
      <c r="F909" t="s">
        <v>3810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127</v>
      </c>
      <c r="N909">
        <v>564</v>
      </c>
      <c r="P909" t="s">
        <v>262</v>
      </c>
      <c r="Q909" t="s">
        <v>538</v>
      </c>
      <c r="R909" t="s">
        <v>55</v>
      </c>
    </row>
    <row r="910" spans="1:18" hidden="1" x14ac:dyDescent="0.3">
      <c r="A910" t="s">
        <v>3811</v>
      </c>
      <c r="B910" t="s">
        <v>3812</v>
      </c>
      <c r="C910" s="1" t="str">
        <f t="shared" si="92"/>
        <v>21:0843</v>
      </c>
      <c r="D910" s="1" t="str">
        <f t="shared" si="93"/>
        <v>21:0231</v>
      </c>
      <c r="E910" t="s">
        <v>3813</v>
      </c>
      <c r="F910" t="s">
        <v>3814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3815</v>
      </c>
      <c r="N910">
        <v>565</v>
      </c>
      <c r="P910" t="s">
        <v>61</v>
      </c>
      <c r="Q910" t="s">
        <v>62</v>
      </c>
      <c r="R910" t="s">
        <v>532</v>
      </c>
    </row>
    <row r="911" spans="1:18" hidden="1" x14ac:dyDescent="0.3">
      <c r="A911" t="s">
        <v>3816</v>
      </c>
      <c r="B911" t="s">
        <v>3817</v>
      </c>
      <c r="C911" s="1" t="str">
        <f t="shared" si="92"/>
        <v>21:0843</v>
      </c>
      <c r="D911" s="1" t="str">
        <f t="shared" si="93"/>
        <v>21:0231</v>
      </c>
      <c r="E911" t="s">
        <v>3813</v>
      </c>
      <c r="F911" t="s">
        <v>3818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3819</v>
      </c>
      <c r="N911">
        <v>566</v>
      </c>
      <c r="P911" t="s">
        <v>30</v>
      </c>
      <c r="Q911" t="s">
        <v>62</v>
      </c>
      <c r="R911" t="s">
        <v>55</v>
      </c>
    </row>
    <row r="912" spans="1:18" hidden="1" x14ac:dyDescent="0.3">
      <c r="A912" t="s">
        <v>3820</v>
      </c>
      <c r="B912" t="s">
        <v>3821</v>
      </c>
      <c r="C912" s="1" t="str">
        <f t="shared" si="92"/>
        <v>21:0843</v>
      </c>
      <c r="D912" s="1" t="str">
        <f t="shared" si="93"/>
        <v>21:0231</v>
      </c>
      <c r="E912" t="s">
        <v>3822</v>
      </c>
      <c r="F912" t="s">
        <v>3823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133</v>
      </c>
      <c r="N912">
        <v>567</v>
      </c>
      <c r="P912" t="s">
        <v>319</v>
      </c>
      <c r="Q912" t="s">
        <v>236</v>
      </c>
      <c r="R912" t="s">
        <v>55</v>
      </c>
    </row>
    <row r="913" spans="1:18" hidden="1" x14ac:dyDescent="0.3">
      <c r="A913" t="s">
        <v>3824</v>
      </c>
      <c r="B913" t="s">
        <v>3825</v>
      </c>
      <c r="C913" s="1" t="str">
        <f t="shared" si="92"/>
        <v>21:0843</v>
      </c>
      <c r="D913" s="1" t="str">
        <f t="shared" si="93"/>
        <v>21:0231</v>
      </c>
      <c r="E913" t="s">
        <v>3826</v>
      </c>
      <c r="F913" t="s">
        <v>3827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36</v>
      </c>
      <c r="N913">
        <v>568</v>
      </c>
      <c r="P913" t="s">
        <v>319</v>
      </c>
      <c r="Q913" t="s">
        <v>38</v>
      </c>
      <c r="R913" t="s">
        <v>890</v>
      </c>
    </row>
    <row r="914" spans="1:18" hidden="1" x14ac:dyDescent="0.3">
      <c r="A914" t="s">
        <v>3828</v>
      </c>
      <c r="B914" t="s">
        <v>3829</v>
      </c>
      <c r="C914" s="1" t="str">
        <f t="shared" si="92"/>
        <v>21:0843</v>
      </c>
      <c r="D914" s="1" t="str">
        <f t="shared" si="93"/>
        <v>21:0231</v>
      </c>
      <c r="E914" t="s">
        <v>3830</v>
      </c>
      <c r="F914" t="s">
        <v>3831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 t="s">
        <v>210</v>
      </c>
      <c r="Q914" t="s">
        <v>38</v>
      </c>
      <c r="R914" t="s">
        <v>285</v>
      </c>
    </row>
    <row r="915" spans="1:18" hidden="1" x14ac:dyDescent="0.3">
      <c r="A915" t="s">
        <v>3832</v>
      </c>
      <c r="B915" t="s">
        <v>3833</v>
      </c>
      <c r="C915" s="1" t="str">
        <f t="shared" si="92"/>
        <v>21:0843</v>
      </c>
      <c r="D915" s="1" t="str">
        <f t="shared" si="93"/>
        <v>21:0231</v>
      </c>
      <c r="E915" t="s">
        <v>3830</v>
      </c>
      <c r="F915" t="s">
        <v>3834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29</v>
      </c>
      <c r="N915">
        <v>570</v>
      </c>
      <c r="P915" t="s">
        <v>210</v>
      </c>
      <c r="Q915" t="s">
        <v>46</v>
      </c>
      <c r="R915" t="s">
        <v>55</v>
      </c>
    </row>
    <row r="916" spans="1:18" hidden="1" x14ac:dyDescent="0.3">
      <c r="A916" t="s">
        <v>3835</v>
      </c>
      <c r="B916" t="s">
        <v>3836</v>
      </c>
      <c r="C916" s="1" t="str">
        <f t="shared" si="92"/>
        <v>21:0843</v>
      </c>
      <c r="D916" s="1" t="str">
        <f t="shared" si="93"/>
        <v>21:0231</v>
      </c>
      <c r="E916" t="s">
        <v>3837</v>
      </c>
      <c r="F916" t="s">
        <v>3838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44</v>
      </c>
      <c r="N916">
        <v>571</v>
      </c>
      <c r="P916" t="s">
        <v>256</v>
      </c>
      <c r="Q916" t="s">
        <v>248</v>
      </c>
      <c r="R916" t="s">
        <v>460</v>
      </c>
    </row>
    <row r="917" spans="1:18" hidden="1" x14ac:dyDescent="0.3">
      <c r="A917" t="s">
        <v>3839</v>
      </c>
      <c r="B917" t="s">
        <v>3840</v>
      </c>
      <c r="C917" s="1" t="str">
        <f t="shared" si="92"/>
        <v>21:0843</v>
      </c>
      <c r="D917" s="1" t="str">
        <f t="shared" si="93"/>
        <v>21:0231</v>
      </c>
      <c r="E917" t="s">
        <v>3841</v>
      </c>
      <c r="F917" t="s">
        <v>3842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52</v>
      </c>
      <c r="N917">
        <v>572</v>
      </c>
      <c r="P917" t="s">
        <v>235</v>
      </c>
      <c r="Q917" t="s">
        <v>62</v>
      </c>
      <c r="R917" t="s">
        <v>460</v>
      </c>
    </row>
    <row r="918" spans="1:18" hidden="1" x14ac:dyDescent="0.3">
      <c r="A918" t="s">
        <v>3843</v>
      </c>
      <c r="B918" t="s">
        <v>3844</v>
      </c>
      <c r="C918" s="1" t="str">
        <f t="shared" si="92"/>
        <v>21:0843</v>
      </c>
      <c r="D918" s="1" t="str">
        <f t="shared" si="93"/>
        <v>21:0231</v>
      </c>
      <c r="E918" t="s">
        <v>3845</v>
      </c>
      <c r="F918" t="s">
        <v>3846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60</v>
      </c>
      <c r="N918">
        <v>573</v>
      </c>
      <c r="P918" t="s">
        <v>210</v>
      </c>
      <c r="Q918" t="s">
        <v>310</v>
      </c>
      <c r="R918" t="s">
        <v>55</v>
      </c>
    </row>
    <row r="919" spans="1:18" hidden="1" x14ac:dyDescent="0.3">
      <c r="A919" t="s">
        <v>3847</v>
      </c>
      <c r="B919" t="s">
        <v>3848</v>
      </c>
      <c r="C919" s="1" t="str">
        <f t="shared" si="92"/>
        <v>21:0843</v>
      </c>
      <c r="D919" s="1" t="str">
        <f t="shared" si="93"/>
        <v>21:0231</v>
      </c>
      <c r="E919" t="s">
        <v>3849</v>
      </c>
      <c r="F919" t="s">
        <v>3850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67</v>
      </c>
      <c r="N919">
        <v>574</v>
      </c>
      <c r="P919" t="s">
        <v>319</v>
      </c>
      <c r="Q919" t="s">
        <v>46</v>
      </c>
      <c r="R919" t="s">
        <v>55</v>
      </c>
    </row>
    <row r="920" spans="1:18" hidden="1" x14ac:dyDescent="0.3">
      <c r="A920" t="s">
        <v>3851</v>
      </c>
      <c r="B920" t="s">
        <v>3852</v>
      </c>
      <c r="C920" s="1" t="str">
        <f t="shared" si="92"/>
        <v>21:0843</v>
      </c>
      <c r="D920" s="1" t="str">
        <f t="shared" si="93"/>
        <v>21:0231</v>
      </c>
      <c r="E920" t="s">
        <v>3853</v>
      </c>
      <c r="F920" t="s">
        <v>3854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74</v>
      </c>
      <c r="N920">
        <v>575</v>
      </c>
      <c r="P920" t="s">
        <v>414</v>
      </c>
      <c r="Q920" t="s">
        <v>248</v>
      </c>
      <c r="R920" t="s">
        <v>189</v>
      </c>
    </row>
    <row r="921" spans="1:18" hidden="1" x14ac:dyDescent="0.3">
      <c r="A921" t="s">
        <v>3855</v>
      </c>
      <c r="B921" t="s">
        <v>3856</v>
      </c>
      <c r="C921" s="1" t="str">
        <f t="shared" si="92"/>
        <v>21:0843</v>
      </c>
      <c r="D921" s="1" t="str">
        <f t="shared" si="93"/>
        <v>21:0231</v>
      </c>
      <c r="E921" t="s">
        <v>3857</v>
      </c>
      <c r="F921" t="s">
        <v>3858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81</v>
      </c>
      <c r="N921">
        <v>576</v>
      </c>
      <c r="P921" t="s">
        <v>194</v>
      </c>
      <c r="Q921" t="s">
        <v>248</v>
      </c>
      <c r="R921" t="s">
        <v>401</v>
      </c>
    </row>
    <row r="922" spans="1:18" hidden="1" x14ac:dyDescent="0.3">
      <c r="A922" t="s">
        <v>3859</v>
      </c>
      <c r="B922" t="s">
        <v>3860</v>
      </c>
      <c r="C922" s="1" t="str">
        <f t="shared" ref="C922:C985" si="96">HYPERLINK("https://geochem.nrcan.gc.ca/cdogs/content/bdl/bdl210843_e.htm", "21:0843")</f>
        <v>21:0843</v>
      </c>
      <c r="D922" s="1" t="str">
        <f t="shared" ref="D922:D985" si="97">HYPERLINK("https://geochem.nrcan.gc.ca/cdogs/content/svy/svy210231_e.htm", "21:0231")</f>
        <v>21:0231</v>
      </c>
      <c r="E922" t="s">
        <v>3861</v>
      </c>
      <c r="F922" t="s">
        <v>3862</v>
      </c>
      <c r="H922">
        <v>58.281484200000001</v>
      </c>
      <c r="I922">
        <v>-110.1539791</v>
      </c>
      <c r="J922" s="1" t="str">
        <f t="shared" ref="J922:J985" si="98">HYPERLINK("https://geochem.nrcan.gc.ca/cdogs/content/kwd/kwd020016_e.htm", "Fluid (lake)")</f>
        <v>Fluid (lake)</v>
      </c>
      <c r="K922" s="1" t="str">
        <f t="shared" ref="K922:K985" si="99">HYPERLINK("https://geochem.nrcan.gc.ca/cdogs/content/kwd/kwd080007_e.htm", "Untreated Water")</f>
        <v>Untreated Water</v>
      </c>
      <c r="L922">
        <v>85</v>
      </c>
      <c r="M922" t="s">
        <v>95</v>
      </c>
      <c r="N922">
        <v>577</v>
      </c>
      <c r="P922" t="s">
        <v>200</v>
      </c>
      <c r="Q922" t="s">
        <v>62</v>
      </c>
      <c r="R922" t="s">
        <v>55</v>
      </c>
    </row>
    <row r="923" spans="1:18" hidden="1" x14ac:dyDescent="0.3">
      <c r="A923" t="s">
        <v>3863</v>
      </c>
      <c r="B923" t="s">
        <v>3864</v>
      </c>
      <c r="C923" s="1" t="str">
        <f t="shared" si="96"/>
        <v>21:0843</v>
      </c>
      <c r="D923" s="1" t="str">
        <f t="shared" si="97"/>
        <v>21:0231</v>
      </c>
      <c r="E923" t="s">
        <v>3865</v>
      </c>
      <c r="F923" t="s">
        <v>3866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101</v>
      </c>
      <c r="N923">
        <v>578</v>
      </c>
      <c r="P923" t="s">
        <v>115</v>
      </c>
      <c r="Q923" t="s">
        <v>46</v>
      </c>
      <c r="R923" t="s">
        <v>55</v>
      </c>
    </row>
    <row r="924" spans="1:18" hidden="1" x14ac:dyDescent="0.3">
      <c r="A924" t="s">
        <v>3867</v>
      </c>
      <c r="B924" t="s">
        <v>3868</v>
      </c>
      <c r="C924" s="1" t="str">
        <f t="shared" si="96"/>
        <v>21:0843</v>
      </c>
      <c r="D924" s="1" t="str">
        <f t="shared" si="97"/>
        <v>21:0231</v>
      </c>
      <c r="E924" t="s">
        <v>3869</v>
      </c>
      <c r="F924" t="s">
        <v>3870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107</v>
      </c>
      <c r="N924">
        <v>579</v>
      </c>
      <c r="P924" t="s">
        <v>1006</v>
      </c>
      <c r="Q924" t="s">
        <v>38</v>
      </c>
      <c r="R924" t="s">
        <v>460</v>
      </c>
    </row>
    <row r="925" spans="1:18" hidden="1" x14ac:dyDescent="0.3">
      <c r="A925" t="s">
        <v>3871</v>
      </c>
      <c r="B925" t="s">
        <v>3872</v>
      </c>
      <c r="C925" s="1" t="str">
        <f t="shared" si="96"/>
        <v>21:0843</v>
      </c>
      <c r="D925" s="1" t="str">
        <f t="shared" si="97"/>
        <v>21:0231</v>
      </c>
      <c r="E925" t="s">
        <v>3873</v>
      </c>
      <c r="F925" t="s">
        <v>3874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114</v>
      </c>
      <c r="N925">
        <v>580</v>
      </c>
      <c r="P925" t="s">
        <v>140</v>
      </c>
      <c r="Q925" t="s">
        <v>38</v>
      </c>
      <c r="R925" t="s">
        <v>3875</v>
      </c>
    </row>
    <row r="926" spans="1:18" hidden="1" x14ac:dyDescent="0.3">
      <c r="A926" t="s">
        <v>3876</v>
      </c>
      <c r="B926" t="s">
        <v>3877</v>
      </c>
      <c r="C926" s="1" t="str">
        <f t="shared" si="96"/>
        <v>21:0843</v>
      </c>
      <c r="D926" s="1" t="str">
        <f t="shared" si="97"/>
        <v>21:0231</v>
      </c>
      <c r="E926" t="s">
        <v>3878</v>
      </c>
      <c r="F926" t="s">
        <v>3879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121</v>
      </c>
      <c r="N926">
        <v>581</v>
      </c>
      <c r="P926" t="s">
        <v>256</v>
      </c>
      <c r="Q926" t="s">
        <v>248</v>
      </c>
      <c r="R926" t="s">
        <v>55</v>
      </c>
    </row>
    <row r="927" spans="1:18" hidden="1" x14ac:dyDescent="0.3">
      <c r="A927" t="s">
        <v>3880</v>
      </c>
      <c r="B927" t="s">
        <v>3881</v>
      </c>
      <c r="C927" s="1" t="str">
        <f t="shared" si="96"/>
        <v>21:0843</v>
      </c>
      <c r="D927" s="1" t="str">
        <f t="shared" si="97"/>
        <v>21:0231</v>
      </c>
      <c r="E927" t="s">
        <v>3882</v>
      </c>
      <c r="F927" t="s">
        <v>3883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127</v>
      </c>
      <c r="N927">
        <v>582</v>
      </c>
      <c r="P927" t="s">
        <v>414</v>
      </c>
      <c r="Q927" t="s">
        <v>257</v>
      </c>
      <c r="R927" t="s">
        <v>55</v>
      </c>
    </row>
    <row r="928" spans="1:18" hidden="1" x14ac:dyDescent="0.3">
      <c r="A928" t="s">
        <v>3884</v>
      </c>
      <c r="B928" t="s">
        <v>3885</v>
      </c>
      <c r="C928" s="1" t="str">
        <f t="shared" si="96"/>
        <v>21:0843</v>
      </c>
      <c r="D928" s="1" t="str">
        <f t="shared" si="97"/>
        <v>21:0231</v>
      </c>
      <c r="E928" t="s">
        <v>3886</v>
      </c>
      <c r="F928" t="s">
        <v>3887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133</v>
      </c>
      <c r="N928">
        <v>583</v>
      </c>
      <c r="P928" t="s">
        <v>161</v>
      </c>
      <c r="Q928" t="s">
        <v>248</v>
      </c>
      <c r="R928" t="s">
        <v>55</v>
      </c>
    </row>
    <row r="929" spans="1:18" hidden="1" x14ac:dyDescent="0.3">
      <c r="A929" t="s">
        <v>3888</v>
      </c>
      <c r="B929" t="s">
        <v>3889</v>
      </c>
      <c r="C929" s="1" t="str">
        <f t="shared" si="96"/>
        <v>21:0843</v>
      </c>
      <c r="D929" s="1" t="str">
        <f t="shared" si="97"/>
        <v>21:0231</v>
      </c>
      <c r="E929" t="s">
        <v>3890</v>
      </c>
      <c r="F929" t="s">
        <v>3891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139</v>
      </c>
      <c r="N929">
        <v>584</v>
      </c>
      <c r="P929" t="s">
        <v>210</v>
      </c>
      <c r="Q929" t="s">
        <v>482</v>
      </c>
      <c r="R929" t="s">
        <v>55</v>
      </c>
    </row>
    <row r="930" spans="1:18" hidden="1" x14ac:dyDescent="0.3">
      <c r="A930" t="s">
        <v>3892</v>
      </c>
      <c r="B930" t="s">
        <v>3893</v>
      </c>
      <c r="C930" s="1" t="str">
        <f t="shared" si="96"/>
        <v>21:0843</v>
      </c>
      <c r="D930" s="1" t="str">
        <f t="shared" si="97"/>
        <v>21:0231</v>
      </c>
      <c r="E930" t="s">
        <v>3894</v>
      </c>
      <c r="F930" t="s">
        <v>3895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241</v>
      </c>
      <c r="N930">
        <v>585</v>
      </c>
      <c r="P930" t="s">
        <v>771</v>
      </c>
      <c r="Q930" t="s">
        <v>62</v>
      </c>
      <c r="R930" t="s">
        <v>55</v>
      </c>
    </row>
    <row r="931" spans="1:18" hidden="1" x14ac:dyDescent="0.3">
      <c r="A931" t="s">
        <v>3896</v>
      </c>
      <c r="B931" t="s">
        <v>3897</v>
      </c>
      <c r="C931" s="1" t="str">
        <f t="shared" si="96"/>
        <v>21:0843</v>
      </c>
      <c r="D931" s="1" t="str">
        <f t="shared" si="97"/>
        <v>21:0231</v>
      </c>
      <c r="E931" t="s">
        <v>3898</v>
      </c>
      <c r="F931" t="s">
        <v>3899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 t="s">
        <v>134</v>
      </c>
      <c r="Q931" t="s">
        <v>248</v>
      </c>
      <c r="R931" t="s">
        <v>285</v>
      </c>
    </row>
    <row r="932" spans="1:18" hidden="1" x14ac:dyDescent="0.3">
      <c r="A932" t="s">
        <v>3900</v>
      </c>
      <c r="B932" t="s">
        <v>3901</v>
      </c>
      <c r="C932" s="1" t="str">
        <f t="shared" si="96"/>
        <v>21:0843</v>
      </c>
      <c r="D932" s="1" t="str">
        <f t="shared" si="97"/>
        <v>21:0231</v>
      </c>
      <c r="E932" t="s">
        <v>3898</v>
      </c>
      <c r="F932" t="s">
        <v>3902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29</v>
      </c>
      <c r="N932">
        <v>587</v>
      </c>
      <c r="P932" t="s">
        <v>210</v>
      </c>
      <c r="Q932" t="s">
        <v>38</v>
      </c>
      <c r="R932" t="s">
        <v>285</v>
      </c>
    </row>
    <row r="933" spans="1:18" hidden="1" x14ac:dyDescent="0.3">
      <c r="A933" t="s">
        <v>3903</v>
      </c>
      <c r="B933" t="s">
        <v>3904</v>
      </c>
      <c r="C933" s="1" t="str">
        <f t="shared" si="96"/>
        <v>21:0843</v>
      </c>
      <c r="D933" s="1" t="str">
        <f t="shared" si="97"/>
        <v>21:0231</v>
      </c>
      <c r="E933" t="s">
        <v>3905</v>
      </c>
      <c r="F933" t="s">
        <v>3906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36</v>
      </c>
      <c r="N933">
        <v>588</v>
      </c>
      <c r="P933" t="s">
        <v>247</v>
      </c>
      <c r="Q933" t="s">
        <v>248</v>
      </c>
      <c r="R933" t="s">
        <v>55</v>
      </c>
    </row>
    <row r="934" spans="1:18" hidden="1" x14ac:dyDescent="0.3">
      <c r="A934" t="s">
        <v>3907</v>
      </c>
      <c r="B934" t="s">
        <v>3908</v>
      </c>
      <c r="C934" s="1" t="str">
        <f t="shared" si="96"/>
        <v>21:0843</v>
      </c>
      <c r="D934" s="1" t="str">
        <f t="shared" si="97"/>
        <v>21:0231</v>
      </c>
      <c r="E934" t="s">
        <v>3909</v>
      </c>
      <c r="F934" t="s">
        <v>3910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44</v>
      </c>
      <c r="N934">
        <v>589</v>
      </c>
      <c r="P934" t="s">
        <v>247</v>
      </c>
      <c r="Q934" t="s">
        <v>96</v>
      </c>
      <c r="R934" t="s">
        <v>522</v>
      </c>
    </row>
    <row r="935" spans="1:18" hidden="1" x14ac:dyDescent="0.3">
      <c r="A935" t="s">
        <v>3911</v>
      </c>
      <c r="B935" t="s">
        <v>3912</v>
      </c>
      <c r="C935" s="1" t="str">
        <f t="shared" si="96"/>
        <v>21:0843</v>
      </c>
      <c r="D935" s="1" t="str">
        <f t="shared" si="97"/>
        <v>21:0231</v>
      </c>
      <c r="E935" t="s">
        <v>3913</v>
      </c>
      <c r="F935" t="s">
        <v>3914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52</v>
      </c>
      <c r="N935">
        <v>590</v>
      </c>
      <c r="P935" t="s">
        <v>771</v>
      </c>
      <c r="Q935" t="s">
        <v>46</v>
      </c>
      <c r="R935" t="s">
        <v>55</v>
      </c>
    </row>
    <row r="936" spans="1:18" hidden="1" x14ac:dyDescent="0.3">
      <c r="A936" t="s">
        <v>3915</v>
      </c>
      <c r="B936" t="s">
        <v>3916</v>
      </c>
      <c r="C936" s="1" t="str">
        <f t="shared" si="96"/>
        <v>21:0843</v>
      </c>
      <c r="D936" s="1" t="str">
        <f t="shared" si="97"/>
        <v>21:0231</v>
      </c>
      <c r="E936" t="s">
        <v>3917</v>
      </c>
      <c r="F936" t="s">
        <v>3918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60</v>
      </c>
      <c r="N936">
        <v>591</v>
      </c>
      <c r="P936" t="s">
        <v>235</v>
      </c>
      <c r="Q936" t="s">
        <v>24</v>
      </c>
      <c r="R936" t="s">
        <v>195</v>
      </c>
    </row>
    <row r="937" spans="1:18" hidden="1" x14ac:dyDescent="0.3">
      <c r="A937" t="s">
        <v>3919</v>
      </c>
      <c r="B937" t="s">
        <v>3920</v>
      </c>
      <c r="C937" s="1" t="str">
        <f t="shared" si="96"/>
        <v>21:0843</v>
      </c>
      <c r="D937" s="1" t="str">
        <f t="shared" si="97"/>
        <v>21:0231</v>
      </c>
      <c r="E937" t="s">
        <v>3921</v>
      </c>
      <c r="F937" t="s">
        <v>3922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67</v>
      </c>
      <c r="N937">
        <v>592</v>
      </c>
      <c r="P937" t="s">
        <v>134</v>
      </c>
      <c r="Q937" t="s">
        <v>46</v>
      </c>
      <c r="R937" t="s">
        <v>55</v>
      </c>
    </row>
    <row r="938" spans="1:18" hidden="1" x14ac:dyDescent="0.3">
      <c r="A938" t="s">
        <v>3923</v>
      </c>
      <c r="B938" t="s">
        <v>3924</v>
      </c>
      <c r="C938" s="1" t="str">
        <f t="shared" si="96"/>
        <v>21:0843</v>
      </c>
      <c r="D938" s="1" t="str">
        <f t="shared" si="97"/>
        <v>21:0231</v>
      </c>
      <c r="E938" t="s">
        <v>3925</v>
      </c>
      <c r="F938" t="s">
        <v>3926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74</v>
      </c>
      <c r="N938">
        <v>593</v>
      </c>
      <c r="P938" t="s">
        <v>356</v>
      </c>
      <c r="Q938" t="s">
        <v>248</v>
      </c>
      <c r="R938" t="s">
        <v>55</v>
      </c>
    </row>
    <row r="939" spans="1:18" hidden="1" x14ac:dyDescent="0.3">
      <c r="A939" t="s">
        <v>3927</v>
      </c>
      <c r="B939" t="s">
        <v>3928</v>
      </c>
      <c r="C939" s="1" t="str">
        <f t="shared" si="96"/>
        <v>21:0843</v>
      </c>
      <c r="D939" s="1" t="str">
        <f t="shared" si="97"/>
        <v>21:0231</v>
      </c>
      <c r="E939" t="s">
        <v>3929</v>
      </c>
      <c r="F939" t="s">
        <v>3930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81</v>
      </c>
      <c r="N939">
        <v>594</v>
      </c>
      <c r="P939" t="s">
        <v>235</v>
      </c>
      <c r="Q939" t="s">
        <v>257</v>
      </c>
      <c r="R939" t="s">
        <v>55</v>
      </c>
    </row>
    <row r="940" spans="1:18" hidden="1" x14ac:dyDescent="0.3">
      <c r="A940" t="s">
        <v>3931</v>
      </c>
      <c r="B940" t="s">
        <v>3932</v>
      </c>
      <c r="C940" s="1" t="str">
        <f t="shared" si="96"/>
        <v>21:0843</v>
      </c>
      <c r="D940" s="1" t="str">
        <f t="shared" si="97"/>
        <v>21:0231</v>
      </c>
      <c r="E940" t="s">
        <v>3933</v>
      </c>
      <c r="F940" t="s">
        <v>3934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95</v>
      </c>
      <c r="N940">
        <v>595</v>
      </c>
      <c r="P940" t="s">
        <v>256</v>
      </c>
      <c r="Q940" t="s">
        <v>257</v>
      </c>
      <c r="R940" t="s">
        <v>55</v>
      </c>
    </row>
    <row r="941" spans="1:18" hidden="1" x14ac:dyDescent="0.3">
      <c r="A941" t="s">
        <v>3935</v>
      </c>
      <c r="B941" t="s">
        <v>3936</v>
      </c>
      <c r="C941" s="1" t="str">
        <f t="shared" si="96"/>
        <v>21:0843</v>
      </c>
      <c r="D941" s="1" t="str">
        <f t="shared" si="97"/>
        <v>21:0231</v>
      </c>
      <c r="E941" t="s">
        <v>3937</v>
      </c>
      <c r="F941" t="s">
        <v>3938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101</v>
      </c>
      <c r="N941">
        <v>596</v>
      </c>
      <c r="P941" t="s">
        <v>262</v>
      </c>
      <c r="Q941" t="s">
        <v>482</v>
      </c>
      <c r="R941" t="s">
        <v>55</v>
      </c>
    </row>
    <row r="942" spans="1:18" hidden="1" x14ac:dyDescent="0.3">
      <c r="A942" t="s">
        <v>3939</v>
      </c>
      <c r="B942" t="s">
        <v>3940</v>
      </c>
      <c r="C942" s="1" t="str">
        <f t="shared" si="96"/>
        <v>21:0843</v>
      </c>
      <c r="D942" s="1" t="str">
        <f t="shared" si="97"/>
        <v>21:0231</v>
      </c>
      <c r="E942" t="s">
        <v>3941</v>
      </c>
      <c r="F942" t="s">
        <v>3942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 t="s">
        <v>2487</v>
      </c>
      <c r="Q942" t="s">
        <v>257</v>
      </c>
      <c r="R942" t="s">
        <v>449</v>
      </c>
    </row>
    <row r="943" spans="1:18" hidden="1" x14ac:dyDescent="0.3">
      <c r="A943" t="s">
        <v>3943</v>
      </c>
      <c r="B943" t="s">
        <v>3944</v>
      </c>
      <c r="C943" s="1" t="str">
        <f t="shared" si="96"/>
        <v>21:0843</v>
      </c>
      <c r="D943" s="1" t="str">
        <f t="shared" si="97"/>
        <v>21:0231</v>
      </c>
      <c r="E943" t="s">
        <v>3941</v>
      </c>
      <c r="F943" t="s">
        <v>3945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29</v>
      </c>
      <c r="N943">
        <v>598</v>
      </c>
      <c r="P943" t="s">
        <v>3946</v>
      </c>
      <c r="Q943" t="s">
        <v>310</v>
      </c>
      <c r="R943" t="s">
        <v>449</v>
      </c>
    </row>
    <row r="944" spans="1:18" hidden="1" x14ac:dyDescent="0.3">
      <c r="A944" t="s">
        <v>3947</v>
      </c>
      <c r="B944" t="s">
        <v>3948</v>
      </c>
      <c r="C944" s="1" t="str">
        <f t="shared" si="96"/>
        <v>21:0843</v>
      </c>
      <c r="D944" s="1" t="str">
        <f t="shared" si="97"/>
        <v>21:0231</v>
      </c>
      <c r="E944" t="s">
        <v>3949</v>
      </c>
      <c r="F944" t="s">
        <v>3950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36</v>
      </c>
      <c r="N944">
        <v>599</v>
      </c>
      <c r="P944" t="s">
        <v>2540</v>
      </c>
      <c r="Q944" t="s">
        <v>579</v>
      </c>
      <c r="R944" t="s">
        <v>189</v>
      </c>
    </row>
    <row r="945" spans="1:18" hidden="1" x14ac:dyDescent="0.3">
      <c r="A945" t="s">
        <v>3951</v>
      </c>
      <c r="B945" t="s">
        <v>3952</v>
      </c>
      <c r="C945" s="1" t="str">
        <f t="shared" si="96"/>
        <v>21:0843</v>
      </c>
      <c r="D945" s="1" t="str">
        <f t="shared" si="97"/>
        <v>21:0231</v>
      </c>
      <c r="E945" t="s">
        <v>3953</v>
      </c>
      <c r="F945" t="s">
        <v>3954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44</v>
      </c>
      <c r="N945">
        <v>600</v>
      </c>
      <c r="P945" t="s">
        <v>2475</v>
      </c>
      <c r="Q945" t="s">
        <v>236</v>
      </c>
      <c r="R945" t="s">
        <v>201</v>
      </c>
    </row>
    <row r="946" spans="1:18" hidden="1" x14ac:dyDescent="0.3">
      <c r="A946" t="s">
        <v>3955</v>
      </c>
      <c r="B946" t="s">
        <v>3956</v>
      </c>
      <c r="C946" s="1" t="str">
        <f t="shared" si="96"/>
        <v>21:0843</v>
      </c>
      <c r="D946" s="1" t="str">
        <f t="shared" si="97"/>
        <v>21:0231</v>
      </c>
      <c r="E946" t="s">
        <v>3957</v>
      </c>
      <c r="F946" t="s">
        <v>3958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52</v>
      </c>
      <c r="N946">
        <v>601</v>
      </c>
      <c r="P946" t="s">
        <v>2577</v>
      </c>
      <c r="Q946" t="s">
        <v>310</v>
      </c>
      <c r="R946" t="s">
        <v>687</v>
      </c>
    </row>
    <row r="947" spans="1:18" hidden="1" x14ac:dyDescent="0.3">
      <c r="A947" t="s">
        <v>3959</v>
      </c>
      <c r="B947" t="s">
        <v>3960</v>
      </c>
      <c r="C947" s="1" t="str">
        <f t="shared" si="96"/>
        <v>21:0843</v>
      </c>
      <c r="D947" s="1" t="str">
        <f t="shared" si="97"/>
        <v>21:0231</v>
      </c>
      <c r="E947" t="s">
        <v>3961</v>
      </c>
      <c r="F947" t="s">
        <v>3962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60</v>
      </c>
      <c r="N947">
        <v>602</v>
      </c>
      <c r="P947" t="s">
        <v>3963</v>
      </c>
      <c r="Q947" t="s">
        <v>257</v>
      </c>
      <c r="R947" t="s">
        <v>324</v>
      </c>
    </row>
    <row r="948" spans="1:18" hidden="1" x14ac:dyDescent="0.3">
      <c r="A948" t="s">
        <v>3964</v>
      </c>
      <c r="B948" t="s">
        <v>3965</v>
      </c>
      <c r="C948" s="1" t="str">
        <f t="shared" si="96"/>
        <v>21:0843</v>
      </c>
      <c r="D948" s="1" t="str">
        <f t="shared" si="97"/>
        <v>21:0231</v>
      </c>
      <c r="E948" t="s">
        <v>3966</v>
      </c>
      <c r="F948" t="s">
        <v>3967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67</v>
      </c>
      <c r="N948">
        <v>603</v>
      </c>
      <c r="P948" t="s">
        <v>3963</v>
      </c>
      <c r="Q948" t="s">
        <v>310</v>
      </c>
      <c r="R948" t="s">
        <v>3968</v>
      </c>
    </row>
    <row r="949" spans="1:18" hidden="1" x14ac:dyDescent="0.3">
      <c r="A949" t="s">
        <v>3969</v>
      </c>
      <c r="B949" t="s">
        <v>3970</v>
      </c>
      <c r="C949" s="1" t="str">
        <f t="shared" si="96"/>
        <v>21:0843</v>
      </c>
      <c r="D949" s="1" t="str">
        <f t="shared" si="97"/>
        <v>21:0231</v>
      </c>
      <c r="E949" t="s">
        <v>3971</v>
      </c>
      <c r="F949" t="s">
        <v>3972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74</v>
      </c>
      <c r="N949">
        <v>604</v>
      </c>
      <c r="P949" t="s">
        <v>1799</v>
      </c>
      <c r="Q949" t="s">
        <v>248</v>
      </c>
      <c r="R949" t="s">
        <v>90</v>
      </c>
    </row>
    <row r="950" spans="1:18" hidden="1" x14ac:dyDescent="0.3">
      <c r="A950" t="s">
        <v>3973</v>
      </c>
      <c r="B950" t="s">
        <v>3974</v>
      </c>
      <c r="C950" s="1" t="str">
        <f t="shared" si="96"/>
        <v>21:0843</v>
      </c>
      <c r="D950" s="1" t="str">
        <f t="shared" si="97"/>
        <v>21:0231</v>
      </c>
      <c r="E950" t="s">
        <v>3975</v>
      </c>
      <c r="F950" t="s">
        <v>3976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81</v>
      </c>
      <c r="N950">
        <v>605</v>
      </c>
      <c r="P950" t="s">
        <v>2145</v>
      </c>
      <c r="Q950" t="s">
        <v>248</v>
      </c>
      <c r="R950" t="s">
        <v>522</v>
      </c>
    </row>
    <row r="951" spans="1:18" hidden="1" x14ac:dyDescent="0.3">
      <c r="A951" t="s">
        <v>3977</v>
      </c>
      <c r="B951" t="s">
        <v>3978</v>
      </c>
      <c r="C951" s="1" t="str">
        <f t="shared" si="96"/>
        <v>21:0843</v>
      </c>
      <c r="D951" s="1" t="str">
        <f t="shared" si="97"/>
        <v>21:0231</v>
      </c>
      <c r="E951" t="s">
        <v>3979</v>
      </c>
      <c r="F951" t="s">
        <v>3980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95</v>
      </c>
      <c r="N951">
        <v>606</v>
      </c>
      <c r="P951" t="s">
        <v>37</v>
      </c>
      <c r="Q951" t="s">
        <v>310</v>
      </c>
      <c r="R951" t="s">
        <v>55</v>
      </c>
    </row>
    <row r="952" spans="1:18" hidden="1" x14ac:dyDescent="0.3">
      <c r="A952" t="s">
        <v>3981</v>
      </c>
      <c r="B952" t="s">
        <v>3982</v>
      </c>
      <c r="C952" s="1" t="str">
        <f t="shared" si="96"/>
        <v>21:0843</v>
      </c>
      <c r="D952" s="1" t="str">
        <f t="shared" si="97"/>
        <v>21:0231</v>
      </c>
      <c r="E952" t="s">
        <v>3983</v>
      </c>
      <c r="F952" t="s">
        <v>3984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101</v>
      </c>
      <c r="N952">
        <v>607</v>
      </c>
      <c r="P952" t="s">
        <v>2193</v>
      </c>
      <c r="Q952" t="s">
        <v>257</v>
      </c>
      <c r="R952" t="s">
        <v>522</v>
      </c>
    </row>
    <row r="953" spans="1:18" hidden="1" x14ac:dyDescent="0.3">
      <c r="A953" t="s">
        <v>3985</v>
      </c>
      <c r="B953" t="s">
        <v>3986</v>
      </c>
      <c r="C953" s="1" t="str">
        <f t="shared" si="96"/>
        <v>21:0843</v>
      </c>
      <c r="D953" s="1" t="str">
        <f t="shared" si="97"/>
        <v>21:0231</v>
      </c>
      <c r="E953" t="s">
        <v>3987</v>
      </c>
      <c r="F953" t="s">
        <v>3988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107</v>
      </c>
      <c r="N953">
        <v>608</v>
      </c>
      <c r="P953" t="s">
        <v>2430</v>
      </c>
      <c r="Q953" t="s">
        <v>38</v>
      </c>
      <c r="R953" t="s">
        <v>522</v>
      </c>
    </row>
    <row r="954" spans="1:18" hidden="1" x14ac:dyDescent="0.3">
      <c r="A954" t="s">
        <v>3989</v>
      </c>
      <c r="B954" t="s">
        <v>3990</v>
      </c>
      <c r="C954" s="1" t="str">
        <f t="shared" si="96"/>
        <v>21:0843</v>
      </c>
      <c r="D954" s="1" t="str">
        <f t="shared" si="97"/>
        <v>21:0231</v>
      </c>
      <c r="E954" t="s">
        <v>3991</v>
      </c>
      <c r="F954" t="s">
        <v>3992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114</v>
      </c>
      <c r="N954">
        <v>609</v>
      </c>
      <c r="P954" t="s">
        <v>2430</v>
      </c>
      <c r="Q954" t="s">
        <v>257</v>
      </c>
      <c r="R954" t="s">
        <v>522</v>
      </c>
    </row>
    <row r="955" spans="1:18" hidden="1" x14ac:dyDescent="0.3">
      <c r="A955" t="s">
        <v>3993</v>
      </c>
      <c r="B955" t="s">
        <v>3994</v>
      </c>
      <c r="C955" s="1" t="str">
        <f t="shared" si="96"/>
        <v>21:0843</v>
      </c>
      <c r="D955" s="1" t="str">
        <f t="shared" si="97"/>
        <v>21:0231</v>
      </c>
      <c r="E955" t="s">
        <v>3995</v>
      </c>
      <c r="F955" t="s">
        <v>3996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121</v>
      </c>
      <c r="N955">
        <v>610</v>
      </c>
      <c r="P955" t="s">
        <v>294</v>
      </c>
      <c r="Q955" t="s">
        <v>310</v>
      </c>
      <c r="R955" t="s">
        <v>285</v>
      </c>
    </row>
    <row r="956" spans="1:18" hidden="1" x14ac:dyDescent="0.3">
      <c r="A956" t="s">
        <v>3997</v>
      </c>
      <c r="B956" t="s">
        <v>3998</v>
      </c>
      <c r="C956" s="1" t="str">
        <f t="shared" si="96"/>
        <v>21:0843</v>
      </c>
      <c r="D956" s="1" t="str">
        <f t="shared" si="97"/>
        <v>21:0231</v>
      </c>
      <c r="E956" t="s">
        <v>3999</v>
      </c>
      <c r="F956" t="s">
        <v>4000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127</v>
      </c>
      <c r="N956">
        <v>611</v>
      </c>
      <c r="P956" t="s">
        <v>2526</v>
      </c>
      <c r="Q956" t="s">
        <v>310</v>
      </c>
      <c r="R956" t="s">
        <v>285</v>
      </c>
    </row>
    <row r="957" spans="1:18" hidden="1" x14ac:dyDescent="0.3">
      <c r="A957" t="s">
        <v>4001</v>
      </c>
      <c r="B957" t="s">
        <v>4002</v>
      </c>
      <c r="C957" s="1" t="str">
        <f t="shared" si="96"/>
        <v>21:0843</v>
      </c>
      <c r="D957" s="1" t="str">
        <f t="shared" si="97"/>
        <v>21:0231</v>
      </c>
      <c r="E957" t="s">
        <v>4003</v>
      </c>
      <c r="F957" t="s">
        <v>4004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133</v>
      </c>
      <c r="N957">
        <v>612</v>
      </c>
      <c r="P957" t="s">
        <v>2487</v>
      </c>
      <c r="Q957" t="s">
        <v>310</v>
      </c>
      <c r="R957" t="s">
        <v>55</v>
      </c>
    </row>
    <row r="958" spans="1:18" hidden="1" x14ac:dyDescent="0.3">
      <c r="A958" t="s">
        <v>4005</v>
      </c>
      <c r="B958" t="s">
        <v>4006</v>
      </c>
      <c r="C958" s="1" t="str">
        <f t="shared" si="96"/>
        <v>21:0843</v>
      </c>
      <c r="D958" s="1" t="str">
        <f t="shared" si="97"/>
        <v>21:0231</v>
      </c>
      <c r="E958" t="s">
        <v>4007</v>
      </c>
      <c r="F958" t="s">
        <v>4008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139</v>
      </c>
      <c r="N958">
        <v>613</v>
      </c>
      <c r="P958" t="s">
        <v>1856</v>
      </c>
      <c r="Q958" t="s">
        <v>248</v>
      </c>
      <c r="R958" t="s">
        <v>460</v>
      </c>
    </row>
    <row r="959" spans="1:18" hidden="1" x14ac:dyDescent="0.3">
      <c r="A959" t="s">
        <v>4009</v>
      </c>
      <c r="B959" t="s">
        <v>4010</v>
      </c>
      <c r="C959" s="1" t="str">
        <f t="shared" si="96"/>
        <v>21:0843</v>
      </c>
      <c r="D959" s="1" t="str">
        <f t="shared" si="97"/>
        <v>21:0231</v>
      </c>
      <c r="E959" t="s">
        <v>4011</v>
      </c>
      <c r="F959" t="s">
        <v>4012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241</v>
      </c>
      <c r="N959">
        <v>614</v>
      </c>
      <c r="P959" t="s">
        <v>1837</v>
      </c>
      <c r="Q959" t="s">
        <v>1143</v>
      </c>
      <c r="R959" t="s">
        <v>55</v>
      </c>
    </row>
    <row r="960" spans="1:18" hidden="1" x14ac:dyDescent="0.3">
      <c r="A960" t="s">
        <v>4013</v>
      </c>
      <c r="B960" t="s">
        <v>4014</v>
      </c>
      <c r="C960" s="1" t="str">
        <f t="shared" si="96"/>
        <v>21:0843</v>
      </c>
      <c r="D960" s="1" t="str">
        <f t="shared" si="97"/>
        <v>21:0231</v>
      </c>
      <c r="E960" t="s">
        <v>4015</v>
      </c>
      <c r="F960" t="s">
        <v>4016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36</v>
      </c>
      <c r="N960">
        <v>615</v>
      </c>
      <c r="P960" t="s">
        <v>2414</v>
      </c>
      <c r="Q960" t="s">
        <v>1292</v>
      </c>
      <c r="R960" t="s">
        <v>55</v>
      </c>
    </row>
    <row r="961" spans="1:18" hidden="1" x14ac:dyDescent="0.3">
      <c r="A961" t="s">
        <v>4017</v>
      </c>
      <c r="B961" t="s">
        <v>4018</v>
      </c>
      <c r="C961" s="1" t="str">
        <f t="shared" si="96"/>
        <v>21:0843</v>
      </c>
      <c r="D961" s="1" t="str">
        <f t="shared" si="97"/>
        <v>21:0231</v>
      </c>
      <c r="E961" t="s">
        <v>4019</v>
      </c>
      <c r="F961" t="s">
        <v>4020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44</v>
      </c>
      <c r="N961">
        <v>616</v>
      </c>
      <c r="P961" t="s">
        <v>521</v>
      </c>
      <c r="Q961" t="s">
        <v>54</v>
      </c>
      <c r="R961" t="s">
        <v>55</v>
      </c>
    </row>
    <row r="962" spans="1:18" hidden="1" x14ac:dyDescent="0.3">
      <c r="A962" t="s">
        <v>4021</v>
      </c>
      <c r="B962" t="s">
        <v>4022</v>
      </c>
      <c r="C962" s="1" t="str">
        <f t="shared" si="96"/>
        <v>21:0843</v>
      </c>
      <c r="D962" s="1" t="str">
        <f t="shared" si="97"/>
        <v>21:0231</v>
      </c>
      <c r="E962" t="s">
        <v>4023</v>
      </c>
      <c r="F962" t="s">
        <v>4024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52</v>
      </c>
      <c r="N962">
        <v>617</v>
      </c>
      <c r="P962" t="s">
        <v>553</v>
      </c>
      <c r="Q962" t="s">
        <v>579</v>
      </c>
      <c r="R962" t="s">
        <v>55</v>
      </c>
    </row>
    <row r="963" spans="1:18" hidden="1" x14ac:dyDescent="0.3">
      <c r="A963" t="s">
        <v>4025</v>
      </c>
      <c r="B963" t="s">
        <v>4026</v>
      </c>
      <c r="C963" s="1" t="str">
        <f t="shared" si="96"/>
        <v>21:0843</v>
      </c>
      <c r="D963" s="1" t="str">
        <f t="shared" si="97"/>
        <v>21:0231</v>
      </c>
      <c r="E963" t="s">
        <v>4027</v>
      </c>
      <c r="F963" t="s">
        <v>4028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60</v>
      </c>
      <c r="N963">
        <v>618</v>
      </c>
      <c r="P963" t="s">
        <v>23</v>
      </c>
      <c r="Q963" t="s">
        <v>257</v>
      </c>
      <c r="R963" t="s">
        <v>55</v>
      </c>
    </row>
    <row r="964" spans="1:18" hidden="1" x14ac:dyDescent="0.3">
      <c r="A964" t="s">
        <v>4029</v>
      </c>
      <c r="B964" t="s">
        <v>4030</v>
      </c>
      <c r="C964" s="1" t="str">
        <f t="shared" si="96"/>
        <v>21:0843</v>
      </c>
      <c r="D964" s="1" t="str">
        <f t="shared" si="97"/>
        <v>21:0231</v>
      </c>
      <c r="E964" t="s">
        <v>4031</v>
      </c>
      <c r="F964" t="s">
        <v>4032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67</v>
      </c>
      <c r="N964">
        <v>619</v>
      </c>
      <c r="P964" t="s">
        <v>23</v>
      </c>
      <c r="Q964" t="s">
        <v>257</v>
      </c>
      <c r="R964" t="s">
        <v>55</v>
      </c>
    </row>
    <row r="965" spans="1:18" hidden="1" x14ac:dyDescent="0.3">
      <c r="A965" t="s">
        <v>4033</v>
      </c>
      <c r="B965" t="s">
        <v>4034</v>
      </c>
      <c r="C965" s="1" t="str">
        <f t="shared" si="96"/>
        <v>21:0843</v>
      </c>
      <c r="D965" s="1" t="str">
        <f t="shared" si="97"/>
        <v>21:0231</v>
      </c>
      <c r="E965" t="s">
        <v>4035</v>
      </c>
      <c r="F965" t="s">
        <v>4036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 t="s">
        <v>1846</v>
      </c>
      <c r="Q965" t="s">
        <v>257</v>
      </c>
      <c r="R965" t="s">
        <v>55</v>
      </c>
    </row>
    <row r="966" spans="1:18" hidden="1" x14ac:dyDescent="0.3">
      <c r="A966" t="s">
        <v>4037</v>
      </c>
      <c r="B966" t="s">
        <v>4038</v>
      </c>
      <c r="C966" s="1" t="str">
        <f t="shared" si="96"/>
        <v>21:0843</v>
      </c>
      <c r="D966" s="1" t="str">
        <f t="shared" si="97"/>
        <v>21:0231</v>
      </c>
      <c r="E966" t="s">
        <v>4035</v>
      </c>
      <c r="F966" t="s">
        <v>4039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29</v>
      </c>
      <c r="N966">
        <v>621</v>
      </c>
      <c r="P966" t="s">
        <v>1846</v>
      </c>
      <c r="Q966" t="s">
        <v>257</v>
      </c>
      <c r="R966" t="s">
        <v>55</v>
      </c>
    </row>
    <row r="967" spans="1:18" hidden="1" x14ac:dyDescent="0.3">
      <c r="A967" t="s">
        <v>4040</v>
      </c>
      <c r="B967" t="s">
        <v>4041</v>
      </c>
      <c r="C967" s="1" t="str">
        <f t="shared" si="96"/>
        <v>21:0843</v>
      </c>
      <c r="D967" s="1" t="str">
        <f t="shared" si="97"/>
        <v>21:0231</v>
      </c>
      <c r="E967" t="s">
        <v>4042</v>
      </c>
      <c r="F967" t="s">
        <v>4043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74</v>
      </c>
      <c r="N967">
        <v>622</v>
      </c>
      <c r="P967" t="s">
        <v>173</v>
      </c>
      <c r="Q967" t="s">
        <v>482</v>
      </c>
      <c r="R967" t="s">
        <v>55</v>
      </c>
    </row>
    <row r="968" spans="1:18" hidden="1" x14ac:dyDescent="0.3">
      <c r="A968" t="s">
        <v>4044</v>
      </c>
      <c r="B968" t="s">
        <v>4045</v>
      </c>
      <c r="C968" s="1" t="str">
        <f t="shared" si="96"/>
        <v>21:0843</v>
      </c>
      <c r="D968" s="1" t="str">
        <f t="shared" si="97"/>
        <v>21:0231</v>
      </c>
      <c r="E968" t="s">
        <v>4046</v>
      </c>
      <c r="F968" t="s">
        <v>4047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81</v>
      </c>
      <c r="N968">
        <v>623</v>
      </c>
      <c r="P968" t="s">
        <v>2414</v>
      </c>
      <c r="Q968" t="s">
        <v>236</v>
      </c>
      <c r="R968" t="s">
        <v>55</v>
      </c>
    </row>
    <row r="969" spans="1:18" hidden="1" x14ac:dyDescent="0.3">
      <c r="A969" t="s">
        <v>4048</v>
      </c>
      <c r="B969" t="s">
        <v>4049</v>
      </c>
      <c r="C969" s="1" t="str">
        <f t="shared" si="96"/>
        <v>21:0843</v>
      </c>
      <c r="D969" s="1" t="str">
        <f t="shared" si="97"/>
        <v>21:0231</v>
      </c>
      <c r="E969" t="s">
        <v>4050</v>
      </c>
      <c r="F969" t="s">
        <v>4051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95</v>
      </c>
      <c r="N969">
        <v>624</v>
      </c>
      <c r="P969" t="s">
        <v>294</v>
      </c>
      <c r="Q969" t="s">
        <v>236</v>
      </c>
      <c r="R969" t="s">
        <v>460</v>
      </c>
    </row>
    <row r="970" spans="1:18" hidden="1" x14ac:dyDescent="0.3">
      <c r="A970" t="s">
        <v>4052</v>
      </c>
      <c r="B970" t="s">
        <v>4053</v>
      </c>
      <c r="C970" s="1" t="str">
        <f t="shared" si="96"/>
        <v>21:0843</v>
      </c>
      <c r="D970" s="1" t="str">
        <f t="shared" si="97"/>
        <v>21:0231</v>
      </c>
      <c r="E970" t="s">
        <v>4054</v>
      </c>
      <c r="F970" t="s">
        <v>4055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101</v>
      </c>
      <c r="N970">
        <v>625</v>
      </c>
      <c r="P970" t="s">
        <v>2430</v>
      </c>
      <c r="Q970" t="s">
        <v>310</v>
      </c>
      <c r="R970" t="s">
        <v>522</v>
      </c>
    </row>
    <row r="971" spans="1:18" hidden="1" x14ac:dyDescent="0.3">
      <c r="A971" t="s">
        <v>4056</v>
      </c>
      <c r="B971" t="s">
        <v>4057</v>
      </c>
      <c r="C971" s="1" t="str">
        <f t="shared" si="96"/>
        <v>21:0843</v>
      </c>
      <c r="D971" s="1" t="str">
        <f t="shared" si="97"/>
        <v>21:0231</v>
      </c>
      <c r="E971" t="s">
        <v>4058</v>
      </c>
      <c r="F971" t="s">
        <v>4059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107</v>
      </c>
      <c r="N971">
        <v>626</v>
      </c>
      <c r="P971" t="s">
        <v>2430</v>
      </c>
      <c r="Q971" t="s">
        <v>236</v>
      </c>
      <c r="R971" t="s">
        <v>55</v>
      </c>
    </row>
    <row r="972" spans="1:18" hidden="1" x14ac:dyDescent="0.3">
      <c r="A972" t="s">
        <v>4060</v>
      </c>
      <c r="B972" t="s">
        <v>4061</v>
      </c>
      <c r="C972" s="1" t="str">
        <f t="shared" si="96"/>
        <v>21:0843</v>
      </c>
      <c r="D972" s="1" t="str">
        <f t="shared" si="97"/>
        <v>21:0231</v>
      </c>
      <c r="E972" t="s">
        <v>4062</v>
      </c>
      <c r="F972" t="s">
        <v>4063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114</v>
      </c>
      <c r="N972">
        <v>627</v>
      </c>
      <c r="P972" t="s">
        <v>1837</v>
      </c>
      <c r="Q972" t="s">
        <v>248</v>
      </c>
      <c r="R972" t="s">
        <v>460</v>
      </c>
    </row>
    <row r="973" spans="1:18" hidden="1" x14ac:dyDescent="0.3">
      <c r="A973" t="s">
        <v>4064</v>
      </c>
      <c r="B973" t="s">
        <v>4065</v>
      </c>
      <c r="C973" s="1" t="str">
        <f t="shared" si="96"/>
        <v>21:0843</v>
      </c>
      <c r="D973" s="1" t="str">
        <f t="shared" si="97"/>
        <v>21:0231</v>
      </c>
      <c r="E973" t="s">
        <v>4066</v>
      </c>
      <c r="F973" t="s">
        <v>4067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121</v>
      </c>
      <c r="N973">
        <v>628</v>
      </c>
      <c r="P973" t="s">
        <v>53</v>
      </c>
      <c r="Q973" t="s">
        <v>579</v>
      </c>
      <c r="R973" t="s">
        <v>90</v>
      </c>
    </row>
    <row r="974" spans="1:18" hidden="1" x14ac:dyDescent="0.3">
      <c r="A974" t="s">
        <v>4068</v>
      </c>
      <c r="B974" t="s">
        <v>4069</v>
      </c>
      <c r="C974" s="1" t="str">
        <f t="shared" si="96"/>
        <v>21:0843</v>
      </c>
      <c r="D974" s="1" t="str">
        <f t="shared" si="97"/>
        <v>21:0231</v>
      </c>
      <c r="E974" t="s">
        <v>4070</v>
      </c>
      <c r="F974" t="s">
        <v>4071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127</v>
      </c>
      <c r="N974">
        <v>629</v>
      </c>
      <c r="P974" t="s">
        <v>30</v>
      </c>
      <c r="Q974" t="s">
        <v>579</v>
      </c>
      <c r="R974" t="s">
        <v>183</v>
      </c>
    </row>
    <row r="975" spans="1:18" hidden="1" x14ac:dyDescent="0.3">
      <c r="A975" t="s">
        <v>4072</v>
      </c>
      <c r="B975" t="s">
        <v>4073</v>
      </c>
      <c r="C975" s="1" t="str">
        <f t="shared" si="96"/>
        <v>21:0843</v>
      </c>
      <c r="D975" s="1" t="str">
        <f t="shared" si="97"/>
        <v>21:0231</v>
      </c>
      <c r="E975" t="s">
        <v>4074</v>
      </c>
      <c r="F975" t="s">
        <v>4075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133</v>
      </c>
      <c r="N975">
        <v>630</v>
      </c>
      <c r="P975" t="s">
        <v>45</v>
      </c>
      <c r="Q975" t="s">
        <v>482</v>
      </c>
      <c r="R975" t="s">
        <v>329</v>
      </c>
    </row>
    <row r="976" spans="1:18" hidden="1" x14ac:dyDescent="0.3">
      <c r="A976" t="s">
        <v>4076</v>
      </c>
      <c r="B976" t="s">
        <v>4077</v>
      </c>
      <c r="C976" s="1" t="str">
        <f t="shared" si="96"/>
        <v>21:0843</v>
      </c>
      <c r="D976" s="1" t="str">
        <f t="shared" si="97"/>
        <v>21:0231</v>
      </c>
      <c r="E976" t="s">
        <v>4078</v>
      </c>
      <c r="F976" t="s">
        <v>4079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139</v>
      </c>
      <c r="N976">
        <v>631</v>
      </c>
      <c r="P976" t="s">
        <v>521</v>
      </c>
      <c r="Q976" t="s">
        <v>236</v>
      </c>
      <c r="R976" t="s">
        <v>55</v>
      </c>
    </row>
    <row r="977" spans="1:18" hidden="1" x14ac:dyDescent="0.3">
      <c r="A977" t="s">
        <v>4080</v>
      </c>
      <c r="B977" t="s">
        <v>4081</v>
      </c>
      <c r="C977" s="1" t="str">
        <f t="shared" si="96"/>
        <v>21:0843</v>
      </c>
      <c r="D977" s="1" t="str">
        <f t="shared" si="97"/>
        <v>21:0231</v>
      </c>
      <c r="E977" t="s">
        <v>4082</v>
      </c>
      <c r="F977" t="s">
        <v>4083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241</v>
      </c>
      <c r="N977">
        <v>632</v>
      </c>
      <c r="P977" t="s">
        <v>108</v>
      </c>
      <c r="Q977" t="s">
        <v>236</v>
      </c>
      <c r="R977" t="s">
        <v>55</v>
      </c>
    </row>
    <row r="978" spans="1:18" hidden="1" x14ac:dyDescent="0.3">
      <c r="A978" t="s">
        <v>4084</v>
      </c>
      <c r="B978" t="s">
        <v>4085</v>
      </c>
      <c r="C978" s="1" t="str">
        <f t="shared" si="96"/>
        <v>21:0843</v>
      </c>
      <c r="D978" s="1" t="str">
        <f t="shared" si="97"/>
        <v>21:0231</v>
      </c>
      <c r="E978" t="s">
        <v>4086</v>
      </c>
      <c r="F978" t="s">
        <v>4087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36</v>
      </c>
      <c r="N978">
        <v>633</v>
      </c>
      <c r="P978" t="s">
        <v>173</v>
      </c>
      <c r="Q978" t="s">
        <v>54</v>
      </c>
      <c r="R978" t="s">
        <v>401</v>
      </c>
    </row>
    <row r="979" spans="1:18" hidden="1" x14ac:dyDescent="0.3">
      <c r="A979" t="s">
        <v>4088</v>
      </c>
      <c r="B979" t="s">
        <v>4089</v>
      </c>
      <c r="C979" s="1" t="str">
        <f t="shared" si="96"/>
        <v>21:0843</v>
      </c>
      <c r="D979" s="1" t="str">
        <f t="shared" si="97"/>
        <v>21:0231</v>
      </c>
      <c r="E979" t="s">
        <v>4090</v>
      </c>
      <c r="F979" t="s">
        <v>4091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44</v>
      </c>
      <c r="N979">
        <v>634</v>
      </c>
      <c r="P979" t="s">
        <v>2397</v>
      </c>
      <c r="Q979" t="s">
        <v>482</v>
      </c>
      <c r="R979" t="s">
        <v>449</v>
      </c>
    </row>
    <row r="980" spans="1:18" hidden="1" x14ac:dyDescent="0.3">
      <c r="A980" t="s">
        <v>4092</v>
      </c>
      <c r="B980" t="s">
        <v>4093</v>
      </c>
      <c r="C980" s="1" t="str">
        <f t="shared" si="96"/>
        <v>21:0843</v>
      </c>
      <c r="D980" s="1" t="str">
        <f t="shared" si="97"/>
        <v>21:0231</v>
      </c>
      <c r="E980" t="s">
        <v>4094</v>
      </c>
      <c r="F980" t="s">
        <v>4095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 t="s">
        <v>1851</v>
      </c>
      <c r="Q980" t="s">
        <v>257</v>
      </c>
      <c r="R980" t="s">
        <v>460</v>
      </c>
    </row>
    <row r="981" spans="1:18" hidden="1" x14ac:dyDescent="0.3">
      <c r="A981" t="s">
        <v>4096</v>
      </c>
      <c r="B981" t="s">
        <v>4097</v>
      </c>
      <c r="C981" s="1" t="str">
        <f t="shared" si="96"/>
        <v>21:0843</v>
      </c>
      <c r="D981" s="1" t="str">
        <f t="shared" si="97"/>
        <v>21:0231</v>
      </c>
      <c r="E981" t="s">
        <v>4094</v>
      </c>
      <c r="F981" t="s">
        <v>4098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29</v>
      </c>
      <c r="N981">
        <v>636</v>
      </c>
      <c r="P981" t="s">
        <v>37</v>
      </c>
      <c r="Q981" t="s">
        <v>257</v>
      </c>
      <c r="R981" t="s">
        <v>195</v>
      </c>
    </row>
    <row r="982" spans="1:18" hidden="1" x14ac:dyDescent="0.3">
      <c r="A982" t="s">
        <v>4099</v>
      </c>
      <c r="B982" t="s">
        <v>4100</v>
      </c>
      <c r="C982" s="1" t="str">
        <f t="shared" si="96"/>
        <v>21:0843</v>
      </c>
      <c r="D982" s="1" t="str">
        <f t="shared" si="97"/>
        <v>21:0231</v>
      </c>
      <c r="E982" t="s">
        <v>4101</v>
      </c>
      <c r="F982" t="s">
        <v>4102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52</v>
      </c>
      <c r="N982">
        <v>637</v>
      </c>
      <c r="P982" t="s">
        <v>2526</v>
      </c>
      <c r="Q982" t="s">
        <v>236</v>
      </c>
      <c r="R982" t="s">
        <v>195</v>
      </c>
    </row>
    <row r="983" spans="1:18" hidden="1" x14ac:dyDescent="0.3">
      <c r="A983" t="s">
        <v>4103</v>
      </c>
      <c r="B983" t="s">
        <v>4104</v>
      </c>
      <c r="C983" s="1" t="str">
        <f t="shared" si="96"/>
        <v>21:0843</v>
      </c>
      <c r="D983" s="1" t="str">
        <f t="shared" si="97"/>
        <v>21:0231</v>
      </c>
      <c r="E983" t="s">
        <v>4105</v>
      </c>
      <c r="F983" t="s">
        <v>4106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60</v>
      </c>
      <c r="N983">
        <v>638</v>
      </c>
      <c r="P983" t="s">
        <v>37</v>
      </c>
      <c r="Q983" t="s">
        <v>579</v>
      </c>
      <c r="R983" t="s">
        <v>189</v>
      </c>
    </row>
    <row r="984" spans="1:18" hidden="1" x14ac:dyDescent="0.3">
      <c r="A984" t="s">
        <v>4107</v>
      </c>
      <c r="B984" t="s">
        <v>4108</v>
      </c>
      <c r="C984" s="1" t="str">
        <f t="shared" si="96"/>
        <v>21:0843</v>
      </c>
      <c r="D984" s="1" t="str">
        <f t="shared" si="97"/>
        <v>21:0231</v>
      </c>
      <c r="E984" t="s">
        <v>4109</v>
      </c>
      <c r="F984" t="s">
        <v>4110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67</v>
      </c>
      <c r="N984">
        <v>639</v>
      </c>
      <c r="P984" t="s">
        <v>1851</v>
      </c>
      <c r="Q984" t="s">
        <v>482</v>
      </c>
      <c r="R984" t="s">
        <v>55</v>
      </c>
    </row>
    <row r="985" spans="1:18" hidden="1" x14ac:dyDescent="0.3">
      <c r="A985" t="s">
        <v>4111</v>
      </c>
      <c r="B985" t="s">
        <v>4112</v>
      </c>
      <c r="C985" s="1" t="str">
        <f t="shared" si="96"/>
        <v>21:0843</v>
      </c>
      <c r="D985" s="1" t="str">
        <f t="shared" si="97"/>
        <v>21:0231</v>
      </c>
      <c r="E985" t="s">
        <v>4113</v>
      </c>
      <c r="F985" t="s">
        <v>4114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74</v>
      </c>
      <c r="N985">
        <v>640</v>
      </c>
      <c r="P985" t="s">
        <v>1856</v>
      </c>
      <c r="Q985" t="s">
        <v>579</v>
      </c>
      <c r="R985" t="s">
        <v>55</v>
      </c>
    </row>
    <row r="986" spans="1:18" hidden="1" x14ac:dyDescent="0.3">
      <c r="A986" t="s">
        <v>4115</v>
      </c>
      <c r="B986" t="s">
        <v>4116</v>
      </c>
      <c r="C986" s="1" t="str">
        <f t="shared" ref="C986:C1049" si="100">HYPERLINK("https://geochem.nrcan.gc.ca/cdogs/content/bdl/bdl210843_e.htm", "21:0843")</f>
        <v>21:0843</v>
      </c>
      <c r="D986" s="1" t="str">
        <f t="shared" ref="D986:D1049" si="101">HYPERLINK("https://geochem.nrcan.gc.ca/cdogs/content/svy/svy210231_e.htm", "21:0231")</f>
        <v>21:0231</v>
      </c>
      <c r="E986" t="s">
        <v>4117</v>
      </c>
      <c r="F986" t="s">
        <v>4118</v>
      </c>
      <c r="H986">
        <v>59.9903093</v>
      </c>
      <c r="I986">
        <v>-110.18555689999999</v>
      </c>
      <c r="J986" s="1" t="str">
        <f t="shared" ref="J986:J1049" si="102">HYPERLINK("https://geochem.nrcan.gc.ca/cdogs/content/kwd/kwd020016_e.htm", "Fluid (lake)")</f>
        <v>Fluid (lake)</v>
      </c>
      <c r="K986" s="1" t="str">
        <f t="shared" ref="K986:K1049" si="103">HYPERLINK("https://geochem.nrcan.gc.ca/cdogs/content/kwd/kwd080007_e.htm", "Untreated Water")</f>
        <v>Untreated Water</v>
      </c>
      <c r="L986">
        <v>89</v>
      </c>
      <c r="M986" t="s">
        <v>81</v>
      </c>
      <c r="N986">
        <v>641</v>
      </c>
      <c r="P986" t="s">
        <v>128</v>
      </c>
      <c r="Q986" t="s">
        <v>54</v>
      </c>
      <c r="R986" t="s">
        <v>55</v>
      </c>
    </row>
    <row r="987" spans="1:18" hidden="1" x14ac:dyDescent="0.3">
      <c r="A987" t="s">
        <v>4119</v>
      </c>
      <c r="B987" t="s">
        <v>4120</v>
      </c>
      <c r="C987" s="1" t="str">
        <f t="shared" si="100"/>
        <v>21:0843</v>
      </c>
      <c r="D987" s="1" t="str">
        <f t="shared" si="101"/>
        <v>21:0231</v>
      </c>
      <c r="E987" t="s">
        <v>4121</v>
      </c>
      <c r="F987" t="s">
        <v>4122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95</v>
      </c>
      <c r="N987">
        <v>642</v>
      </c>
      <c r="P987" t="s">
        <v>173</v>
      </c>
      <c r="Q987" t="s">
        <v>310</v>
      </c>
      <c r="R987" t="s">
        <v>189</v>
      </c>
    </row>
    <row r="988" spans="1:18" hidden="1" x14ac:dyDescent="0.3">
      <c r="A988" t="s">
        <v>4123</v>
      </c>
      <c r="B988" t="s">
        <v>4124</v>
      </c>
      <c r="C988" s="1" t="str">
        <f t="shared" si="100"/>
        <v>21:0843</v>
      </c>
      <c r="D988" s="1" t="str">
        <f t="shared" si="101"/>
        <v>21:0231</v>
      </c>
      <c r="E988" t="s">
        <v>4125</v>
      </c>
      <c r="F988" t="s">
        <v>4126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101</v>
      </c>
      <c r="N988">
        <v>643</v>
      </c>
      <c r="P988" t="s">
        <v>2414</v>
      </c>
      <c r="Q988" t="s">
        <v>579</v>
      </c>
      <c r="R988" t="s">
        <v>55</v>
      </c>
    </row>
    <row r="989" spans="1:18" hidden="1" x14ac:dyDescent="0.3">
      <c r="A989" t="s">
        <v>4127</v>
      </c>
      <c r="B989" t="s">
        <v>4128</v>
      </c>
      <c r="C989" s="1" t="str">
        <f t="shared" si="100"/>
        <v>21:0843</v>
      </c>
      <c r="D989" s="1" t="str">
        <f t="shared" si="101"/>
        <v>21:0231</v>
      </c>
      <c r="E989" t="s">
        <v>4129</v>
      </c>
      <c r="F989" t="s">
        <v>4130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107</v>
      </c>
      <c r="N989">
        <v>644</v>
      </c>
      <c r="P989" t="s">
        <v>45</v>
      </c>
      <c r="Q989" t="s">
        <v>579</v>
      </c>
      <c r="R989" t="s">
        <v>55</v>
      </c>
    </row>
    <row r="990" spans="1:18" hidden="1" x14ac:dyDescent="0.3">
      <c r="A990" t="s">
        <v>4131</v>
      </c>
      <c r="B990" t="s">
        <v>4132</v>
      </c>
      <c r="C990" s="1" t="str">
        <f t="shared" si="100"/>
        <v>21:0843</v>
      </c>
      <c r="D990" s="1" t="str">
        <f t="shared" si="101"/>
        <v>21:0231</v>
      </c>
      <c r="E990" t="s">
        <v>4133</v>
      </c>
      <c r="F990" t="s">
        <v>4134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114</v>
      </c>
      <c r="N990">
        <v>645</v>
      </c>
      <c r="P990" t="s">
        <v>2193</v>
      </c>
      <c r="Q990" t="s">
        <v>62</v>
      </c>
      <c r="R990" t="s">
        <v>522</v>
      </c>
    </row>
    <row r="991" spans="1:18" hidden="1" x14ac:dyDescent="0.3">
      <c r="A991" t="s">
        <v>4135</v>
      </c>
      <c r="B991" t="s">
        <v>4136</v>
      </c>
      <c r="C991" s="1" t="str">
        <f t="shared" si="100"/>
        <v>21:0843</v>
      </c>
      <c r="D991" s="1" t="str">
        <f t="shared" si="101"/>
        <v>21:0231</v>
      </c>
      <c r="E991" t="s">
        <v>4137</v>
      </c>
      <c r="F991" t="s">
        <v>4138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121</v>
      </c>
      <c r="N991">
        <v>646</v>
      </c>
      <c r="P991" t="s">
        <v>173</v>
      </c>
      <c r="Q991" t="s">
        <v>236</v>
      </c>
      <c r="R991" t="s">
        <v>460</v>
      </c>
    </row>
    <row r="992" spans="1:18" hidden="1" x14ac:dyDescent="0.3">
      <c r="A992" t="s">
        <v>4139</v>
      </c>
      <c r="B992" t="s">
        <v>4140</v>
      </c>
      <c r="C992" s="1" t="str">
        <f t="shared" si="100"/>
        <v>21:0843</v>
      </c>
      <c r="D992" s="1" t="str">
        <f t="shared" si="101"/>
        <v>21:0231</v>
      </c>
      <c r="E992" t="s">
        <v>4141</v>
      </c>
      <c r="F992" t="s">
        <v>4142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127</v>
      </c>
      <c r="N992">
        <v>647</v>
      </c>
      <c r="P992" t="s">
        <v>30</v>
      </c>
      <c r="Q992" t="s">
        <v>236</v>
      </c>
      <c r="R992" t="s">
        <v>285</v>
      </c>
    </row>
    <row r="993" spans="1:18" hidden="1" x14ac:dyDescent="0.3">
      <c r="A993" t="s">
        <v>4143</v>
      </c>
      <c r="B993" t="s">
        <v>4144</v>
      </c>
      <c r="C993" s="1" t="str">
        <f t="shared" si="100"/>
        <v>21:0843</v>
      </c>
      <c r="D993" s="1" t="str">
        <f t="shared" si="101"/>
        <v>21:0231</v>
      </c>
      <c r="E993" t="s">
        <v>4145</v>
      </c>
      <c r="F993" t="s">
        <v>4146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133</v>
      </c>
      <c r="N993">
        <v>648</v>
      </c>
      <c r="P993" t="s">
        <v>521</v>
      </c>
      <c r="Q993" t="s">
        <v>248</v>
      </c>
      <c r="R993" t="s">
        <v>55</v>
      </c>
    </row>
    <row r="994" spans="1:18" hidden="1" x14ac:dyDescent="0.3">
      <c r="A994" t="s">
        <v>4147</v>
      </c>
      <c r="B994" t="s">
        <v>4148</v>
      </c>
      <c r="C994" s="1" t="str">
        <f t="shared" si="100"/>
        <v>21:0843</v>
      </c>
      <c r="D994" s="1" t="str">
        <f t="shared" si="101"/>
        <v>21:0231</v>
      </c>
      <c r="E994" t="s">
        <v>4149</v>
      </c>
      <c r="F994" t="s">
        <v>4150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139</v>
      </c>
      <c r="N994">
        <v>649</v>
      </c>
      <c r="P994" t="s">
        <v>173</v>
      </c>
      <c r="Q994" t="s">
        <v>257</v>
      </c>
      <c r="R994" t="s">
        <v>460</v>
      </c>
    </row>
    <row r="995" spans="1:18" hidden="1" x14ac:dyDescent="0.3">
      <c r="A995" t="s">
        <v>4151</v>
      </c>
      <c r="B995" t="s">
        <v>4152</v>
      </c>
      <c r="C995" s="1" t="str">
        <f t="shared" si="100"/>
        <v>21:0843</v>
      </c>
      <c r="D995" s="1" t="str">
        <f t="shared" si="101"/>
        <v>21:0231</v>
      </c>
      <c r="E995" t="s">
        <v>4153</v>
      </c>
      <c r="F995" t="s">
        <v>4154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241</v>
      </c>
      <c r="N995">
        <v>650</v>
      </c>
      <c r="P995" t="s">
        <v>108</v>
      </c>
      <c r="Q995" t="s">
        <v>1292</v>
      </c>
      <c r="R995" t="s">
        <v>55</v>
      </c>
    </row>
    <row r="996" spans="1:18" hidden="1" x14ac:dyDescent="0.3">
      <c r="A996" t="s">
        <v>4155</v>
      </c>
      <c r="B996" t="s">
        <v>4156</v>
      </c>
      <c r="C996" s="1" t="str">
        <f t="shared" si="100"/>
        <v>21:0843</v>
      </c>
      <c r="D996" s="1" t="str">
        <f t="shared" si="101"/>
        <v>21:0231</v>
      </c>
      <c r="E996" t="s">
        <v>4157</v>
      </c>
      <c r="F996" t="s">
        <v>4158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36</v>
      </c>
      <c r="N996">
        <v>651</v>
      </c>
      <c r="P996" t="s">
        <v>2430</v>
      </c>
      <c r="Q996" t="s">
        <v>236</v>
      </c>
      <c r="R996" t="s">
        <v>55</v>
      </c>
    </row>
    <row r="997" spans="1:18" hidden="1" x14ac:dyDescent="0.3">
      <c r="A997" t="s">
        <v>4159</v>
      </c>
      <c r="B997" t="s">
        <v>4160</v>
      </c>
      <c r="C997" s="1" t="str">
        <f t="shared" si="100"/>
        <v>21:0843</v>
      </c>
      <c r="D997" s="1" t="str">
        <f t="shared" si="101"/>
        <v>21:0231</v>
      </c>
      <c r="E997" t="s">
        <v>4161</v>
      </c>
      <c r="F997" t="s">
        <v>4162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 t="s">
        <v>2414</v>
      </c>
      <c r="Q997" t="s">
        <v>257</v>
      </c>
      <c r="R997" t="s">
        <v>55</v>
      </c>
    </row>
    <row r="998" spans="1:18" hidden="1" x14ac:dyDescent="0.3">
      <c r="A998" t="s">
        <v>4163</v>
      </c>
      <c r="B998" t="s">
        <v>4164</v>
      </c>
      <c r="C998" s="1" t="str">
        <f t="shared" si="100"/>
        <v>21:0843</v>
      </c>
      <c r="D998" s="1" t="str">
        <f t="shared" si="101"/>
        <v>21:0231</v>
      </c>
      <c r="E998" t="s">
        <v>4161</v>
      </c>
      <c r="F998" t="s">
        <v>4165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29</v>
      </c>
      <c r="N998">
        <v>653</v>
      </c>
      <c r="P998" t="s">
        <v>2414</v>
      </c>
      <c r="Q998" t="s">
        <v>310</v>
      </c>
      <c r="R998" t="s">
        <v>460</v>
      </c>
    </row>
    <row r="999" spans="1:18" hidden="1" x14ac:dyDescent="0.3">
      <c r="A999" t="s">
        <v>4166</v>
      </c>
      <c r="B999" t="s">
        <v>4167</v>
      </c>
      <c r="C999" s="1" t="str">
        <f t="shared" si="100"/>
        <v>21:0843</v>
      </c>
      <c r="D999" s="1" t="str">
        <f t="shared" si="101"/>
        <v>21:0231</v>
      </c>
      <c r="E999" t="s">
        <v>4168</v>
      </c>
      <c r="F999" t="s">
        <v>4169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44</v>
      </c>
      <c r="N999">
        <v>654</v>
      </c>
      <c r="P999" t="s">
        <v>521</v>
      </c>
      <c r="Q999" t="s">
        <v>236</v>
      </c>
      <c r="R999" t="s">
        <v>55</v>
      </c>
    </row>
    <row r="1000" spans="1:18" hidden="1" x14ac:dyDescent="0.3">
      <c r="A1000" t="s">
        <v>4170</v>
      </c>
      <c r="B1000" t="s">
        <v>4171</v>
      </c>
      <c r="C1000" s="1" t="str">
        <f t="shared" si="100"/>
        <v>21:0843</v>
      </c>
      <c r="D1000" s="1" t="str">
        <f t="shared" si="101"/>
        <v>21:0231</v>
      </c>
      <c r="E1000" t="s">
        <v>4172</v>
      </c>
      <c r="F1000" t="s">
        <v>4173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52</v>
      </c>
      <c r="N1000">
        <v>655</v>
      </c>
      <c r="P1000" t="s">
        <v>167</v>
      </c>
      <c r="Q1000" t="s">
        <v>579</v>
      </c>
      <c r="R1000" t="s">
        <v>55</v>
      </c>
    </row>
    <row r="1001" spans="1:18" hidden="1" x14ac:dyDescent="0.3">
      <c r="A1001" t="s">
        <v>4174</v>
      </c>
      <c r="B1001" t="s">
        <v>4175</v>
      </c>
      <c r="C1001" s="1" t="str">
        <f t="shared" si="100"/>
        <v>21:0843</v>
      </c>
      <c r="D1001" s="1" t="str">
        <f t="shared" si="101"/>
        <v>21:0231</v>
      </c>
      <c r="E1001" t="s">
        <v>4176</v>
      </c>
      <c r="F1001" t="s">
        <v>4177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60</v>
      </c>
      <c r="N1001">
        <v>656</v>
      </c>
      <c r="P1001" t="s">
        <v>2492</v>
      </c>
      <c r="Q1001" t="s">
        <v>257</v>
      </c>
      <c r="R1001" t="s">
        <v>55</v>
      </c>
    </row>
    <row r="1002" spans="1:18" hidden="1" x14ac:dyDescent="0.3">
      <c r="A1002" t="s">
        <v>4178</v>
      </c>
      <c r="B1002" t="s">
        <v>4179</v>
      </c>
      <c r="C1002" s="1" t="str">
        <f t="shared" si="100"/>
        <v>21:0843</v>
      </c>
      <c r="D1002" s="1" t="str">
        <f t="shared" si="101"/>
        <v>21:0231</v>
      </c>
      <c r="E1002" t="s">
        <v>4180</v>
      </c>
      <c r="F1002" t="s">
        <v>4181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67</v>
      </c>
      <c r="N1002">
        <v>657</v>
      </c>
      <c r="P1002" t="s">
        <v>182</v>
      </c>
      <c r="Q1002" t="s">
        <v>310</v>
      </c>
      <c r="R1002" t="s">
        <v>55</v>
      </c>
    </row>
    <row r="1003" spans="1:18" hidden="1" x14ac:dyDescent="0.3">
      <c r="A1003" t="s">
        <v>4182</v>
      </c>
      <c r="B1003" t="s">
        <v>4183</v>
      </c>
      <c r="C1003" s="1" t="str">
        <f t="shared" si="100"/>
        <v>21:0843</v>
      </c>
      <c r="D1003" s="1" t="str">
        <f t="shared" si="101"/>
        <v>21:0231</v>
      </c>
      <c r="E1003" t="s">
        <v>4184</v>
      </c>
      <c r="F1003" t="s">
        <v>4185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74</v>
      </c>
      <c r="N1003">
        <v>658</v>
      </c>
      <c r="P1003" t="s">
        <v>4186</v>
      </c>
      <c r="Q1003" t="s">
        <v>96</v>
      </c>
      <c r="R1003" t="s">
        <v>655</v>
      </c>
    </row>
    <row r="1004" spans="1:18" hidden="1" x14ac:dyDescent="0.3">
      <c r="A1004" t="s">
        <v>4187</v>
      </c>
      <c r="B1004" t="s">
        <v>4188</v>
      </c>
      <c r="C1004" s="1" t="str">
        <f t="shared" si="100"/>
        <v>21:0843</v>
      </c>
      <c r="D1004" s="1" t="str">
        <f t="shared" si="101"/>
        <v>21:0231</v>
      </c>
      <c r="E1004" t="s">
        <v>4189</v>
      </c>
      <c r="F1004" t="s">
        <v>4190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81</v>
      </c>
      <c r="N1004">
        <v>659</v>
      </c>
      <c r="P1004" t="s">
        <v>2430</v>
      </c>
      <c r="Q1004" t="s">
        <v>257</v>
      </c>
      <c r="R1004" t="s">
        <v>55</v>
      </c>
    </row>
    <row r="1005" spans="1:18" hidden="1" x14ac:dyDescent="0.3">
      <c r="A1005" t="s">
        <v>4191</v>
      </c>
      <c r="B1005" t="s">
        <v>4192</v>
      </c>
      <c r="C1005" s="1" t="str">
        <f t="shared" si="100"/>
        <v>21:0843</v>
      </c>
      <c r="D1005" s="1" t="str">
        <f t="shared" si="101"/>
        <v>21:0231</v>
      </c>
      <c r="E1005" t="s">
        <v>4193</v>
      </c>
      <c r="F1005" t="s">
        <v>4194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95</v>
      </c>
      <c r="N1005">
        <v>660</v>
      </c>
      <c r="P1005" t="s">
        <v>294</v>
      </c>
      <c r="Q1005" t="s">
        <v>248</v>
      </c>
      <c r="R1005" t="s">
        <v>55</v>
      </c>
    </row>
    <row r="1006" spans="1:18" hidden="1" x14ac:dyDescent="0.3">
      <c r="A1006" t="s">
        <v>4195</v>
      </c>
      <c r="B1006" t="s">
        <v>4196</v>
      </c>
      <c r="C1006" s="1" t="str">
        <f t="shared" si="100"/>
        <v>21:0843</v>
      </c>
      <c r="D1006" s="1" t="str">
        <f t="shared" si="101"/>
        <v>21:0231</v>
      </c>
      <c r="E1006" t="s">
        <v>4197</v>
      </c>
      <c r="F1006" t="s">
        <v>4198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101</v>
      </c>
      <c r="N1006">
        <v>661</v>
      </c>
      <c r="P1006" t="s">
        <v>1837</v>
      </c>
      <c r="Q1006" t="s">
        <v>38</v>
      </c>
      <c r="R1006" t="s">
        <v>460</v>
      </c>
    </row>
    <row r="1007" spans="1:18" hidden="1" x14ac:dyDescent="0.3">
      <c r="A1007" t="s">
        <v>4199</v>
      </c>
      <c r="B1007" t="s">
        <v>4200</v>
      </c>
      <c r="C1007" s="1" t="str">
        <f t="shared" si="100"/>
        <v>21:0843</v>
      </c>
      <c r="D1007" s="1" t="str">
        <f t="shared" si="101"/>
        <v>21:0231</v>
      </c>
      <c r="E1007" t="s">
        <v>4201</v>
      </c>
      <c r="F1007" t="s">
        <v>4202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107</v>
      </c>
      <c r="N1007">
        <v>662</v>
      </c>
      <c r="P1007" t="s">
        <v>294</v>
      </c>
      <c r="Q1007" t="s">
        <v>310</v>
      </c>
      <c r="R1007" t="s">
        <v>55</v>
      </c>
    </row>
    <row r="1008" spans="1:18" hidden="1" x14ac:dyDescent="0.3">
      <c r="A1008" t="s">
        <v>4203</v>
      </c>
      <c r="B1008" t="s">
        <v>4204</v>
      </c>
      <c r="C1008" s="1" t="str">
        <f t="shared" si="100"/>
        <v>21:0843</v>
      </c>
      <c r="D1008" s="1" t="str">
        <f t="shared" si="101"/>
        <v>21:0231</v>
      </c>
      <c r="E1008" t="s">
        <v>4205</v>
      </c>
      <c r="F1008" t="s">
        <v>4206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114</v>
      </c>
      <c r="N1008">
        <v>663</v>
      </c>
      <c r="P1008" t="s">
        <v>1837</v>
      </c>
      <c r="Q1008" t="s">
        <v>1143</v>
      </c>
      <c r="R1008" t="s">
        <v>55</v>
      </c>
    </row>
    <row r="1009" spans="1:18" hidden="1" x14ac:dyDescent="0.3">
      <c r="A1009" t="s">
        <v>4207</v>
      </c>
      <c r="B1009" t="s">
        <v>4208</v>
      </c>
      <c r="C1009" s="1" t="str">
        <f t="shared" si="100"/>
        <v>21:0843</v>
      </c>
      <c r="D1009" s="1" t="str">
        <f t="shared" si="101"/>
        <v>21:0231</v>
      </c>
      <c r="E1009" t="s">
        <v>4209</v>
      </c>
      <c r="F1009" t="s">
        <v>4210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121</v>
      </c>
      <c r="N1009">
        <v>664</v>
      </c>
      <c r="P1009" t="s">
        <v>3381</v>
      </c>
      <c r="Q1009" t="s">
        <v>257</v>
      </c>
      <c r="R1009" t="s">
        <v>285</v>
      </c>
    </row>
    <row r="1010" spans="1:18" hidden="1" x14ac:dyDescent="0.3">
      <c r="A1010" t="s">
        <v>4211</v>
      </c>
      <c r="B1010" t="s">
        <v>4212</v>
      </c>
      <c r="C1010" s="1" t="str">
        <f t="shared" si="100"/>
        <v>21:0843</v>
      </c>
      <c r="D1010" s="1" t="str">
        <f t="shared" si="101"/>
        <v>21:0231</v>
      </c>
      <c r="E1010" t="s">
        <v>4213</v>
      </c>
      <c r="F1010" t="s">
        <v>4214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127</v>
      </c>
      <c r="N1010">
        <v>665</v>
      </c>
      <c r="P1010" t="s">
        <v>2573</v>
      </c>
      <c r="Q1010" t="s">
        <v>38</v>
      </c>
      <c r="R1010" t="s">
        <v>285</v>
      </c>
    </row>
    <row r="1011" spans="1:18" hidden="1" x14ac:dyDescent="0.3">
      <c r="A1011" t="s">
        <v>4215</v>
      </c>
      <c r="B1011" t="s">
        <v>4216</v>
      </c>
      <c r="C1011" s="1" t="str">
        <f t="shared" si="100"/>
        <v>21:0843</v>
      </c>
      <c r="D1011" s="1" t="str">
        <f t="shared" si="101"/>
        <v>21:0231</v>
      </c>
      <c r="E1011" t="s">
        <v>4217</v>
      </c>
      <c r="F1011" t="s">
        <v>4218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133</v>
      </c>
      <c r="N1011">
        <v>666</v>
      </c>
      <c r="P1011" t="s">
        <v>30</v>
      </c>
      <c r="Q1011" t="s">
        <v>579</v>
      </c>
      <c r="R1011" t="s">
        <v>55</v>
      </c>
    </row>
    <row r="1012" spans="1:18" hidden="1" x14ac:dyDescent="0.3">
      <c r="A1012" t="s">
        <v>4219</v>
      </c>
      <c r="B1012" t="s">
        <v>4220</v>
      </c>
      <c r="C1012" s="1" t="str">
        <f t="shared" si="100"/>
        <v>21:0843</v>
      </c>
      <c r="D1012" s="1" t="str">
        <f t="shared" si="101"/>
        <v>21:0231</v>
      </c>
      <c r="E1012" t="s">
        <v>4221</v>
      </c>
      <c r="F1012" t="s">
        <v>4222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139</v>
      </c>
      <c r="N1012">
        <v>667</v>
      </c>
      <c r="P1012" t="s">
        <v>1310</v>
      </c>
      <c r="Q1012" t="s">
        <v>62</v>
      </c>
      <c r="R1012" t="s">
        <v>460</v>
      </c>
    </row>
    <row r="1013" spans="1:18" hidden="1" x14ac:dyDescent="0.3">
      <c r="A1013" t="s">
        <v>4223</v>
      </c>
      <c r="B1013" t="s">
        <v>4224</v>
      </c>
      <c r="C1013" s="1" t="str">
        <f t="shared" si="100"/>
        <v>21:0843</v>
      </c>
      <c r="D1013" s="1" t="str">
        <f t="shared" si="101"/>
        <v>21:0231</v>
      </c>
      <c r="E1013" t="s">
        <v>4225</v>
      </c>
      <c r="F1013" t="s">
        <v>4226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241</v>
      </c>
      <c r="N1013">
        <v>668</v>
      </c>
      <c r="P1013" t="s">
        <v>521</v>
      </c>
      <c r="Q1013" t="s">
        <v>517</v>
      </c>
      <c r="R1013" t="s">
        <v>55</v>
      </c>
    </row>
    <row r="1014" spans="1:18" hidden="1" x14ac:dyDescent="0.3">
      <c r="A1014" t="s">
        <v>4227</v>
      </c>
      <c r="B1014" t="s">
        <v>4228</v>
      </c>
      <c r="C1014" s="1" t="str">
        <f t="shared" si="100"/>
        <v>21:0843</v>
      </c>
      <c r="D1014" s="1" t="str">
        <f t="shared" si="101"/>
        <v>21:0231</v>
      </c>
      <c r="E1014" t="s">
        <v>4229</v>
      </c>
      <c r="F1014" t="s">
        <v>4230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36</v>
      </c>
      <c r="N1014">
        <v>669</v>
      </c>
      <c r="P1014" t="s">
        <v>1804</v>
      </c>
      <c r="Q1014" t="s">
        <v>38</v>
      </c>
      <c r="R1014" t="s">
        <v>55</v>
      </c>
    </row>
    <row r="1015" spans="1:18" hidden="1" x14ac:dyDescent="0.3">
      <c r="A1015" t="s">
        <v>4231</v>
      </c>
      <c r="B1015" t="s">
        <v>4232</v>
      </c>
      <c r="C1015" s="1" t="str">
        <f t="shared" si="100"/>
        <v>21:0843</v>
      </c>
      <c r="D1015" s="1" t="str">
        <f t="shared" si="101"/>
        <v>21:0231</v>
      </c>
      <c r="E1015" t="s">
        <v>4233</v>
      </c>
      <c r="F1015" t="s">
        <v>4234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44</v>
      </c>
      <c r="N1015">
        <v>670</v>
      </c>
      <c r="P1015" t="s">
        <v>53</v>
      </c>
      <c r="Q1015" t="s">
        <v>579</v>
      </c>
      <c r="R1015" t="s">
        <v>449</v>
      </c>
    </row>
    <row r="1016" spans="1:18" hidden="1" x14ac:dyDescent="0.3">
      <c r="A1016" t="s">
        <v>4235</v>
      </c>
      <c r="B1016" t="s">
        <v>4236</v>
      </c>
      <c r="C1016" s="1" t="str">
        <f t="shared" si="100"/>
        <v>21:0843</v>
      </c>
      <c r="D1016" s="1" t="str">
        <f t="shared" si="101"/>
        <v>21:0231</v>
      </c>
      <c r="E1016" t="s">
        <v>4237</v>
      </c>
      <c r="F1016" t="s">
        <v>4238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 t="s">
        <v>108</v>
      </c>
      <c r="Q1016" t="s">
        <v>236</v>
      </c>
      <c r="R1016" t="s">
        <v>90</v>
      </c>
    </row>
    <row r="1017" spans="1:18" hidden="1" x14ac:dyDescent="0.3">
      <c r="A1017" t="s">
        <v>4239</v>
      </c>
      <c r="B1017" t="s">
        <v>4240</v>
      </c>
      <c r="C1017" s="1" t="str">
        <f t="shared" si="100"/>
        <v>21:0843</v>
      </c>
      <c r="D1017" s="1" t="str">
        <f t="shared" si="101"/>
        <v>21:0231</v>
      </c>
      <c r="E1017" t="s">
        <v>4237</v>
      </c>
      <c r="F1017" t="s">
        <v>4241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29</v>
      </c>
      <c r="N1017">
        <v>672</v>
      </c>
      <c r="P1017" t="s">
        <v>167</v>
      </c>
      <c r="Q1017" t="s">
        <v>482</v>
      </c>
      <c r="R1017" t="s">
        <v>449</v>
      </c>
    </row>
    <row r="1018" spans="1:18" hidden="1" x14ac:dyDescent="0.3">
      <c r="A1018" t="s">
        <v>4242</v>
      </c>
      <c r="B1018" t="s">
        <v>4243</v>
      </c>
      <c r="C1018" s="1" t="str">
        <f t="shared" si="100"/>
        <v>21:0843</v>
      </c>
      <c r="D1018" s="1" t="str">
        <f t="shared" si="101"/>
        <v>21:0231</v>
      </c>
      <c r="E1018" t="s">
        <v>4244</v>
      </c>
      <c r="F1018" t="s">
        <v>4245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52</v>
      </c>
      <c r="N1018">
        <v>673</v>
      </c>
      <c r="P1018" t="s">
        <v>108</v>
      </c>
      <c r="Q1018" t="s">
        <v>248</v>
      </c>
      <c r="R1018" t="s">
        <v>687</v>
      </c>
    </row>
    <row r="1019" spans="1:18" hidden="1" x14ac:dyDescent="0.3">
      <c r="A1019" t="s">
        <v>4246</v>
      </c>
      <c r="B1019" t="s">
        <v>4247</v>
      </c>
      <c r="C1019" s="1" t="str">
        <f t="shared" si="100"/>
        <v>21:0843</v>
      </c>
      <c r="D1019" s="1" t="str">
        <f t="shared" si="101"/>
        <v>21:0231</v>
      </c>
      <c r="E1019" t="s">
        <v>4248</v>
      </c>
      <c r="F1019" t="s">
        <v>4249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60</v>
      </c>
      <c r="N1019">
        <v>674</v>
      </c>
      <c r="P1019" t="s">
        <v>537</v>
      </c>
      <c r="Q1019" t="s">
        <v>310</v>
      </c>
      <c r="R1019" t="s">
        <v>668</v>
      </c>
    </row>
    <row r="1020" spans="1:18" hidden="1" x14ac:dyDescent="0.3">
      <c r="A1020" t="s">
        <v>4250</v>
      </c>
      <c r="B1020" t="s">
        <v>4251</v>
      </c>
      <c r="C1020" s="1" t="str">
        <f t="shared" si="100"/>
        <v>21:0843</v>
      </c>
      <c r="D1020" s="1" t="str">
        <f t="shared" si="101"/>
        <v>21:0231</v>
      </c>
      <c r="E1020" t="s">
        <v>4252</v>
      </c>
      <c r="F1020" t="s">
        <v>4253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67</v>
      </c>
      <c r="N1020">
        <v>675</v>
      </c>
      <c r="P1020" t="s">
        <v>167</v>
      </c>
      <c r="Q1020" t="s">
        <v>236</v>
      </c>
      <c r="R1020" t="s">
        <v>189</v>
      </c>
    </row>
    <row r="1021" spans="1:18" hidden="1" x14ac:dyDescent="0.3">
      <c r="A1021" t="s">
        <v>4254</v>
      </c>
      <c r="B1021" t="s">
        <v>4255</v>
      </c>
      <c r="C1021" s="1" t="str">
        <f t="shared" si="100"/>
        <v>21:0843</v>
      </c>
      <c r="D1021" s="1" t="str">
        <f t="shared" si="101"/>
        <v>21:0231</v>
      </c>
      <c r="E1021" t="s">
        <v>4256</v>
      </c>
      <c r="F1021" t="s">
        <v>4257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74</v>
      </c>
      <c r="N1021">
        <v>676</v>
      </c>
      <c r="P1021" t="s">
        <v>140</v>
      </c>
      <c r="Q1021" t="s">
        <v>482</v>
      </c>
      <c r="R1021" t="s">
        <v>285</v>
      </c>
    </row>
    <row r="1022" spans="1:18" hidden="1" x14ac:dyDescent="0.3">
      <c r="A1022" t="s">
        <v>4258</v>
      </c>
      <c r="B1022" t="s">
        <v>4259</v>
      </c>
      <c r="C1022" s="1" t="str">
        <f t="shared" si="100"/>
        <v>21:0843</v>
      </c>
      <c r="D1022" s="1" t="str">
        <f t="shared" si="101"/>
        <v>21:0231</v>
      </c>
      <c r="E1022" t="s">
        <v>4260</v>
      </c>
      <c r="F1022" t="s">
        <v>4261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81</v>
      </c>
      <c r="N1022">
        <v>677</v>
      </c>
      <c r="P1022" t="s">
        <v>225</v>
      </c>
      <c r="Q1022" t="s">
        <v>38</v>
      </c>
      <c r="R1022" t="s">
        <v>522</v>
      </c>
    </row>
    <row r="1023" spans="1:18" hidden="1" x14ac:dyDescent="0.3">
      <c r="A1023" t="s">
        <v>4262</v>
      </c>
      <c r="B1023" t="s">
        <v>4263</v>
      </c>
      <c r="C1023" s="1" t="str">
        <f t="shared" si="100"/>
        <v>21:0843</v>
      </c>
      <c r="D1023" s="1" t="str">
        <f t="shared" si="101"/>
        <v>21:0231</v>
      </c>
      <c r="E1023" t="s">
        <v>4264</v>
      </c>
      <c r="F1023" t="s">
        <v>4265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95</v>
      </c>
      <c r="N1023">
        <v>678</v>
      </c>
      <c r="P1023" t="s">
        <v>53</v>
      </c>
      <c r="Q1023" t="s">
        <v>236</v>
      </c>
      <c r="R1023" t="s">
        <v>460</v>
      </c>
    </row>
    <row r="1024" spans="1:18" hidden="1" x14ac:dyDescent="0.3">
      <c r="A1024" t="s">
        <v>4266</v>
      </c>
      <c r="B1024" t="s">
        <v>4267</v>
      </c>
      <c r="C1024" s="1" t="str">
        <f t="shared" si="100"/>
        <v>21:0843</v>
      </c>
      <c r="D1024" s="1" t="str">
        <f t="shared" si="101"/>
        <v>21:0231</v>
      </c>
      <c r="E1024" t="s">
        <v>4268</v>
      </c>
      <c r="F1024" t="s">
        <v>4269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101</v>
      </c>
      <c r="N1024">
        <v>679</v>
      </c>
      <c r="P1024" t="s">
        <v>167</v>
      </c>
      <c r="Q1024" t="s">
        <v>310</v>
      </c>
      <c r="R1024" t="s">
        <v>55</v>
      </c>
    </row>
    <row r="1025" spans="1:18" hidden="1" x14ac:dyDescent="0.3">
      <c r="A1025" t="s">
        <v>4270</v>
      </c>
      <c r="B1025" t="s">
        <v>4271</v>
      </c>
      <c r="C1025" s="1" t="str">
        <f t="shared" si="100"/>
        <v>21:0843</v>
      </c>
      <c r="D1025" s="1" t="str">
        <f t="shared" si="101"/>
        <v>21:0231</v>
      </c>
      <c r="E1025" t="s">
        <v>4272</v>
      </c>
      <c r="F1025" t="s">
        <v>4273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107</v>
      </c>
      <c r="N1025">
        <v>680</v>
      </c>
      <c r="P1025" t="s">
        <v>771</v>
      </c>
      <c r="Q1025" t="s">
        <v>248</v>
      </c>
      <c r="R1025" t="s">
        <v>522</v>
      </c>
    </row>
    <row r="1026" spans="1:18" hidden="1" x14ac:dyDescent="0.3">
      <c r="A1026" t="s">
        <v>4274</v>
      </c>
      <c r="B1026" t="s">
        <v>4275</v>
      </c>
      <c r="C1026" s="1" t="str">
        <f t="shared" si="100"/>
        <v>21:0843</v>
      </c>
      <c r="D1026" s="1" t="str">
        <f t="shared" si="101"/>
        <v>21:0231</v>
      </c>
      <c r="E1026" t="s">
        <v>4276</v>
      </c>
      <c r="F1026" t="s">
        <v>4277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114</v>
      </c>
      <c r="N1026">
        <v>681</v>
      </c>
      <c r="P1026" t="s">
        <v>161</v>
      </c>
      <c r="Q1026" t="s">
        <v>257</v>
      </c>
      <c r="R1026" t="s">
        <v>4278</v>
      </c>
    </row>
    <row r="1027" spans="1:18" hidden="1" x14ac:dyDescent="0.3">
      <c r="A1027" t="s">
        <v>4279</v>
      </c>
      <c r="B1027" t="s">
        <v>4280</v>
      </c>
      <c r="C1027" s="1" t="str">
        <f t="shared" si="100"/>
        <v>21:0843</v>
      </c>
      <c r="D1027" s="1" t="str">
        <f t="shared" si="101"/>
        <v>21:0231</v>
      </c>
      <c r="E1027" t="s">
        <v>4281</v>
      </c>
      <c r="F1027" t="s">
        <v>4282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121</v>
      </c>
      <c r="N1027">
        <v>682</v>
      </c>
      <c r="P1027" t="s">
        <v>247</v>
      </c>
      <c r="Q1027" t="s">
        <v>54</v>
      </c>
      <c r="R1027" t="s">
        <v>460</v>
      </c>
    </row>
    <row r="1028" spans="1:18" hidden="1" x14ac:dyDescent="0.3">
      <c r="A1028" t="s">
        <v>4283</v>
      </c>
      <c r="B1028" t="s">
        <v>4284</v>
      </c>
      <c r="C1028" s="1" t="str">
        <f t="shared" si="100"/>
        <v>21:0843</v>
      </c>
      <c r="D1028" s="1" t="str">
        <f t="shared" si="101"/>
        <v>21:0231</v>
      </c>
      <c r="E1028" t="s">
        <v>4285</v>
      </c>
      <c r="F1028" t="s">
        <v>4286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127</v>
      </c>
      <c r="N1028">
        <v>683</v>
      </c>
      <c r="P1028" t="s">
        <v>225</v>
      </c>
      <c r="Q1028" t="s">
        <v>310</v>
      </c>
      <c r="R1028" t="s">
        <v>55</v>
      </c>
    </row>
    <row r="1029" spans="1:18" hidden="1" x14ac:dyDescent="0.3">
      <c r="A1029" t="s">
        <v>4287</v>
      </c>
      <c r="B1029" t="s">
        <v>4288</v>
      </c>
      <c r="C1029" s="1" t="str">
        <f t="shared" si="100"/>
        <v>21:0843</v>
      </c>
      <c r="D1029" s="1" t="str">
        <f t="shared" si="101"/>
        <v>21:0231</v>
      </c>
      <c r="E1029" t="s">
        <v>4289</v>
      </c>
      <c r="F1029" t="s">
        <v>4290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133</v>
      </c>
      <c r="N1029">
        <v>684</v>
      </c>
      <c r="P1029" t="s">
        <v>521</v>
      </c>
      <c r="Q1029" t="s">
        <v>38</v>
      </c>
      <c r="R1029" t="s">
        <v>55</v>
      </c>
    </row>
    <row r="1030" spans="1:18" hidden="1" x14ac:dyDescent="0.3">
      <c r="A1030" t="s">
        <v>4291</v>
      </c>
      <c r="B1030" t="s">
        <v>4292</v>
      </c>
      <c r="C1030" s="1" t="str">
        <f t="shared" si="100"/>
        <v>21:0843</v>
      </c>
      <c r="D1030" s="1" t="str">
        <f t="shared" si="101"/>
        <v>21:0231</v>
      </c>
      <c r="E1030" t="s">
        <v>4293</v>
      </c>
      <c r="F1030" t="s">
        <v>4294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139</v>
      </c>
      <c r="N1030">
        <v>685</v>
      </c>
      <c r="P1030" t="s">
        <v>242</v>
      </c>
      <c r="Q1030" t="s">
        <v>146</v>
      </c>
      <c r="R1030" t="s">
        <v>329</v>
      </c>
    </row>
    <row r="1031" spans="1:18" hidden="1" x14ac:dyDescent="0.3">
      <c r="A1031" t="s">
        <v>4295</v>
      </c>
      <c r="B1031" t="s">
        <v>4296</v>
      </c>
      <c r="C1031" s="1" t="str">
        <f t="shared" si="100"/>
        <v>21:0843</v>
      </c>
      <c r="D1031" s="1" t="str">
        <f t="shared" si="101"/>
        <v>21:0231</v>
      </c>
      <c r="E1031" t="s">
        <v>4297</v>
      </c>
      <c r="F1031" t="s">
        <v>4298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241</v>
      </c>
      <c r="N1031">
        <v>686</v>
      </c>
      <c r="P1031" t="s">
        <v>294</v>
      </c>
      <c r="Q1031" t="s">
        <v>62</v>
      </c>
      <c r="R1031" t="s">
        <v>4299</v>
      </c>
    </row>
    <row r="1032" spans="1:18" hidden="1" x14ac:dyDescent="0.3">
      <c r="A1032" t="s">
        <v>4300</v>
      </c>
      <c r="B1032" t="s">
        <v>4301</v>
      </c>
      <c r="C1032" s="1" t="str">
        <f t="shared" si="100"/>
        <v>21:0843</v>
      </c>
      <c r="D1032" s="1" t="str">
        <f t="shared" si="101"/>
        <v>21:0231</v>
      </c>
      <c r="E1032" t="s">
        <v>4302</v>
      </c>
      <c r="F1032" t="s">
        <v>4303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 t="s">
        <v>140</v>
      </c>
      <c r="Q1032" t="s">
        <v>236</v>
      </c>
      <c r="R1032" t="s">
        <v>55</v>
      </c>
    </row>
    <row r="1033" spans="1:18" hidden="1" x14ac:dyDescent="0.3">
      <c r="A1033" t="s">
        <v>4304</v>
      </c>
      <c r="B1033" t="s">
        <v>4305</v>
      </c>
      <c r="C1033" s="1" t="str">
        <f t="shared" si="100"/>
        <v>21:0843</v>
      </c>
      <c r="D1033" s="1" t="str">
        <f t="shared" si="101"/>
        <v>21:0231</v>
      </c>
      <c r="E1033" t="s">
        <v>4302</v>
      </c>
      <c r="F1033" t="s">
        <v>4306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29</v>
      </c>
      <c r="N1033">
        <v>688</v>
      </c>
      <c r="P1033" t="s">
        <v>140</v>
      </c>
      <c r="Q1033" t="s">
        <v>310</v>
      </c>
      <c r="R1033" t="s">
        <v>55</v>
      </c>
    </row>
    <row r="1034" spans="1:18" hidden="1" x14ac:dyDescent="0.3">
      <c r="A1034" t="s">
        <v>4307</v>
      </c>
      <c r="B1034" t="s">
        <v>4308</v>
      </c>
      <c r="C1034" s="1" t="str">
        <f t="shared" si="100"/>
        <v>21:0843</v>
      </c>
      <c r="D1034" s="1" t="str">
        <f t="shared" si="101"/>
        <v>21:0231</v>
      </c>
      <c r="E1034" t="s">
        <v>4309</v>
      </c>
      <c r="F1034" t="s">
        <v>4310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36</v>
      </c>
      <c r="N1034">
        <v>689</v>
      </c>
      <c r="P1034" t="s">
        <v>53</v>
      </c>
      <c r="Q1034" t="s">
        <v>257</v>
      </c>
      <c r="R1034" t="s">
        <v>55</v>
      </c>
    </row>
    <row r="1035" spans="1:18" hidden="1" x14ac:dyDescent="0.3">
      <c r="A1035" t="s">
        <v>4311</v>
      </c>
      <c r="B1035" t="s">
        <v>4312</v>
      </c>
      <c r="C1035" s="1" t="str">
        <f t="shared" si="100"/>
        <v>21:0843</v>
      </c>
      <c r="D1035" s="1" t="str">
        <f t="shared" si="101"/>
        <v>21:0231</v>
      </c>
      <c r="E1035" t="s">
        <v>4313</v>
      </c>
      <c r="F1035" t="s">
        <v>4314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44</v>
      </c>
      <c r="N1035">
        <v>690</v>
      </c>
      <c r="P1035" t="s">
        <v>188</v>
      </c>
      <c r="Q1035" t="s">
        <v>236</v>
      </c>
      <c r="R1035" t="s">
        <v>460</v>
      </c>
    </row>
    <row r="1036" spans="1:18" hidden="1" x14ac:dyDescent="0.3">
      <c r="A1036" t="s">
        <v>4315</v>
      </c>
      <c r="B1036" t="s">
        <v>4316</v>
      </c>
      <c r="C1036" s="1" t="str">
        <f t="shared" si="100"/>
        <v>21:0843</v>
      </c>
      <c r="D1036" s="1" t="str">
        <f t="shared" si="101"/>
        <v>21:0231</v>
      </c>
      <c r="E1036" t="s">
        <v>4317</v>
      </c>
      <c r="F1036" t="s">
        <v>4318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52</v>
      </c>
      <c r="N1036">
        <v>691</v>
      </c>
      <c r="P1036" t="s">
        <v>247</v>
      </c>
      <c r="Q1036" t="s">
        <v>236</v>
      </c>
      <c r="R1036" t="s">
        <v>4319</v>
      </c>
    </row>
    <row r="1037" spans="1:18" hidden="1" x14ac:dyDescent="0.3">
      <c r="A1037" t="s">
        <v>4320</v>
      </c>
      <c r="B1037" t="s">
        <v>4321</v>
      </c>
      <c r="C1037" s="1" t="str">
        <f t="shared" si="100"/>
        <v>21:0843</v>
      </c>
      <c r="D1037" s="1" t="str">
        <f t="shared" si="101"/>
        <v>21:0231</v>
      </c>
      <c r="E1037" t="s">
        <v>4322</v>
      </c>
      <c r="F1037" t="s">
        <v>4323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60</v>
      </c>
      <c r="N1037">
        <v>692</v>
      </c>
      <c r="P1037" t="s">
        <v>188</v>
      </c>
      <c r="Q1037" t="s">
        <v>482</v>
      </c>
      <c r="R1037" t="s">
        <v>522</v>
      </c>
    </row>
    <row r="1038" spans="1:18" hidden="1" x14ac:dyDescent="0.3">
      <c r="A1038" t="s">
        <v>4324</v>
      </c>
      <c r="B1038" t="s">
        <v>4325</v>
      </c>
      <c r="C1038" s="1" t="str">
        <f t="shared" si="100"/>
        <v>21:0843</v>
      </c>
      <c r="D1038" s="1" t="str">
        <f t="shared" si="101"/>
        <v>21:0231</v>
      </c>
      <c r="E1038" t="s">
        <v>4326</v>
      </c>
      <c r="F1038" t="s">
        <v>4327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67</v>
      </c>
      <c r="N1038">
        <v>693</v>
      </c>
      <c r="P1038" t="s">
        <v>414</v>
      </c>
      <c r="Q1038" t="s">
        <v>236</v>
      </c>
      <c r="R1038" t="s">
        <v>189</v>
      </c>
    </row>
    <row r="1039" spans="1:18" hidden="1" x14ac:dyDescent="0.3">
      <c r="A1039" t="s">
        <v>4328</v>
      </c>
      <c r="B1039" t="s">
        <v>4329</v>
      </c>
      <c r="C1039" s="1" t="str">
        <f t="shared" si="100"/>
        <v>21:0843</v>
      </c>
      <c r="D1039" s="1" t="str">
        <f t="shared" si="101"/>
        <v>21:0231</v>
      </c>
      <c r="E1039" t="s">
        <v>4330</v>
      </c>
      <c r="F1039" t="s">
        <v>4331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74</v>
      </c>
      <c r="N1039">
        <v>694</v>
      </c>
      <c r="P1039" t="s">
        <v>771</v>
      </c>
      <c r="Q1039" t="s">
        <v>482</v>
      </c>
      <c r="R1039" t="s">
        <v>401</v>
      </c>
    </row>
    <row r="1040" spans="1:18" hidden="1" x14ac:dyDescent="0.3">
      <c r="A1040" t="s">
        <v>4332</v>
      </c>
      <c r="B1040" t="s">
        <v>4333</v>
      </c>
      <c r="C1040" s="1" t="str">
        <f t="shared" si="100"/>
        <v>21:0843</v>
      </c>
      <c r="D1040" s="1" t="str">
        <f t="shared" si="101"/>
        <v>21:0231</v>
      </c>
      <c r="E1040" t="s">
        <v>4334</v>
      </c>
      <c r="F1040" t="s">
        <v>4335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81</v>
      </c>
      <c r="N1040">
        <v>695</v>
      </c>
      <c r="P1040" t="s">
        <v>771</v>
      </c>
      <c r="Q1040" t="s">
        <v>310</v>
      </c>
      <c r="R1040" t="s">
        <v>55</v>
      </c>
    </row>
    <row r="1041" spans="1:18" hidden="1" x14ac:dyDescent="0.3">
      <c r="A1041" t="s">
        <v>4336</v>
      </c>
      <c r="B1041" t="s">
        <v>4337</v>
      </c>
      <c r="C1041" s="1" t="str">
        <f t="shared" si="100"/>
        <v>21:0843</v>
      </c>
      <c r="D1041" s="1" t="str">
        <f t="shared" si="101"/>
        <v>21:0231</v>
      </c>
      <c r="E1041" t="s">
        <v>4338</v>
      </c>
      <c r="F1041" t="s">
        <v>4339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95</v>
      </c>
      <c r="N1041">
        <v>696</v>
      </c>
      <c r="P1041" t="s">
        <v>235</v>
      </c>
      <c r="Q1041" t="s">
        <v>579</v>
      </c>
      <c r="R1041" t="s">
        <v>102</v>
      </c>
    </row>
    <row r="1042" spans="1:18" hidden="1" x14ac:dyDescent="0.3">
      <c r="A1042" t="s">
        <v>4340</v>
      </c>
      <c r="B1042" t="s">
        <v>4341</v>
      </c>
      <c r="C1042" s="1" t="str">
        <f t="shared" si="100"/>
        <v>21:0843</v>
      </c>
      <c r="D1042" s="1" t="str">
        <f t="shared" si="101"/>
        <v>21:0231</v>
      </c>
      <c r="E1042" t="s">
        <v>4342</v>
      </c>
      <c r="F1042" t="s">
        <v>4343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101</v>
      </c>
      <c r="N1042">
        <v>697</v>
      </c>
      <c r="P1042" t="s">
        <v>194</v>
      </c>
      <c r="Q1042" t="s">
        <v>310</v>
      </c>
      <c r="R1042" t="s">
        <v>522</v>
      </c>
    </row>
    <row r="1043" spans="1:18" hidden="1" x14ac:dyDescent="0.3">
      <c r="A1043" t="s">
        <v>4344</v>
      </c>
      <c r="B1043" t="s">
        <v>4345</v>
      </c>
      <c r="C1043" s="1" t="str">
        <f t="shared" si="100"/>
        <v>21:0843</v>
      </c>
      <c r="D1043" s="1" t="str">
        <f t="shared" si="101"/>
        <v>21:0231</v>
      </c>
      <c r="E1043" t="s">
        <v>4346</v>
      </c>
      <c r="F1043" t="s">
        <v>4347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107</v>
      </c>
      <c r="N1043">
        <v>698</v>
      </c>
      <c r="P1043" t="s">
        <v>247</v>
      </c>
      <c r="Q1043" t="s">
        <v>236</v>
      </c>
      <c r="R1043" t="s">
        <v>90</v>
      </c>
    </row>
    <row r="1044" spans="1:18" hidden="1" x14ac:dyDescent="0.3">
      <c r="A1044" t="s">
        <v>4348</v>
      </c>
      <c r="B1044" t="s">
        <v>4349</v>
      </c>
      <c r="C1044" s="1" t="str">
        <f t="shared" si="100"/>
        <v>21:0843</v>
      </c>
      <c r="D1044" s="1" t="str">
        <f t="shared" si="101"/>
        <v>21:0231</v>
      </c>
      <c r="E1044" t="s">
        <v>4350</v>
      </c>
      <c r="F1044" t="s">
        <v>4351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114</v>
      </c>
      <c r="N1044">
        <v>699</v>
      </c>
      <c r="P1044" t="s">
        <v>256</v>
      </c>
      <c r="Q1044" t="s">
        <v>1292</v>
      </c>
      <c r="R1044" t="s">
        <v>324</v>
      </c>
    </row>
    <row r="1045" spans="1:18" hidden="1" x14ac:dyDescent="0.3">
      <c r="A1045" t="s">
        <v>4352</v>
      </c>
      <c r="B1045" t="s">
        <v>4353</v>
      </c>
      <c r="C1045" s="1" t="str">
        <f t="shared" si="100"/>
        <v>21:0843</v>
      </c>
      <c r="D1045" s="1" t="str">
        <f t="shared" si="101"/>
        <v>21:0231</v>
      </c>
      <c r="E1045" t="s">
        <v>4354</v>
      </c>
      <c r="F1045" t="s">
        <v>4355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121</v>
      </c>
      <c r="N1045">
        <v>700</v>
      </c>
      <c r="P1045" t="s">
        <v>200</v>
      </c>
      <c r="Q1045" t="s">
        <v>248</v>
      </c>
      <c r="R1045" t="s">
        <v>55</v>
      </c>
    </row>
    <row r="1046" spans="1:18" hidden="1" x14ac:dyDescent="0.3">
      <c r="A1046" t="s">
        <v>4356</v>
      </c>
      <c r="B1046" t="s">
        <v>4357</v>
      </c>
      <c r="C1046" s="1" t="str">
        <f t="shared" si="100"/>
        <v>21:0843</v>
      </c>
      <c r="D1046" s="1" t="str">
        <f t="shared" si="101"/>
        <v>21:0231</v>
      </c>
      <c r="E1046" t="s">
        <v>4358</v>
      </c>
      <c r="F1046" t="s">
        <v>4359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127</v>
      </c>
      <c r="N1046">
        <v>701</v>
      </c>
      <c r="P1046" t="s">
        <v>210</v>
      </c>
      <c r="Q1046" t="s">
        <v>236</v>
      </c>
      <c r="R1046" t="s">
        <v>90</v>
      </c>
    </row>
    <row r="1047" spans="1:18" hidden="1" x14ac:dyDescent="0.3">
      <c r="A1047" t="s">
        <v>4360</v>
      </c>
      <c r="B1047" t="s">
        <v>4361</v>
      </c>
      <c r="C1047" s="1" t="str">
        <f t="shared" si="100"/>
        <v>21:0843</v>
      </c>
      <c r="D1047" s="1" t="str">
        <f t="shared" si="101"/>
        <v>21:0231</v>
      </c>
      <c r="E1047" t="s">
        <v>4362</v>
      </c>
      <c r="F1047" t="s">
        <v>4363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133</v>
      </c>
      <c r="N1047">
        <v>702</v>
      </c>
      <c r="P1047" t="s">
        <v>161</v>
      </c>
      <c r="Q1047" t="s">
        <v>236</v>
      </c>
      <c r="R1047" t="s">
        <v>629</v>
      </c>
    </row>
    <row r="1048" spans="1:18" hidden="1" x14ac:dyDescent="0.3">
      <c r="A1048" t="s">
        <v>4364</v>
      </c>
      <c r="B1048" t="s">
        <v>4365</v>
      </c>
      <c r="C1048" s="1" t="str">
        <f t="shared" si="100"/>
        <v>21:0843</v>
      </c>
      <c r="D1048" s="1" t="str">
        <f t="shared" si="101"/>
        <v>21:0231</v>
      </c>
      <c r="E1048" t="s">
        <v>4366</v>
      </c>
      <c r="F1048" t="s">
        <v>4367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139</v>
      </c>
      <c r="N1048">
        <v>703</v>
      </c>
      <c r="P1048" t="s">
        <v>53</v>
      </c>
      <c r="Q1048" t="s">
        <v>236</v>
      </c>
      <c r="R1048" t="s">
        <v>655</v>
      </c>
    </row>
    <row r="1049" spans="1:18" hidden="1" x14ac:dyDescent="0.3">
      <c r="A1049" t="s">
        <v>4368</v>
      </c>
      <c r="B1049" t="s">
        <v>4369</v>
      </c>
      <c r="C1049" s="1" t="str">
        <f t="shared" si="100"/>
        <v>21:0843</v>
      </c>
      <c r="D1049" s="1" t="str">
        <f t="shared" si="101"/>
        <v>21:0231</v>
      </c>
      <c r="E1049" t="s">
        <v>4370</v>
      </c>
      <c r="F1049" t="s">
        <v>4371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241</v>
      </c>
      <c r="N1049">
        <v>704</v>
      </c>
      <c r="P1049" t="s">
        <v>140</v>
      </c>
      <c r="Q1049" t="s">
        <v>310</v>
      </c>
      <c r="R1049" t="s">
        <v>285</v>
      </c>
    </row>
    <row r="1050" spans="1:18" hidden="1" x14ac:dyDescent="0.3">
      <c r="A1050" t="s">
        <v>4372</v>
      </c>
      <c r="B1050" t="s">
        <v>4373</v>
      </c>
      <c r="C1050" s="1" t="str">
        <f t="shared" ref="C1050:C1113" si="104">HYPERLINK("https://geochem.nrcan.gc.ca/cdogs/content/bdl/bdl210843_e.htm", "21:0843")</f>
        <v>21:0843</v>
      </c>
      <c r="D1050" s="1" t="str">
        <f t="shared" ref="D1050:D1113" si="105">HYPERLINK("https://geochem.nrcan.gc.ca/cdogs/content/svy/svy210231_e.htm", "21:0231")</f>
        <v>21:0231</v>
      </c>
      <c r="E1050" t="s">
        <v>4374</v>
      </c>
      <c r="F1050" t="s">
        <v>4375</v>
      </c>
      <c r="H1050">
        <v>59.141277000000002</v>
      </c>
      <c r="I1050">
        <v>-111.0326463</v>
      </c>
      <c r="J1050" s="1" t="str">
        <f t="shared" ref="J1050:J1113" si="106">HYPERLINK("https://geochem.nrcan.gc.ca/cdogs/content/kwd/kwd020016_e.htm", "Fluid (lake)")</f>
        <v>Fluid (lake)</v>
      </c>
      <c r="K1050" s="1" t="str">
        <f t="shared" ref="K1050:K1113" si="107">HYPERLINK("https://geochem.nrcan.gc.ca/cdogs/content/kwd/kwd080007_e.htm", "Untreated Water")</f>
        <v>Untreated Water</v>
      </c>
      <c r="L1050">
        <v>93</v>
      </c>
      <c r="M1050" t="s">
        <v>36</v>
      </c>
      <c r="N1050">
        <v>705</v>
      </c>
      <c r="P1050" t="s">
        <v>88</v>
      </c>
      <c r="Q1050" t="s">
        <v>257</v>
      </c>
      <c r="R1050" t="s">
        <v>55</v>
      </c>
    </row>
    <row r="1051" spans="1:18" hidden="1" x14ac:dyDescent="0.3">
      <c r="A1051" t="s">
        <v>4376</v>
      </c>
      <c r="B1051" t="s">
        <v>4377</v>
      </c>
      <c r="C1051" s="1" t="str">
        <f t="shared" si="104"/>
        <v>21:0843</v>
      </c>
      <c r="D1051" s="1" t="str">
        <f t="shared" si="105"/>
        <v>21:0231</v>
      </c>
      <c r="E1051" t="s">
        <v>4378</v>
      </c>
      <c r="F1051" t="s">
        <v>4379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44</v>
      </c>
      <c r="N1051">
        <v>706</v>
      </c>
      <c r="P1051" t="s">
        <v>2430</v>
      </c>
      <c r="Q1051" t="s">
        <v>248</v>
      </c>
      <c r="R1051" t="s">
        <v>55</v>
      </c>
    </row>
    <row r="1052" spans="1:18" hidden="1" x14ac:dyDescent="0.3">
      <c r="A1052" t="s">
        <v>4380</v>
      </c>
      <c r="B1052" t="s">
        <v>4381</v>
      </c>
      <c r="C1052" s="1" t="str">
        <f t="shared" si="104"/>
        <v>21:0843</v>
      </c>
      <c r="D1052" s="1" t="str">
        <f t="shared" si="105"/>
        <v>21:0231</v>
      </c>
      <c r="E1052" t="s">
        <v>4382</v>
      </c>
      <c r="F1052" t="s">
        <v>4383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52</v>
      </c>
      <c r="N1052">
        <v>707</v>
      </c>
      <c r="P1052" t="s">
        <v>1667</v>
      </c>
      <c r="Q1052" t="s">
        <v>248</v>
      </c>
      <c r="R1052" t="s">
        <v>55</v>
      </c>
    </row>
    <row r="1053" spans="1:18" hidden="1" x14ac:dyDescent="0.3">
      <c r="A1053" t="s">
        <v>4384</v>
      </c>
      <c r="B1053" t="s">
        <v>4385</v>
      </c>
      <c r="C1053" s="1" t="str">
        <f t="shared" si="104"/>
        <v>21:0843</v>
      </c>
      <c r="D1053" s="1" t="str">
        <f t="shared" si="105"/>
        <v>21:0231</v>
      </c>
      <c r="E1053" t="s">
        <v>4386</v>
      </c>
      <c r="F1053" t="s">
        <v>4387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60</v>
      </c>
      <c r="N1053">
        <v>708</v>
      </c>
      <c r="P1053" t="s">
        <v>61</v>
      </c>
      <c r="Q1053" t="s">
        <v>248</v>
      </c>
      <c r="R1053" t="s">
        <v>55</v>
      </c>
    </row>
    <row r="1054" spans="1:18" hidden="1" x14ac:dyDescent="0.3">
      <c r="A1054" t="s">
        <v>4388</v>
      </c>
      <c r="B1054" t="s">
        <v>4389</v>
      </c>
      <c r="C1054" s="1" t="str">
        <f t="shared" si="104"/>
        <v>21:0843</v>
      </c>
      <c r="D1054" s="1" t="str">
        <f t="shared" si="105"/>
        <v>21:0231</v>
      </c>
      <c r="E1054" t="s">
        <v>4390</v>
      </c>
      <c r="F1054" t="s">
        <v>4391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 t="s">
        <v>82</v>
      </c>
      <c r="Q1054" t="s">
        <v>257</v>
      </c>
      <c r="R1054" t="s">
        <v>55</v>
      </c>
    </row>
    <row r="1055" spans="1:18" hidden="1" x14ac:dyDescent="0.3">
      <c r="A1055" t="s">
        <v>4392</v>
      </c>
      <c r="B1055" t="s">
        <v>4393</v>
      </c>
      <c r="C1055" s="1" t="str">
        <f t="shared" si="104"/>
        <v>21:0843</v>
      </c>
      <c r="D1055" s="1" t="str">
        <f t="shared" si="105"/>
        <v>21:0231</v>
      </c>
      <c r="E1055" t="s">
        <v>4390</v>
      </c>
      <c r="F1055" t="s">
        <v>4394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29</v>
      </c>
      <c r="N1055">
        <v>710</v>
      </c>
      <c r="P1055" t="s">
        <v>161</v>
      </c>
      <c r="Q1055" t="s">
        <v>257</v>
      </c>
      <c r="R1055" t="s">
        <v>55</v>
      </c>
    </row>
    <row r="1056" spans="1:18" hidden="1" x14ac:dyDescent="0.3">
      <c r="A1056" t="s">
        <v>4395</v>
      </c>
      <c r="B1056" t="s">
        <v>4396</v>
      </c>
      <c r="C1056" s="1" t="str">
        <f t="shared" si="104"/>
        <v>21:0843</v>
      </c>
      <c r="D1056" s="1" t="str">
        <f t="shared" si="105"/>
        <v>21:0231</v>
      </c>
      <c r="E1056" t="s">
        <v>4397</v>
      </c>
      <c r="F1056" t="s">
        <v>4398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67</v>
      </c>
      <c r="N1056">
        <v>711</v>
      </c>
      <c r="P1056" t="s">
        <v>1760</v>
      </c>
      <c r="Q1056" t="s">
        <v>62</v>
      </c>
      <c r="R1056" t="s">
        <v>55</v>
      </c>
    </row>
    <row r="1057" spans="1:18" hidden="1" x14ac:dyDescent="0.3">
      <c r="A1057" t="s">
        <v>4399</v>
      </c>
      <c r="B1057" t="s">
        <v>4400</v>
      </c>
      <c r="C1057" s="1" t="str">
        <f t="shared" si="104"/>
        <v>21:0843</v>
      </c>
      <c r="D1057" s="1" t="str">
        <f t="shared" si="105"/>
        <v>21:0231</v>
      </c>
      <c r="E1057" t="s">
        <v>4401</v>
      </c>
      <c r="F1057" t="s">
        <v>4402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74</v>
      </c>
      <c r="N1057">
        <v>712</v>
      </c>
      <c r="P1057" t="s">
        <v>37</v>
      </c>
      <c r="Q1057" t="s">
        <v>38</v>
      </c>
      <c r="R1057" t="s">
        <v>55</v>
      </c>
    </row>
    <row r="1058" spans="1:18" hidden="1" x14ac:dyDescent="0.3">
      <c r="A1058" t="s">
        <v>4403</v>
      </c>
      <c r="B1058" t="s">
        <v>4404</v>
      </c>
      <c r="C1058" s="1" t="str">
        <f t="shared" si="104"/>
        <v>21:0843</v>
      </c>
      <c r="D1058" s="1" t="str">
        <f t="shared" si="105"/>
        <v>21:0231</v>
      </c>
      <c r="E1058" t="s">
        <v>4405</v>
      </c>
      <c r="F1058" t="s">
        <v>4406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81</v>
      </c>
      <c r="N1058">
        <v>713</v>
      </c>
      <c r="P1058" t="s">
        <v>1804</v>
      </c>
      <c r="Q1058" t="s">
        <v>46</v>
      </c>
      <c r="R1058" t="s">
        <v>55</v>
      </c>
    </row>
    <row r="1059" spans="1:18" hidden="1" x14ac:dyDescent="0.3">
      <c r="A1059" t="s">
        <v>4407</v>
      </c>
      <c r="B1059" t="s">
        <v>4408</v>
      </c>
      <c r="C1059" s="1" t="str">
        <f t="shared" si="104"/>
        <v>21:0843</v>
      </c>
      <c r="D1059" s="1" t="str">
        <f t="shared" si="105"/>
        <v>21:0231</v>
      </c>
      <c r="E1059" t="s">
        <v>4409</v>
      </c>
      <c r="F1059" t="s">
        <v>4410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95</v>
      </c>
      <c r="N1059">
        <v>714</v>
      </c>
      <c r="P1059" t="s">
        <v>182</v>
      </c>
      <c r="Q1059" t="s">
        <v>257</v>
      </c>
      <c r="R1059" t="s">
        <v>55</v>
      </c>
    </row>
    <row r="1060" spans="1:18" hidden="1" x14ac:dyDescent="0.3">
      <c r="A1060" t="s">
        <v>4411</v>
      </c>
      <c r="B1060" t="s">
        <v>4412</v>
      </c>
      <c r="C1060" s="1" t="str">
        <f t="shared" si="104"/>
        <v>21:0843</v>
      </c>
      <c r="D1060" s="1" t="str">
        <f t="shared" si="105"/>
        <v>21:0231</v>
      </c>
      <c r="E1060" t="s">
        <v>4413</v>
      </c>
      <c r="F1060" t="s">
        <v>4414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101</v>
      </c>
      <c r="N1060">
        <v>715</v>
      </c>
      <c r="P1060" t="s">
        <v>2475</v>
      </c>
      <c r="Q1060" t="s">
        <v>46</v>
      </c>
      <c r="R1060" t="s">
        <v>55</v>
      </c>
    </row>
    <row r="1061" spans="1:18" hidden="1" x14ac:dyDescent="0.3">
      <c r="A1061" t="s">
        <v>4415</v>
      </c>
      <c r="B1061" t="s">
        <v>4416</v>
      </c>
      <c r="C1061" s="1" t="str">
        <f t="shared" si="104"/>
        <v>21:0843</v>
      </c>
      <c r="D1061" s="1" t="str">
        <f t="shared" si="105"/>
        <v>21:0231</v>
      </c>
      <c r="E1061" t="s">
        <v>4417</v>
      </c>
      <c r="F1061" t="s">
        <v>4418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107</v>
      </c>
      <c r="N1061">
        <v>716</v>
      </c>
      <c r="P1061" t="s">
        <v>1676</v>
      </c>
      <c r="Q1061" t="s">
        <v>62</v>
      </c>
      <c r="R1061" t="s">
        <v>55</v>
      </c>
    </row>
    <row r="1062" spans="1:18" hidden="1" x14ac:dyDescent="0.3">
      <c r="A1062" t="s">
        <v>4419</v>
      </c>
      <c r="B1062" t="s">
        <v>4420</v>
      </c>
      <c r="C1062" s="1" t="str">
        <f t="shared" si="104"/>
        <v>21:0843</v>
      </c>
      <c r="D1062" s="1" t="str">
        <f t="shared" si="105"/>
        <v>21:0231</v>
      </c>
      <c r="E1062" t="s">
        <v>4421</v>
      </c>
      <c r="F1062" t="s">
        <v>4422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114</v>
      </c>
      <c r="N1062">
        <v>717</v>
      </c>
      <c r="P1062" t="s">
        <v>2430</v>
      </c>
      <c r="Q1062" t="s">
        <v>62</v>
      </c>
      <c r="R1062" t="s">
        <v>55</v>
      </c>
    </row>
    <row r="1063" spans="1:18" hidden="1" x14ac:dyDescent="0.3">
      <c r="A1063" t="s">
        <v>4423</v>
      </c>
      <c r="B1063" t="s">
        <v>4424</v>
      </c>
      <c r="C1063" s="1" t="str">
        <f t="shared" si="104"/>
        <v>21:0843</v>
      </c>
      <c r="D1063" s="1" t="str">
        <f t="shared" si="105"/>
        <v>21:0231</v>
      </c>
      <c r="E1063" t="s">
        <v>4425</v>
      </c>
      <c r="F1063" t="s">
        <v>4426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121</v>
      </c>
      <c r="N1063">
        <v>718</v>
      </c>
      <c r="P1063" t="s">
        <v>188</v>
      </c>
      <c r="Q1063" t="s">
        <v>62</v>
      </c>
      <c r="R1063" t="s">
        <v>55</v>
      </c>
    </row>
    <row r="1064" spans="1:18" hidden="1" x14ac:dyDescent="0.3">
      <c r="A1064" t="s">
        <v>4427</v>
      </c>
      <c r="B1064" t="s">
        <v>4428</v>
      </c>
      <c r="C1064" s="1" t="str">
        <f t="shared" si="104"/>
        <v>21:0843</v>
      </c>
      <c r="D1064" s="1" t="str">
        <f t="shared" si="105"/>
        <v>21:0231</v>
      </c>
      <c r="E1064" t="s">
        <v>4429</v>
      </c>
      <c r="F1064" t="s">
        <v>4430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127</v>
      </c>
      <c r="N1064">
        <v>719</v>
      </c>
      <c r="P1064" t="s">
        <v>537</v>
      </c>
      <c r="Q1064" t="s">
        <v>310</v>
      </c>
      <c r="R1064" t="s">
        <v>55</v>
      </c>
    </row>
    <row r="1065" spans="1:18" hidden="1" x14ac:dyDescent="0.3">
      <c r="A1065" t="s">
        <v>4431</v>
      </c>
      <c r="B1065" t="s">
        <v>4432</v>
      </c>
      <c r="C1065" s="1" t="str">
        <f t="shared" si="104"/>
        <v>21:0843</v>
      </c>
      <c r="D1065" s="1" t="str">
        <f t="shared" si="105"/>
        <v>21:0231</v>
      </c>
      <c r="E1065" t="s">
        <v>4433</v>
      </c>
      <c r="F1065" t="s">
        <v>4434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133</v>
      </c>
      <c r="N1065">
        <v>720</v>
      </c>
      <c r="P1065" t="s">
        <v>182</v>
      </c>
      <c r="Q1065" t="s">
        <v>257</v>
      </c>
      <c r="R1065" t="s">
        <v>55</v>
      </c>
    </row>
    <row r="1066" spans="1:18" hidden="1" x14ac:dyDescent="0.3">
      <c r="A1066" t="s">
        <v>4435</v>
      </c>
      <c r="B1066" t="s">
        <v>4436</v>
      </c>
      <c r="C1066" s="1" t="str">
        <f t="shared" si="104"/>
        <v>21:0843</v>
      </c>
      <c r="D1066" s="1" t="str">
        <f t="shared" si="105"/>
        <v>21:0231</v>
      </c>
      <c r="E1066" t="s">
        <v>4437</v>
      </c>
      <c r="F1066" t="s">
        <v>4438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139</v>
      </c>
      <c r="N1066">
        <v>721</v>
      </c>
      <c r="P1066" t="s">
        <v>88</v>
      </c>
      <c r="Q1066" t="s">
        <v>248</v>
      </c>
      <c r="R1066" t="s">
        <v>55</v>
      </c>
    </row>
    <row r="1067" spans="1:18" hidden="1" x14ac:dyDescent="0.3">
      <c r="A1067" t="s">
        <v>4439</v>
      </c>
      <c r="B1067" t="s">
        <v>4440</v>
      </c>
      <c r="C1067" s="1" t="str">
        <f t="shared" si="104"/>
        <v>21:0843</v>
      </c>
      <c r="D1067" s="1" t="str">
        <f t="shared" si="105"/>
        <v>21:0231</v>
      </c>
      <c r="E1067" t="s">
        <v>4441</v>
      </c>
      <c r="F1067" t="s">
        <v>4442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241</v>
      </c>
      <c r="N1067">
        <v>722</v>
      </c>
      <c r="P1067" t="s">
        <v>598</v>
      </c>
      <c r="Q1067" t="s">
        <v>248</v>
      </c>
      <c r="R1067" t="s">
        <v>55</v>
      </c>
    </row>
    <row r="1068" spans="1:18" hidden="1" x14ac:dyDescent="0.3">
      <c r="A1068" t="s">
        <v>4443</v>
      </c>
      <c r="B1068" t="s">
        <v>4444</v>
      </c>
      <c r="C1068" s="1" t="str">
        <f t="shared" si="104"/>
        <v>21:0843</v>
      </c>
      <c r="D1068" s="1" t="str">
        <f t="shared" si="105"/>
        <v>21:0231</v>
      </c>
      <c r="E1068" t="s">
        <v>4445</v>
      </c>
      <c r="F1068" t="s">
        <v>4446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36</v>
      </c>
      <c r="N1068">
        <v>723</v>
      </c>
      <c r="P1068" t="s">
        <v>4447</v>
      </c>
      <c r="Q1068" t="s">
        <v>146</v>
      </c>
      <c r="R1068" t="s">
        <v>55</v>
      </c>
    </row>
    <row r="1069" spans="1:18" hidden="1" x14ac:dyDescent="0.3">
      <c r="A1069" t="s">
        <v>4448</v>
      </c>
      <c r="B1069" t="s">
        <v>4449</v>
      </c>
      <c r="C1069" s="1" t="str">
        <f t="shared" si="104"/>
        <v>21:0843</v>
      </c>
      <c r="D1069" s="1" t="str">
        <f t="shared" si="105"/>
        <v>21:0231</v>
      </c>
      <c r="E1069" t="s">
        <v>4450</v>
      </c>
      <c r="F1069" t="s">
        <v>4451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44</v>
      </c>
      <c r="N1069">
        <v>724</v>
      </c>
      <c r="P1069" t="s">
        <v>2430</v>
      </c>
      <c r="Q1069" t="s">
        <v>310</v>
      </c>
      <c r="R1069" t="s">
        <v>55</v>
      </c>
    </row>
    <row r="1070" spans="1:18" hidden="1" x14ac:dyDescent="0.3">
      <c r="A1070" t="s">
        <v>4452</v>
      </c>
      <c r="B1070" t="s">
        <v>4453</v>
      </c>
      <c r="C1070" s="1" t="str">
        <f t="shared" si="104"/>
        <v>21:0843</v>
      </c>
      <c r="D1070" s="1" t="str">
        <f t="shared" si="105"/>
        <v>21:0231</v>
      </c>
      <c r="E1070" t="s">
        <v>4454</v>
      </c>
      <c r="F1070" t="s">
        <v>4455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52</v>
      </c>
      <c r="N1070">
        <v>725</v>
      </c>
      <c r="P1070" t="s">
        <v>140</v>
      </c>
      <c r="Q1070" t="s">
        <v>236</v>
      </c>
      <c r="R1070" t="s">
        <v>55</v>
      </c>
    </row>
    <row r="1071" spans="1:18" hidden="1" x14ac:dyDescent="0.3">
      <c r="A1071" t="s">
        <v>4456</v>
      </c>
      <c r="B1071" t="s">
        <v>4457</v>
      </c>
      <c r="C1071" s="1" t="str">
        <f t="shared" si="104"/>
        <v>21:0843</v>
      </c>
      <c r="D1071" s="1" t="str">
        <f t="shared" si="105"/>
        <v>21:0231</v>
      </c>
      <c r="E1071" t="s">
        <v>4458</v>
      </c>
      <c r="F1071" t="s">
        <v>4459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60</v>
      </c>
      <c r="N1071">
        <v>726</v>
      </c>
      <c r="P1071" t="s">
        <v>53</v>
      </c>
      <c r="Q1071" t="s">
        <v>482</v>
      </c>
      <c r="R1071" t="s">
        <v>55</v>
      </c>
    </row>
    <row r="1072" spans="1:18" hidden="1" x14ac:dyDescent="0.3">
      <c r="A1072" t="s">
        <v>4460</v>
      </c>
      <c r="B1072" t="s">
        <v>4461</v>
      </c>
      <c r="C1072" s="1" t="str">
        <f t="shared" si="104"/>
        <v>21:0843</v>
      </c>
      <c r="D1072" s="1" t="str">
        <f t="shared" si="105"/>
        <v>21:0231</v>
      </c>
      <c r="E1072" t="s">
        <v>4462</v>
      </c>
      <c r="F1072" t="s">
        <v>4463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 t="s">
        <v>82</v>
      </c>
      <c r="Q1072" t="s">
        <v>579</v>
      </c>
      <c r="R1072" t="s">
        <v>55</v>
      </c>
    </row>
    <row r="1073" spans="1:18" hidden="1" x14ac:dyDescent="0.3">
      <c r="A1073" t="s">
        <v>4464</v>
      </c>
      <c r="B1073" t="s">
        <v>4465</v>
      </c>
      <c r="C1073" s="1" t="str">
        <f t="shared" si="104"/>
        <v>21:0843</v>
      </c>
      <c r="D1073" s="1" t="str">
        <f t="shared" si="105"/>
        <v>21:0231</v>
      </c>
      <c r="E1073" t="s">
        <v>4462</v>
      </c>
      <c r="F1073" t="s">
        <v>4466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29</v>
      </c>
      <c r="N1073">
        <v>728</v>
      </c>
      <c r="P1073" t="s">
        <v>82</v>
      </c>
      <c r="Q1073" t="s">
        <v>579</v>
      </c>
      <c r="R1073" t="s">
        <v>55</v>
      </c>
    </row>
    <row r="1074" spans="1:18" hidden="1" x14ac:dyDescent="0.3">
      <c r="A1074" t="s">
        <v>4467</v>
      </c>
      <c r="B1074" t="s">
        <v>4468</v>
      </c>
      <c r="C1074" s="1" t="str">
        <f t="shared" si="104"/>
        <v>21:0843</v>
      </c>
      <c r="D1074" s="1" t="str">
        <f t="shared" si="105"/>
        <v>21:0231</v>
      </c>
      <c r="E1074" t="s">
        <v>4469</v>
      </c>
      <c r="F1074" t="s">
        <v>4470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67</v>
      </c>
      <c r="N1074">
        <v>729</v>
      </c>
      <c r="P1074" t="s">
        <v>128</v>
      </c>
      <c r="Q1074" t="s">
        <v>482</v>
      </c>
      <c r="R1074" t="s">
        <v>55</v>
      </c>
    </row>
    <row r="1075" spans="1:18" hidden="1" x14ac:dyDescent="0.3">
      <c r="A1075" t="s">
        <v>4471</v>
      </c>
      <c r="B1075" t="s">
        <v>4472</v>
      </c>
      <c r="C1075" s="1" t="str">
        <f t="shared" si="104"/>
        <v>21:0843</v>
      </c>
      <c r="D1075" s="1" t="str">
        <f t="shared" si="105"/>
        <v>21:0231</v>
      </c>
      <c r="E1075" t="s">
        <v>4473</v>
      </c>
      <c r="F1075" t="s">
        <v>4474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74</v>
      </c>
      <c r="N1075">
        <v>730</v>
      </c>
      <c r="P1075" t="s">
        <v>53</v>
      </c>
      <c r="Q1075" t="s">
        <v>236</v>
      </c>
      <c r="R1075" t="s">
        <v>55</v>
      </c>
    </row>
    <row r="1076" spans="1:18" hidden="1" x14ac:dyDescent="0.3">
      <c r="A1076" t="s">
        <v>4475</v>
      </c>
      <c r="B1076" t="s">
        <v>4476</v>
      </c>
      <c r="C1076" s="1" t="str">
        <f t="shared" si="104"/>
        <v>21:0843</v>
      </c>
      <c r="D1076" s="1" t="str">
        <f t="shared" si="105"/>
        <v>21:0231</v>
      </c>
      <c r="E1076" t="s">
        <v>4477</v>
      </c>
      <c r="F1076" t="s">
        <v>4478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81</v>
      </c>
      <c r="N1076">
        <v>731</v>
      </c>
      <c r="P1076" t="s">
        <v>161</v>
      </c>
      <c r="Q1076" t="s">
        <v>236</v>
      </c>
      <c r="R1076" t="s">
        <v>55</v>
      </c>
    </row>
    <row r="1077" spans="1:18" hidden="1" x14ac:dyDescent="0.3">
      <c r="A1077" t="s">
        <v>4479</v>
      </c>
      <c r="B1077" t="s">
        <v>4480</v>
      </c>
      <c r="C1077" s="1" t="str">
        <f t="shared" si="104"/>
        <v>21:0843</v>
      </c>
      <c r="D1077" s="1" t="str">
        <f t="shared" si="105"/>
        <v>21:0231</v>
      </c>
      <c r="E1077" t="s">
        <v>4481</v>
      </c>
      <c r="F1077" t="s">
        <v>4482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95</v>
      </c>
      <c r="N1077">
        <v>732</v>
      </c>
      <c r="P1077" t="s">
        <v>521</v>
      </c>
      <c r="Q1077" t="s">
        <v>310</v>
      </c>
      <c r="R1077" t="s">
        <v>55</v>
      </c>
    </row>
    <row r="1078" spans="1:18" hidden="1" x14ac:dyDescent="0.3">
      <c r="A1078" t="s">
        <v>4483</v>
      </c>
      <c r="B1078" t="s">
        <v>4484</v>
      </c>
      <c r="C1078" s="1" t="str">
        <f t="shared" si="104"/>
        <v>21:0843</v>
      </c>
      <c r="D1078" s="1" t="str">
        <f t="shared" si="105"/>
        <v>21:0231</v>
      </c>
      <c r="E1078" t="s">
        <v>4485</v>
      </c>
      <c r="F1078" t="s">
        <v>4486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101</v>
      </c>
      <c r="N1078">
        <v>733</v>
      </c>
      <c r="P1078" t="s">
        <v>82</v>
      </c>
      <c r="Q1078" t="s">
        <v>482</v>
      </c>
      <c r="R1078" t="s">
        <v>55</v>
      </c>
    </row>
    <row r="1079" spans="1:18" hidden="1" x14ac:dyDescent="0.3">
      <c r="A1079" t="s">
        <v>4487</v>
      </c>
      <c r="B1079" t="s">
        <v>4488</v>
      </c>
      <c r="C1079" s="1" t="str">
        <f t="shared" si="104"/>
        <v>21:0843</v>
      </c>
      <c r="D1079" s="1" t="str">
        <f t="shared" si="105"/>
        <v>21:0231</v>
      </c>
      <c r="E1079" t="s">
        <v>4489</v>
      </c>
      <c r="F1079" t="s">
        <v>4490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107</v>
      </c>
      <c r="N1079">
        <v>734</v>
      </c>
      <c r="P1079" t="s">
        <v>108</v>
      </c>
      <c r="Q1079" t="s">
        <v>236</v>
      </c>
      <c r="R1079" t="s">
        <v>55</v>
      </c>
    </row>
    <row r="1080" spans="1:18" hidden="1" x14ac:dyDescent="0.3">
      <c r="A1080" t="s">
        <v>4491</v>
      </c>
      <c r="B1080" t="s">
        <v>4492</v>
      </c>
      <c r="C1080" s="1" t="str">
        <f t="shared" si="104"/>
        <v>21:0843</v>
      </c>
      <c r="D1080" s="1" t="str">
        <f t="shared" si="105"/>
        <v>21:0231</v>
      </c>
      <c r="E1080" t="s">
        <v>4493</v>
      </c>
      <c r="F1080" t="s">
        <v>4494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114</v>
      </c>
      <c r="N1080">
        <v>735</v>
      </c>
      <c r="P1080" t="s">
        <v>194</v>
      </c>
      <c r="Q1080" t="s">
        <v>1143</v>
      </c>
      <c r="R1080" t="s">
        <v>305</v>
      </c>
    </row>
    <row r="1081" spans="1:18" hidden="1" x14ac:dyDescent="0.3">
      <c r="A1081" t="s">
        <v>4495</v>
      </c>
      <c r="B1081" t="s">
        <v>4496</v>
      </c>
      <c r="C1081" s="1" t="str">
        <f t="shared" si="104"/>
        <v>21:0843</v>
      </c>
      <c r="D1081" s="1" t="str">
        <f t="shared" si="105"/>
        <v>21:0231</v>
      </c>
      <c r="E1081" t="s">
        <v>4497</v>
      </c>
      <c r="F1081" t="s">
        <v>4498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121</v>
      </c>
      <c r="N1081">
        <v>736</v>
      </c>
      <c r="P1081" t="s">
        <v>23</v>
      </c>
      <c r="Q1081" t="s">
        <v>310</v>
      </c>
      <c r="R1081" t="s">
        <v>55</v>
      </c>
    </row>
    <row r="1082" spans="1:18" hidden="1" x14ac:dyDescent="0.3">
      <c r="A1082" t="s">
        <v>4499</v>
      </c>
      <c r="B1082" t="s">
        <v>4500</v>
      </c>
      <c r="C1082" s="1" t="str">
        <f t="shared" si="104"/>
        <v>21:0843</v>
      </c>
      <c r="D1082" s="1" t="str">
        <f t="shared" si="105"/>
        <v>21:0231</v>
      </c>
      <c r="E1082" t="s">
        <v>4501</v>
      </c>
      <c r="F1082" t="s">
        <v>4502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127</v>
      </c>
      <c r="N1082">
        <v>737</v>
      </c>
      <c r="P1082" t="s">
        <v>53</v>
      </c>
      <c r="Q1082" t="s">
        <v>54</v>
      </c>
      <c r="R1082" t="s">
        <v>55</v>
      </c>
    </row>
    <row r="1083" spans="1:18" hidden="1" x14ac:dyDescent="0.3">
      <c r="A1083" t="s">
        <v>4503</v>
      </c>
      <c r="B1083" t="s">
        <v>4504</v>
      </c>
      <c r="C1083" s="1" t="str">
        <f t="shared" si="104"/>
        <v>21:0843</v>
      </c>
      <c r="D1083" s="1" t="str">
        <f t="shared" si="105"/>
        <v>21:0231</v>
      </c>
      <c r="E1083" t="s">
        <v>4505</v>
      </c>
      <c r="F1083" t="s">
        <v>4506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133</v>
      </c>
      <c r="N1083">
        <v>738</v>
      </c>
      <c r="P1083" t="s">
        <v>82</v>
      </c>
      <c r="Q1083" t="s">
        <v>482</v>
      </c>
      <c r="R1083" t="s">
        <v>460</v>
      </c>
    </row>
    <row r="1084" spans="1:18" hidden="1" x14ac:dyDescent="0.3">
      <c r="A1084" t="s">
        <v>4507</v>
      </c>
      <c r="B1084" t="s">
        <v>4508</v>
      </c>
      <c r="C1084" s="1" t="str">
        <f t="shared" si="104"/>
        <v>21:0843</v>
      </c>
      <c r="D1084" s="1" t="str">
        <f t="shared" si="105"/>
        <v>21:0231</v>
      </c>
      <c r="E1084" t="s">
        <v>4509</v>
      </c>
      <c r="F1084" t="s">
        <v>4510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139</v>
      </c>
      <c r="N1084">
        <v>739</v>
      </c>
      <c r="P1084" t="s">
        <v>188</v>
      </c>
      <c r="Q1084" t="s">
        <v>579</v>
      </c>
      <c r="R1084" t="s">
        <v>55</v>
      </c>
    </row>
    <row r="1085" spans="1:18" hidden="1" x14ac:dyDescent="0.3">
      <c r="A1085" t="s">
        <v>4511</v>
      </c>
      <c r="B1085" t="s">
        <v>4512</v>
      </c>
      <c r="C1085" s="1" t="str">
        <f t="shared" si="104"/>
        <v>21:0843</v>
      </c>
      <c r="D1085" s="1" t="str">
        <f t="shared" si="105"/>
        <v>21:0231</v>
      </c>
      <c r="E1085" t="s">
        <v>4513</v>
      </c>
      <c r="F1085" t="s">
        <v>4514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241</v>
      </c>
      <c r="N1085">
        <v>740</v>
      </c>
      <c r="P1085" t="s">
        <v>82</v>
      </c>
      <c r="Q1085" t="s">
        <v>579</v>
      </c>
      <c r="R1085" t="s">
        <v>55</v>
      </c>
    </row>
    <row r="1086" spans="1:18" hidden="1" x14ac:dyDescent="0.3">
      <c r="A1086" t="s">
        <v>4515</v>
      </c>
      <c r="B1086" t="s">
        <v>4516</v>
      </c>
      <c r="C1086" s="1" t="str">
        <f t="shared" si="104"/>
        <v>21:0843</v>
      </c>
      <c r="D1086" s="1" t="str">
        <f t="shared" si="105"/>
        <v>21:0231</v>
      </c>
      <c r="E1086" t="s">
        <v>4517</v>
      </c>
      <c r="F1086" t="s">
        <v>4518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36</v>
      </c>
      <c r="N1086">
        <v>741</v>
      </c>
      <c r="P1086" t="s">
        <v>4519</v>
      </c>
      <c r="Q1086" t="s">
        <v>38</v>
      </c>
      <c r="R1086" t="s">
        <v>47</v>
      </c>
    </row>
    <row r="1087" spans="1:18" hidden="1" x14ac:dyDescent="0.3">
      <c r="A1087" t="s">
        <v>4520</v>
      </c>
      <c r="B1087" t="s">
        <v>4521</v>
      </c>
      <c r="C1087" s="1" t="str">
        <f t="shared" si="104"/>
        <v>21:0843</v>
      </c>
      <c r="D1087" s="1" t="str">
        <f t="shared" si="105"/>
        <v>21:0231</v>
      </c>
      <c r="E1087" t="s">
        <v>4522</v>
      </c>
      <c r="F1087" t="s">
        <v>4523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44</v>
      </c>
      <c r="N1087">
        <v>742</v>
      </c>
      <c r="P1087" t="s">
        <v>108</v>
      </c>
      <c r="Q1087" t="s">
        <v>579</v>
      </c>
      <c r="R1087" t="s">
        <v>522</v>
      </c>
    </row>
    <row r="1088" spans="1:18" hidden="1" x14ac:dyDescent="0.3">
      <c r="A1088" t="s">
        <v>4524</v>
      </c>
      <c r="B1088" t="s">
        <v>4525</v>
      </c>
      <c r="C1088" s="1" t="str">
        <f t="shared" si="104"/>
        <v>21:0843</v>
      </c>
      <c r="D1088" s="1" t="str">
        <f t="shared" si="105"/>
        <v>21:0231</v>
      </c>
      <c r="E1088" t="s">
        <v>4526</v>
      </c>
      <c r="F1088" t="s">
        <v>4527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 t="s">
        <v>771</v>
      </c>
      <c r="Q1088" t="s">
        <v>538</v>
      </c>
      <c r="R1088" t="s">
        <v>55</v>
      </c>
    </row>
    <row r="1089" spans="1:18" hidden="1" x14ac:dyDescent="0.3">
      <c r="A1089" t="s">
        <v>4528</v>
      </c>
      <c r="B1089" t="s">
        <v>4529</v>
      </c>
      <c r="C1089" s="1" t="str">
        <f t="shared" si="104"/>
        <v>21:0843</v>
      </c>
      <c r="D1089" s="1" t="str">
        <f t="shared" si="105"/>
        <v>21:0231</v>
      </c>
      <c r="E1089" t="s">
        <v>4526</v>
      </c>
      <c r="F1089" t="s">
        <v>4530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29</v>
      </c>
      <c r="N1089">
        <v>744</v>
      </c>
      <c r="P1089" t="s">
        <v>771</v>
      </c>
      <c r="Q1089" t="s">
        <v>517</v>
      </c>
      <c r="R1089" t="s">
        <v>890</v>
      </c>
    </row>
    <row r="1090" spans="1:18" hidden="1" x14ac:dyDescent="0.3">
      <c r="A1090" t="s">
        <v>4531</v>
      </c>
      <c r="B1090" t="s">
        <v>4532</v>
      </c>
      <c r="C1090" s="1" t="str">
        <f t="shared" si="104"/>
        <v>21:0843</v>
      </c>
      <c r="D1090" s="1" t="str">
        <f t="shared" si="105"/>
        <v>21:0231</v>
      </c>
      <c r="E1090" t="s">
        <v>4533</v>
      </c>
      <c r="F1090" t="s">
        <v>4534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52</v>
      </c>
      <c r="N1090">
        <v>745</v>
      </c>
      <c r="P1090" t="s">
        <v>134</v>
      </c>
      <c r="Q1090" t="s">
        <v>517</v>
      </c>
      <c r="R1090" t="s">
        <v>460</v>
      </c>
    </row>
    <row r="1091" spans="1:18" hidden="1" x14ac:dyDescent="0.3">
      <c r="A1091" t="s">
        <v>4535</v>
      </c>
      <c r="B1091" t="s">
        <v>4536</v>
      </c>
      <c r="C1091" s="1" t="str">
        <f t="shared" si="104"/>
        <v>21:0843</v>
      </c>
      <c r="D1091" s="1" t="str">
        <f t="shared" si="105"/>
        <v>21:0231</v>
      </c>
      <c r="E1091" t="s">
        <v>4537</v>
      </c>
      <c r="F1091" t="s">
        <v>4538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60</v>
      </c>
      <c r="N1091">
        <v>746</v>
      </c>
      <c r="P1091" t="s">
        <v>82</v>
      </c>
      <c r="Q1091" t="s">
        <v>54</v>
      </c>
      <c r="R1091" t="s">
        <v>189</v>
      </c>
    </row>
    <row r="1092" spans="1:18" hidden="1" x14ac:dyDescent="0.3">
      <c r="A1092" t="s">
        <v>4539</v>
      </c>
      <c r="B1092" t="s">
        <v>4540</v>
      </c>
      <c r="C1092" s="1" t="str">
        <f t="shared" si="104"/>
        <v>21:0843</v>
      </c>
      <c r="D1092" s="1" t="str">
        <f t="shared" si="105"/>
        <v>21:0231</v>
      </c>
      <c r="E1092" t="s">
        <v>4541</v>
      </c>
      <c r="F1092" t="s">
        <v>4542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67</v>
      </c>
      <c r="N1092">
        <v>747</v>
      </c>
      <c r="P1092" t="s">
        <v>2145</v>
      </c>
      <c r="Q1092" t="s">
        <v>54</v>
      </c>
      <c r="R1092" t="s">
        <v>55</v>
      </c>
    </row>
    <row r="1093" spans="1:18" hidden="1" x14ac:dyDescent="0.3">
      <c r="A1093" t="s">
        <v>4543</v>
      </c>
      <c r="B1093" t="s">
        <v>4544</v>
      </c>
      <c r="C1093" s="1" t="str">
        <f t="shared" si="104"/>
        <v>21:0843</v>
      </c>
      <c r="D1093" s="1" t="str">
        <f t="shared" si="105"/>
        <v>21:0231</v>
      </c>
      <c r="E1093" t="s">
        <v>4545</v>
      </c>
      <c r="F1093" t="s">
        <v>4546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74</v>
      </c>
      <c r="N1093">
        <v>748</v>
      </c>
      <c r="P1093" t="s">
        <v>1846</v>
      </c>
      <c r="Q1093" t="s">
        <v>579</v>
      </c>
      <c r="R1093" t="s">
        <v>55</v>
      </c>
    </row>
    <row r="1094" spans="1:18" hidden="1" x14ac:dyDescent="0.3">
      <c r="A1094" t="s">
        <v>4547</v>
      </c>
      <c r="B1094" t="s">
        <v>4548</v>
      </c>
      <c r="C1094" s="1" t="str">
        <f t="shared" si="104"/>
        <v>21:0843</v>
      </c>
      <c r="D1094" s="1" t="str">
        <f t="shared" si="105"/>
        <v>21:0231</v>
      </c>
      <c r="E1094" t="s">
        <v>4549</v>
      </c>
      <c r="F1094" t="s">
        <v>4550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81</v>
      </c>
      <c r="N1094">
        <v>749</v>
      </c>
      <c r="P1094" t="s">
        <v>23</v>
      </c>
      <c r="Q1094" t="s">
        <v>1292</v>
      </c>
      <c r="R1094" t="s">
        <v>55</v>
      </c>
    </row>
    <row r="1095" spans="1:18" hidden="1" x14ac:dyDescent="0.3">
      <c r="A1095" t="s">
        <v>4551</v>
      </c>
      <c r="B1095" t="s">
        <v>4552</v>
      </c>
      <c r="C1095" s="1" t="str">
        <f t="shared" si="104"/>
        <v>21:0843</v>
      </c>
      <c r="D1095" s="1" t="str">
        <f t="shared" si="105"/>
        <v>21:0231</v>
      </c>
      <c r="E1095" t="s">
        <v>4553</v>
      </c>
      <c r="F1095" t="s">
        <v>4554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95</v>
      </c>
      <c r="N1095">
        <v>750</v>
      </c>
      <c r="P1095" t="s">
        <v>705</v>
      </c>
      <c r="Q1095" t="s">
        <v>310</v>
      </c>
      <c r="R1095" t="s">
        <v>55</v>
      </c>
    </row>
    <row r="1096" spans="1:18" hidden="1" x14ac:dyDescent="0.3">
      <c r="A1096" t="s">
        <v>4555</v>
      </c>
      <c r="B1096" t="s">
        <v>4556</v>
      </c>
      <c r="C1096" s="1" t="str">
        <f t="shared" si="104"/>
        <v>21:0843</v>
      </c>
      <c r="D1096" s="1" t="str">
        <f t="shared" si="105"/>
        <v>21:0231</v>
      </c>
      <c r="E1096" t="s">
        <v>4557</v>
      </c>
      <c r="F1096" t="s">
        <v>4558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101</v>
      </c>
      <c r="N1096">
        <v>751</v>
      </c>
      <c r="P1096" t="s">
        <v>2193</v>
      </c>
      <c r="Q1096" t="s">
        <v>1292</v>
      </c>
      <c r="R1096" t="s">
        <v>55</v>
      </c>
    </row>
    <row r="1097" spans="1:18" hidden="1" x14ac:dyDescent="0.3">
      <c r="A1097" t="s">
        <v>4559</v>
      </c>
      <c r="B1097" t="s">
        <v>4560</v>
      </c>
      <c r="C1097" s="1" t="str">
        <f t="shared" si="104"/>
        <v>21:0843</v>
      </c>
      <c r="D1097" s="1" t="str">
        <f t="shared" si="105"/>
        <v>21:0231</v>
      </c>
      <c r="E1097" t="s">
        <v>4561</v>
      </c>
      <c r="F1097" t="s">
        <v>4562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107</v>
      </c>
      <c r="N1097">
        <v>752</v>
      </c>
      <c r="P1097" t="s">
        <v>2540</v>
      </c>
      <c r="Q1097" t="s">
        <v>579</v>
      </c>
      <c r="R1097" t="s">
        <v>55</v>
      </c>
    </row>
    <row r="1098" spans="1:18" hidden="1" x14ac:dyDescent="0.3">
      <c r="A1098" t="s">
        <v>4563</v>
      </c>
      <c r="B1098" t="s">
        <v>4564</v>
      </c>
      <c r="C1098" s="1" t="str">
        <f t="shared" si="104"/>
        <v>21:0843</v>
      </c>
      <c r="D1098" s="1" t="str">
        <f t="shared" si="105"/>
        <v>21:0231</v>
      </c>
      <c r="E1098" t="s">
        <v>4565</v>
      </c>
      <c r="F1098" t="s">
        <v>4566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114</v>
      </c>
      <c r="N1098">
        <v>753</v>
      </c>
      <c r="P1098" t="s">
        <v>4567</v>
      </c>
      <c r="Q1098" t="s">
        <v>310</v>
      </c>
      <c r="R1098" t="s">
        <v>522</v>
      </c>
    </row>
    <row r="1099" spans="1:18" hidden="1" x14ac:dyDescent="0.3">
      <c r="A1099" t="s">
        <v>4568</v>
      </c>
      <c r="B1099" t="s">
        <v>4569</v>
      </c>
      <c r="C1099" s="1" t="str">
        <f t="shared" si="104"/>
        <v>21:0843</v>
      </c>
      <c r="D1099" s="1" t="str">
        <f t="shared" si="105"/>
        <v>21:0231</v>
      </c>
      <c r="E1099" t="s">
        <v>4570</v>
      </c>
      <c r="F1099" t="s">
        <v>4571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121</v>
      </c>
      <c r="N1099">
        <v>754</v>
      </c>
      <c r="P1099" t="s">
        <v>75</v>
      </c>
      <c r="Q1099" t="s">
        <v>54</v>
      </c>
      <c r="R1099" t="s">
        <v>55</v>
      </c>
    </row>
    <row r="1100" spans="1:18" hidden="1" x14ac:dyDescent="0.3">
      <c r="A1100" t="s">
        <v>4572</v>
      </c>
      <c r="B1100" t="s">
        <v>4573</v>
      </c>
      <c r="C1100" s="1" t="str">
        <f t="shared" si="104"/>
        <v>21:0843</v>
      </c>
      <c r="D1100" s="1" t="str">
        <f t="shared" si="105"/>
        <v>21:0231</v>
      </c>
      <c r="E1100" t="s">
        <v>4574</v>
      </c>
      <c r="F1100" t="s">
        <v>4575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127</v>
      </c>
      <c r="N1100">
        <v>755</v>
      </c>
      <c r="P1100" t="s">
        <v>2577</v>
      </c>
      <c r="Q1100" t="s">
        <v>579</v>
      </c>
      <c r="R1100" t="s">
        <v>55</v>
      </c>
    </row>
    <row r="1101" spans="1:18" hidden="1" x14ac:dyDescent="0.3">
      <c r="A1101" t="s">
        <v>4576</v>
      </c>
      <c r="B1101" t="s">
        <v>4577</v>
      </c>
      <c r="C1101" s="1" t="str">
        <f t="shared" si="104"/>
        <v>21:0843</v>
      </c>
      <c r="D1101" s="1" t="str">
        <f t="shared" si="105"/>
        <v>21:0231</v>
      </c>
      <c r="E1101" t="s">
        <v>4578</v>
      </c>
      <c r="F1101" t="s">
        <v>4579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133</v>
      </c>
      <c r="N1101">
        <v>756</v>
      </c>
      <c r="P1101" t="s">
        <v>3526</v>
      </c>
      <c r="Q1101" t="s">
        <v>1143</v>
      </c>
      <c r="R1101" t="s">
        <v>55</v>
      </c>
    </row>
    <row r="1102" spans="1:18" hidden="1" x14ac:dyDescent="0.3">
      <c r="A1102" t="s">
        <v>4580</v>
      </c>
      <c r="B1102" t="s">
        <v>4581</v>
      </c>
      <c r="C1102" s="1" t="str">
        <f t="shared" si="104"/>
        <v>21:0843</v>
      </c>
      <c r="D1102" s="1" t="str">
        <f t="shared" si="105"/>
        <v>21:0231</v>
      </c>
      <c r="E1102" t="s">
        <v>4582</v>
      </c>
      <c r="F1102" t="s">
        <v>4583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139</v>
      </c>
      <c r="N1102">
        <v>757</v>
      </c>
      <c r="P1102" t="s">
        <v>3048</v>
      </c>
      <c r="Q1102" t="s">
        <v>1143</v>
      </c>
      <c r="R1102" t="s">
        <v>55</v>
      </c>
    </row>
    <row r="1103" spans="1:18" hidden="1" x14ac:dyDescent="0.3">
      <c r="A1103" t="s">
        <v>4584</v>
      </c>
      <c r="B1103" t="s">
        <v>4585</v>
      </c>
      <c r="C1103" s="1" t="str">
        <f t="shared" si="104"/>
        <v>21:0843</v>
      </c>
      <c r="D1103" s="1" t="str">
        <f t="shared" si="105"/>
        <v>21:0231</v>
      </c>
      <c r="E1103" t="s">
        <v>4586</v>
      </c>
      <c r="F1103" t="s">
        <v>4587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241</v>
      </c>
      <c r="N1103">
        <v>758</v>
      </c>
      <c r="P1103" t="s">
        <v>2487</v>
      </c>
      <c r="Q1103" t="s">
        <v>236</v>
      </c>
      <c r="R1103" t="s">
        <v>460</v>
      </c>
    </row>
    <row r="1104" spans="1:18" hidden="1" x14ac:dyDescent="0.3">
      <c r="A1104" t="s">
        <v>4588</v>
      </c>
      <c r="B1104" t="s">
        <v>4589</v>
      </c>
      <c r="C1104" s="1" t="str">
        <f t="shared" si="104"/>
        <v>21:0843</v>
      </c>
      <c r="D1104" s="1" t="str">
        <f t="shared" si="105"/>
        <v>21:0231</v>
      </c>
      <c r="E1104" t="s">
        <v>4590</v>
      </c>
      <c r="F1104" t="s">
        <v>4591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36</v>
      </c>
      <c r="N1104">
        <v>759</v>
      </c>
      <c r="P1104" t="s">
        <v>1851</v>
      </c>
      <c r="Q1104" t="s">
        <v>579</v>
      </c>
      <c r="R1104" t="s">
        <v>55</v>
      </c>
    </row>
    <row r="1105" spans="1:18" hidden="1" x14ac:dyDescent="0.3">
      <c r="A1105" t="s">
        <v>4592</v>
      </c>
      <c r="B1105" t="s">
        <v>4593</v>
      </c>
      <c r="C1105" s="1" t="str">
        <f t="shared" si="104"/>
        <v>21:0843</v>
      </c>
      <c r="D1105" s="1" t="str">
        <f t="shared" si="105"/>
        <v>21:0231</v>
      </c>
      <c r="E1105" t="s">
        <v>4594</v>
      </c>
      <c r="F1105" t="s">
        <v>4595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 t="s">
        <v>1856</v>
      </c>
      <c r="Q1105" t="s">
        <v>236</v>
      </c>
      <c r="R1105" t="s">
        <v>285</v>
      </c>
    </row>
    <row r="1106" spans="1:18" hidden="1" x14ac:dyDescent="0.3">
      <c r="A1106" t="s">
        <v>4596</v>
      </c>
      <c r="B1106" t="s">
        <v>4597</v>
      </c>
      <c r="C1106" s="1" t="str">
        <f t="shared" si="104"/>
        <v>21:0843</v>
      </c>
      <c r="D1106" s="1" t="str">
        <f t="shared" si="105"/>
        <v>21:0231</v>
      </c>
      <c r="E1106" t="s">
        <v>4594</v>
      </c>
      <c r="F1106" t="s">
        <v>4598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29</v>
      </c>
      <c r="N1106">
        <v>761</v>
      </c>
      <c r="P1106" t="s">
        <v>2193</v>
      </c>
      <c r="Q1106" t="s">
        <v>236</v>
      </c>
      <c r="R1106" t="s">
        <v>285</v>
      </c>
    </row>
    <row r="1107" spans="1:18" hidden="1" x14ac:dyDescent="0.3">
      <c r="A1107" t="s">
        <v>4599</v>
      </c>
      <c r="B1107" t="s">
        <v>4600</v>
      </c>
      <c r="C1107" s="1" t="str">
        <f t="shared" si="104"/>
        <v>21:0843</v>
      </c>
      <c r="D1107" s="1" t="str">
        <f t="shared" si="105"/>
        <v>21:0231</v>
      </c>
      <c r="E1107" t="s">
        <v>4601</v>
      </c>
      <c r="F1107" t="s">
        <v>4602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44</v>
      </c>
      <c r="N1107">
        <v>762</v>
      </c>
      <c r="P1107" t="s">
        <v>699</v>
      </c>
      <c r="Q1107" t="s">
        <v>310</v>
      </c>
      <c r="R1107" t="s">
        <v>90</v>
      </c>
    </row>
    <row r="1108" spans="1:18" hidden="1" x14ac:dyDescent="0.3">
      <c r="A1108" t="s">
        <v>4603</v>
      </c>
      <c r="B1108" t="s">
        <v>4604</v>
      </c>
      <c r="C1108" s="1" t="str">
        <f t="shared" si="104"/>
        <v>21:0843</v>
      </c>
      <c r="D1108" s="1" t="str">
        <f t="shared" si="105"/>
        <v>21:0231</v>
      </c>
      <c r="E1108" t="s">
        <v>4605</v>
      </c>
      <c r="F1108" t="s">
        <v>4606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52</v>
      </c>
      <c r="N1108">
        <v>763</v>
      </c>
      <c r="P1108" t="s">
        <v>1760</v>
      </c>
      <c r="Q1108" t="s">
        <v>310</v>
      </c>
      <c r="R1108" t="s">
        <v>55</v>
      </c>
    </row>
    <row r="1109" spans="1:18" hidden="1" x14ac:dyDescent="0.3">
      <c r="A1109" t="s">
        <v>4607</v>
      </c>
      <c r="B1109" t="s">
        <v>4608</v>
      </c>
      <c r="C1109" s="1" t="str">
        <f t="shared" si="104"/>
        <v>21:0843</v>
      </c>
      <c r="D1109" s="1" t="str">
        <f t="shared" si="105"/>
        <v>21:0231</v>
      </c>
      <c r="E1109" t="s">
        <v>4609</v>
      </c>
      <c r="F1109" t="s">
        <v>4610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60</v>
      </c>
      <c r="N1109">
        <v>764</v>
      </c>
      <c r="P1109" t="s">
        <v>1799</v>
      </c>
      <c r="Q1109" t="s">
        <v>482</v>
      </c>
      <c r="R1109" t="s">
        <v>401</v>
      </c>
    </row>
    <row r="1110" spans="1:18" hidden="1" x14ac:dyDescent="0.3">
      <c r="A1110" t="s">
        <v>4611</v>
      </c>
      <c r="B1110" t="s">
        <v>4612</v>
      </c>
      <c r="C1110" s="1" t="str">
        <f t="shared" si="104"/>
        <v>21:0843</v>
      </c>
      <c r="D1110" s="1" t="str">
        <f t="shared" si="105"/>
        <v>21:0231</v>
      </c>
      <c r="E1110" t="s">
        <v>4613</v>
      </c>
      <c r="F1110" t="s">
        <v>4614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67</v>
      </c>
      <c r="N1110">
        <v>765</v>
      </c>
      <c r="P1110" t="s">
        <v>2526</v>
      </c>
      <c r="Q1110" t="s">
        <v>579</v>
      </c>
      <c r="R1110" t="s">
        <v>460</v>
      </c>
    </row>
    <row r="1111" spans="1:18" hidden="1" x14ac:dyDescent="0.3">
      <c r="A1111" t="s">
        <v>4615</v>
      </c>
      <c r="B1111" t="s">
        <v>4616</v>
      </c>
      <c r="C1111" s="1" t="str">
        <f t="shared" si="104"/>
        <v>21:0843</v>
      </c>
      <c r="D1111" s="1" t="str">
        <f t="shared" si="105"/>
        <v>21:0231</v>
      </c>
      <c r="E1111" t="s">
        <v>4617</v>
      </c>
      <c r="F1111" t="s">
        <v>4618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74</v>
      </c>
      <c r="N1111">
        <v>766</v>
      </c>
      <c r="P1111" t="s">
        <v>1856</v>
      </c>
      <c r="Q1111" t="s">
        <v>248</v>
      </c>
      <c r="R1111" t="s">
        <v>195</v>
      </c>
    </row>
    <row r="1112" spans="1:18" hidden="1" x14ac:dyDescent="0.3">
      <c r="A1112" t="s">
        <v>4619</v>
      </c>
      <c r="B1112" t="s">
        <v>4620</v>
      </c>
      <c r="C1112" s="1" t="str">
        <f t="shared" si="104"/>
        <v>21:0843</v>
      </c>
      <c r="D1112" s="1" t="str">
        <f t="shared" si="105"/>
        <v>21:0231</v>
      </c>
      <c r="E1112" t="s">
        <v>4621</v>
      </c>
      <c r="F1112" t="s">
        <v>4622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81</v>
      </c>
      <c r="N1112">
        <v>767</v>
      </c>
      <c r="P1112" t="s">
        <v>1851</v>
      </c>
      <c r="Q1112" t="s">
        <v>310</v>
      </c>
      <c r="R1112" t="s">
        <v>285</v>
      </c>
    </row>
    <row r="1113" spans="1:18" hidden="1" x14ac:dyDescent="0.3">
      <c r="A1113" t="s">
        <v>4623</v>
      </c>
      <c r="B1113" t="s">
        <v>4624</v>
      </c>
      <c r="C1113" s="1" t="str">
        <f t="shared" si="104"/>
        <v>21:0843</v>
      </c>
      <c r="D1113" s="1" t="str">
        <f t="shared" si="105"/>
        <v>21:0231</v>
      </c>
      <c r="E1113" t="s">
        <v>4625</v>
      </c>
      <c r="F1113" t="s">
        <v>4626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95</v>
      </c>
      <c r="N1113">
        <v>768</v>
      </c>
      <c r="P1113" t="s">
        <v>30</v>
      </c>
      <c r="Q1113" t="s">
        <v>482</v>
      </c>
      <c r="R1113" t="s">
        <v>55</v>
      </c>
    </row>
    <row r="1114" spans="1:18" hidden="1" x14ac:dyDescent="0.3">
      <c r="A1114" t="s">
        <v>4627</v>
      </c>
      <c r="B1114" t="s">
        <v>4628</v>
      </c>
      <c r="C1114" s="1" t="str">
        <f t="shared" ref="C1114:C1177" si="108">HYPERLINK("https://geochem.nrcan.gc.ca/cdogs/content/bdl/bdl210843_e.htm", "21:0843")</f>
        <v>21:0843</v>
      </c>
      <c r="D1114" s="1" t="str">
        <f t="shared" ref="D1114:D1177" si="109">HYPERLINK("https://geochem.nrcan.gc.ca/cdogs/content/svy/svy210231_e.htm", "21:0231")</f>
        <v>21:0231</v>
      </c>
      <c r="E1114" t="s">
        <v>4629</v>
      </c>
      <c r="F1114" t="s">
        <v>4630</v>
      </c>
      <c r="H1114">
        <v>59.893743899999997</v>
      </c>
      <c r="I1114">
        <v>-110.6895133</v>
      </c>
      <c r="J1114" s="1" t="str">
        <f t="shared" ref="J1114:J1177" si="110">HYPERLINK("https://geochem.nrcan.gc.ca/cdogs/content/kwd/kwd020016_e.htm", "Fluid (lake)")</f>
        <v>Fluid (lake)</v>
      </c>
      <c r="K1114" s="1" t="str">
        <f t="shared" ref="K1114:K1177" si="111">HYPERLINK("https://geochem.nrcan.gc.ca/cdogs/content/kwd/kwd080007_e.htm", "Untreated Water")</f>
        <v>Untreated Water</v>
      </c>
      <c r="L1114">
        <v>96</v>
      </c>
      <c r="M1114" t="s">
        <v>101</v>
      </c>
      <c r="N1114">
        <v>769</v>
      </c>
      <c r="P1114" t="s">
        <v>2397</v>
      </c>
      <c r="Q1114" t="s">
        <v>482</v>
      </c>
      <c r="R1114" t="s">
        <v>285</v>
      </c>
    </row>
    <row r="1115" spans="1:18" hidden="1" x14ac:dyDescent="0.3">
      <c r="A1115" t="s">
        <v>4631</v>
      </c>
      <c r="B1115" t="s">
        <v>4632</v>
      </c>
      <c r="C1115" s="1" t="str">
        <f t="shared" si="108"/>
        <v>21:0843</v>
      </c>
      <c r="D1115" s="1" t="str">
        <f t="shared" si="109"/>
        <v>21:0231</v>
      </c>
      <c r="E1115" t="s">
        <v>4633</v>
      </c>
      <c r="F1115" t="s">
        <v>4634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107</v>
      </c>
      <c r="N1115">
        <v>770</v>
      </c>
      <c r="P1115" t="s">
        <v>1856</v>
      </c>
      <c r="Q1115" t="s">
        <v>579</v>
      </c>
      <c r="R1115" t="s">
        <v>55</v>
      </c>
    </row>
    <row r="1116" spans="1:18" hidden="1" x14ac:dyDescent="0.3">
      <c r="A1116" t="s">
        <v>4635</v>
      </c>
      <c r="B1116" t="s">
        <v>4636</v>
      </c>
      <c r="C1116" s="1" t="str">
        <f t="shared" si="108"/>
        <v>21:0843</v>
      </c>
      <c r="D1116" s="1" t="str">
        <f t="shared" si="109"/>
        <v>21:0231</v>
      </c>
      <c r="E1116" t="s">
        <v>4637</v>
      </c>
      <c r="F1116" t="s">
        <v>4638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114</v>
      </c>
      <c r="N1116">
        <v>771</v>
      </c>
      <c r="P1116" t="s">
        <v>88</v>
      </c>
      <c r="Q1116" t="s">
        <v>236</v>
      </c>
      <c r="R1116" t="s">
        <v>55</v>
      </c>
    </row>
    <row r="1117" spans="1:18" hidden="1" x14ac:dyDescent="0.3">
      <c r="A1117" t="s">
        <v>4639</v>
      </c>
      <c r="B1117" t="s">
        <v>4640</v>
      </c>
      <c r="C1117" s="1" t="str">
        <f t="shared" si="108"/>
        <v>21:0843</v>
      </c>
      <c r="D1117" s="1" t="str">
        <f t="shared" si="109"/>
        <v>21:0231</v>
      </c>
      <c r="E1117" t="s">
        <v>4641</v>
      </c>
      <c r="F1117" t="s">
        <v>4642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121</v>
      </c>
      <c r="N1117">
        <v>772</v>
      </c>
      <c r="P1117" t="s">
        <v>88</v>
      </c>
      <c r="Q1117" t="s">
        <v>1292</v>
      </c>
      <c r="R1117" t="s">
        <v>55</v>
      </c>
    </row>
    <row r="1118" spans="1:18" hidden="1" x14ac:dyDescent="0.3">
      <c r="A1118" t="s">
        <v>4643</v>
      </c>
      <c r="B1118" t="s">
        <v>4644</v>
      </c>
      <c r="C1118" s="1" t="str">
        <f t="shared" si="108"/>
        <v>21:0843</v>
      </c>
      <c r="D1118" s="1" t="str">
        <f t="shared" si="109"/>
        <v>21:0231</v>
      </c>
      <c r="E1118" t="s">
        <v>4645</v>
      </c>
      <c r="F1118" t="s">
        <v>4646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127</v>
      </c>
      <c r="N1118">
        <v>773</v>
      </c>
      <c r="P1118" t="s">
        <v>521</v>
      </c>
      <c r="Q1118" t="s">
        <v>1143</v>
      </c>
      <c r="R1118" t="s">
        <v>55</v>
      </c>
    </row>
    <row r="1119" spans="1:18" hidden="1" x14ac:dyDescent="0.3">
      <c r="A1119" t="s">
        <v>4647</v>
      </c>
      <c r="B1119" t="s">
        <v>4648</v>
      </c>
      <c r="C1119" s="1" t="str">
        <f t="shared" si="108"/>
        <v>21:0843</v>
      </c>
      <c r="D1119" s="1" t="str">
        <f t="shared" si="109"/>
        <v>21:0231</v>
      </c>
      <c r="E1119" t="s">
        <v>4649</v>
      </c>
      <c r="F1119" t="s">
        <v>4650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133</v>
      </c>
      <c r="N1119">
        <v>774</v>
      </c>
      <c r="P1119" t="s">
        <v>1676</v>
      </c>
      <c r="Q1119" t="s">
        <v>482</v>
      </c>
      <c r="R1119" t="s">
        <v>55</v>
      </c>
    </row>
    <row r="1120" spans="1:18" hidden="1" x14ac:dyDescent="0.3">
      <c r="A1120" t="s">
        <v>4651</v>
      </c>
      <c r="B1120" t="s">
        <v>4652</v>
      </c>
      <c r="C1120" s="1" t="str">
        <f t="shared" si="108"/>
        <v>21:0843</v>
      </c>
      <c r="D1120" s="1" t="str">
        <f t="shared" si="109"/>
        <v>21:0231</v>
      </c>
      <c r="E1120" t="s">
        <v>4653</v>
      </c>
      <c r="F1120" t="s">
        <v>4654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139</v>
      </c>
      <c r="N1120">
        <v>775</v>
      </c>
      <c r="P1120" t="s">
        <v>1837</v>
      </c>
      <c r="Q1120" t="s">
        <v>310</v>
      </c>
      <c r="R1120" t="s">
        <v>189</v>
      </c>
    </row>
    <row r="1121" spans="1:18" hidden="1" x14ac:dyDescent="0.3">
      <c r="A1121" t="s">
        <v>4655</v>
      </c>
      <c r="B1121" t="s">
        <v>4656</v>
      </c>
      <c r="C1121" s="1" t="str">
        <f t="shared" si="108"/>
        <v>21:0843</v>
      </c>
      <c r="D1121" s="1" t="str">
        <f t="shared" si="109"/>
        <v>21:0231</v>
      </c>
      <c r="E1121" t="s">
        <v>4657</v>
      </c>
      <c r="F1121" t="s">
        <v>4658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241</v>
      </c>
      <c r="N1121">
        <v>776</v>
      </c>
      <c r="P1121" t="s">
        <v>45</v>
      </c>
      <c r="Q1121" t="s">
        <v>1292</v>
      </c>
      <c r="R1121" t="s">
        <v>55</v>
      </c>
    </row>
    <row r="1122" spans="1:18" hidden="1" x14ac:dyDescent="0.3">
      <c r="A1122" t="s">
        <v>4659</v>
      </c>
      <c r="B1122" t="s">
        <v>4660</v>
      </c>
      <c r="C1122" s="1" t="str">
        <f t="shared" si="108"/>
        <v>21:0843</v>
      </c>
      <c r="D1122" s="1" t="str">
        <f t="shared" si="109"/>
        <v>21:0231</v>
      </c>
      <c r="E1122" t="s">
        <v>4661</v>
      </c>
      <c r="F1122" t="s">
        <v>4662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 t="s">
        <v>692</v>
      </c>
      <c r="Q1122" t="s">
        <v>482</v>
      </c>
      <c r="R1122" t="s">
        <v>55</v>
      </c>
    </row>
    <row r="1123" spans="1:18" hidden="1" x14ac:dyDescent="0.3">
      <c r="A1123" t="s">
        <v>4663</v>
      </c>
      <c r="B1123" t="s">
        <v>4664</v>
      </c>
      <c r="C1123" s="1" t="str">
        <f t="shared" si="108"/>
        <v>21:0843</v>
      </c>
      <c r="D1123" s="1" t="str">
        <f t="shared" si="109"/>
        <v>21:0231</v>
      </c>
      <c r="E1123" t="s">
        <v>4661</v>
      </c>
      <c r="F1123" t="s">
        <v>4665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29</v>
      </c>
      <c r="N1123">
        <v>778</v>
      </c>
      <c r="P1123" t="s">
        <v>3946</v>
      </c>
      <c r="Q1123" t="s">
        <v>579</v>
      </c>
      <c r="R1123" t="s">
        <v>55</v>
      </c>
    </row>
    <row r="1124" spans="1:18" hidden="1" x14ac:dyDescent="0.3">
      <c r="A1124" t="s">
        <v>4666</v>
      </c>
      <c r="B1124" t="s">
        <v>4667</v>
      </c>
      <c r="C1124" s="1" t="str">
        <f t="shared" si="108"/>
        <v>21:0843</v>
      </c>
      <c r="D1124" s="1" t="str">
        <f t="shared" si="109"/>
        <v>21:0231</v>
      </c>
      <c r="E1124" t="s">
        <v>4668</v>
      </c>
      <c r="F1124" t="s">
        <v>4669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36</v>
      </c>
      <c r="N1124">
        <v>779</v>
      </c>
      <c r="P1124" t="s">
        <v>37</v>
      </c>
      <c r="Q1124" t="s">
        <v>310</v>
      </c>
      <c r="R1124" t="s">
        <v>55</v>
      </c>
    </row>
    <row r="1125" spans="1:18" hidden="1" x14ac:dyDescent="0.3">
      <c r="A1125" t="s">
        <v>4670</v>
      </c>
      <c r="B1125" t="s">
        <v>4671</v>
      </c>
      <c r="C1125" s="1" t="str">
        <f t="shared" si="108"/>
        <v>21:0843</v>
      </c>
      <c r="D1125" s="1" t="str">
        <f t="shared" si="109"/>
        <v>21:0231</v>
      </c>
      <c r="E1125" t="s">
        <v>4672</v>
      </c>
      <c r="F1125" t="s">
        <v>4673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44</v>
      </c>
      <c r="N1125">
        <v>780</v>
      </c>
      <c r="P1125" t="s">
        <v>598</v>
      </c>
      <c r="Q1125" t="s">
        <v>482</v>
      </c>
      <c r="R1125" t="s">
        <v>55</v>
      </c>
    </row>
    <row r="1126" spans="1:18" hidden="1" x14ac:dyDescent="0.3">
      <c r="A1126" t="s">
        <v>4674</v>
      </c>
      <c r="B1126" t="s">
        <v>4675</v>
      </c>
      <c r="C1126" s="1" t="str">
        <f t="shared" si="108"/>
        <v>21:0843</v>
      </c>
      <c r="D1126" s="1" t="str">
        <f t="shared" si="109"/>
        <v>21:0231</v>
      </c>
      <c r="E1126" t="s">
        <v>4676</v>
      </c>
      <c r="F1126" t="s">
        <v>4677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52</v>
      </c>
      <c r="N1126">
        <v>781</v>
      </c>
      <c r="P1126" t="s">
        <v>23</v>
      </c>
      <c r="Q1126" t="s">
        <v>482</v>
      </c>
      <c r="R1126" t="s">
        <v>55</v>
      </c>
    </row>
    <row r="1127" spans="1:18" hidden="1" x14ac:dyDescent="0.3">
      <c r="A1127" t="s">
        <v>4678</v>
      </c>
      <c r="B1127" t="s">
        <v>4679</v>
      </c>
      <c r="C1127" s="1" t="str">
        <f t="shared" si="108"/>
        <v>21:0843</v>
      </c>
      <c r="D1127" s="1" t="str">
        <f t="shared" si="109"/>
        <v>21:0231</v>
      </c>
      <c r="E1127" t="s">
        <v>4680</v>
      </c>
      <c r="F1127" t="s">
        <v>4681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60</v>
      </c>
      <c r="N1127">
        <v>782</v>
      </c>
      <c r="P1127" t="s">
        <v>2487</v>
      </c>
      <c r="Q1127" t="s">
        <v>310</v>
      </c>
      <c r="R1127" t="s">
        <v>55</v>
      </c>
    </row>
    <row r="1128" spans="1:18" hidden="1" x14ac:dyDescent="0.3">
      <c r="A1128" t="s">
        <v>4682</v>
      </c>
      <c r="B1128" t="s">
        <v>4683</v>
      </c>
      <c r="C1128" s="1" t="str">
        <f t="shared" si="108"/>
        <v>21:0843</v>
      </c>
      <c r="D1128" s="1" t="str">
        <f t="shared" si="109"/>
        <v>21:0231</v>
      </c>
      <c r="E1128" t="s">
        <v>4684</v>
      </c>
      <c r="F1128" t="s">
        <v>4685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67</v>
      </c>
      <c r="N1128">
        <v>783</v>
      </c>
      <c r="P1128" t="s">
        <v>681</v>
      </c>
      <c r="Q1128" t="s">
        <v>236</v>
      </c>
      <c r="R1128" t="s">
        <v>55</v>
      </c>
    </row>
    <row r="1129" spans="1:18" hidden="1" x14ac:dyDescent="0.3">
      <c r="A1129" t="s">
        <v>4686</v>
      </c>
      <c r="B1129" t="s">
        <v>4687</v>
      </c>
      <c r="C1129" s="1" t="str">
        <f t="shared" si="108"/>
        <v>21:0843</v>
      </c>
      <c r="D1129" s="1" t="str">
        <f t="shared" si="109"/>
        <v>21:0231</v>
      </c>
      <c r="E1129" t="s">
        <v>4688</v>
      </c>
      <c r="F1129" t="s">
        <v>4689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74</v>
      </c>
      <c r="N1129">
        <v>784</v>
      </c>
      <c r="P1129" t="s">
        <v>2145</v>
      </c>
      <c r="Q1129" t="s">
        <v>248</v>
      </c>
      <c r="R1129" t="s">
        <v>55</v>
      </c>
    </row>
    <row r="1130" spans="1:18" hidden="1" x14ac:dyDescent="0.3">
      <c r="A1130" t="s">
        <v>4690</v>
      </c>
      <c r="B1130" t="s">
        <v>4691</v>
      </c>
      <c r="C1130" s="1" t="str">
        <f t="shared" si="108"/>
        <v>21:0843</v>
      </c>
      <c r="D1130" s="1" t="str">
        <f t="shared" si="109"/>
        <v>21:0231</v>
      </c>
      <c r="E1130" t="s">
        <v>4692</v>
      </c>
      <c r="F1130" t="s">
        <v>4693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81</v>
      </c>
      <c r="N1130">
        <v>785</v>
      </c>
      <c r="P1130" t="s">
        <v>294</v>
      </c>
      <c r="Q1130" t="s">
        <v>257</v>
      </c>
      <c r="R1130" t="s">
        <v>55</v>
      </c>
    </row>
    <row r="1131" spans="1:18" hidden="1" x14ac:dyDescent="0.3">
      <c r="A1131" t="s">
        <v>4694</v>
      </c>
      <c r="B1131" t="s">
        <v>4695</v>
      </c>
      <c r="C1131" s="1" t="str">
        <f t="shared" si="108"/>
        <v>21:0843</v>
      </c>
      <c r="D1131" s="1" t="str">
        <f t="shared" si="109"/>
        <v>21:0231</v>
      </c>
      <c r="E1131" t="s">
        <v>4696</v>
      </c>
      <c r="F1131" t="s">
        <v>4697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95</v>
      </c>
      <c r="N1131">
        <v>786</v>
      </c>
      <c r="P1131" t="s">
        <v>2193</v>
      </c>
      <c r="Q1131" t="s">
        <v>248</v>
      </c>
      <c r="R1131" t="s">
        <v>55</v>
      </c>
    </row>
    <row r="1132" spans="1:18" hidden="1" x14ac:dyDescent="0.3">
      <c r="A1132" t="s">
        <v>4698</v>
      </c>
      <c r="B1132" t="s">
        <v>4699</v>
      </c>
      <c r="C1132" s="1" t="str">
        <f t="shared" si="108"/>
        <v>21:0843</v>
      </c>
      <c r="D1132" s="1" t="str">
        <f t="shared" si="109"/>
        <v>21:0231</v>
      </c>
      <c r="E1132" t="s">
        <v>4700</v>
      </c>
      <c r="F1132" t="s">
        <v>4701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101</v>
      </c>
      <c r="N1132">
        <v>787</v>
      </c>
      <c r="P1132" t="s">
        <v>242</v>
      </c>
      <c r="Q1132" t="s">
        <v>310</v>
      </c>
      <c r="R1132" t="s">
        <v>55</v>
      </c>
    </row>
    <row r="1133" spans="1:18" hidden="1" x14ac:dyDescent="0.3">
      <c r="A1133" t="s">
        <v>4702</v>
      </c>
      <c r="B1133" t="s">
        <v>4703</v>
      </c>
      <c r="C1133" s="1" t="str">
        <f t="shared" si="108"/>
        <v>21:0843</v>
      </c>
      <c r="D1133" s="1" t="str">
        <f t="shared" si="109"/>
        <v>21:0231</v>
      </c>
      <c r="E1133" t="s">
        <v>4704</v>
      </c>
      <c r="F1133" t="s">
        <v>4705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107</v>
      </c>
      <c r="N1133">
        <v>788</v>
      </c>
      <c r="P1133" t="s">
        <v>681</v>
      </c>
      <c r="Q1133" t="s">
        <v>579</v>
      </c>
      <c r="R1133" t="s">
        <v>55</v>
      </c>
    </row>
    <row r="1134" spans="1:18" hidden="1" x14ac:dyDescent="0.3">
      <c r="A1134" t="s">
        <v>4706</v>
      </c>
      <c r="B1134" t="s">
        <v>4707</v>
      </c>
      <c r="C1134" s="1" t="str">
        <f t="shared" si="108"/>
        <v>21:0843</v>
      </c>
      <c r="D1134" s="1" t="str">
        <f t="shared" si="109"/>
        <v>21:0231</v>
      </c>
      <c r="E1134" t="s">
        <v>4708</v>
      </c>
      <c r="F1134" t="s">
        <v>4709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114</v>
      </c>
      <c r="N1134">
        <v>789</v>
      </c>
      <c r="P1134" t="s">
        <v>1856</v>
      </c>
      <c r="Q1134" t="s">
        <v>310</v>
      </c>
      <c r="R1134" t="s">
        <v>460</v>
      </c>
    </row>
    <row r="1135" spans="1:18" hidden="1" x14ac:dyDescent="0.3">
      <c r="A1135" t="s">
        <v>4710</v>
      </c>
      <c r="B1135" t="s">
        <v>4711</v>
      </c>
      <c r="C1135" s="1" t="str">
        <f t="shared" si="108"/>
        <v>21:0843</v>
      </c>
      <c r="D1135" s="1" t="str">
        <f t="shared" si="109"/>
        <v>21:0231</v>
      </c>
      <c r="E1135" t="s">
        <v>4712</v>
      </c>
      <c r="F1135" t="s">
        <v>4713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121</v>
      </c>
      <c r="N1135">
        <v>790</v>
      </c>
      <c r="P1135" t="s">
        <v>3963</v>
      </c>
      <c r="Q1135" t="s">
        <v>38</v>
      </c>
      <c r="R1135" t="s">
        <v>189</v>
      </c>
    </row>
    <row r="1136" spans="1:18" hidden="1" x14ac:dyDescent="0.3">
      <c r="A1136" t="s">
        <v>4714</v>
      </c>
      <c r="B1136" t="s">
        <v>4715</v>
      </c>
      <c r="C1136" s="1" t="str">
        <f t="shared" si="108"/>
        <v>21:0843</v>
      </c>
      <c r="D1136" s="1" t="str">
        <f t="shared" si="109"/>
        <v>21:0231</v>
      </c>
      <c r="E1136" t="s">
        <v>4716</v>
      </c>
      <c r="F1136" t="s">
        <v>4717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127</v>
      </c>
      <c r="N1136">
        <v>791</v>
      </c>
      <c r="P1136" t="s">
        <v>1676</v>
      </c>
      <c r="Q1136" t="s">
        <v>236</v>
      </c>
      <c r="R1136" t="s">
        <v>55</v>
      </c>
    </row>
    <row r="1137" spans="1:18" hidden="1" x14ac:dyDescent="0.3">
      <c r="A1137" t="s">
        <v>4718</v>
      </c>
      <c r="B1137" t="s">
        <v>4719</v>
      </c>
      <c r="C1137" s="1" t="str">
        <f t="shared" si="108"/>
        <v>21:0843</v>
      </c>
      <c r="D1137" s="1" t="str">
        <f t="shared" si="109"/>
        <v>21:0231</v>
      </c>
      <c r="E1137" t="s">
        <v>4720</v>
      </c>
      <c r="F1137" t="s">
        <v>4721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133</v>
      </c>
      <c r="N1137">
        <v>792</v>
      </c>
      <c r="P1137" t="s">
        <v>2397</v>
      </c>
      <c r="Q1137" t="s">
        <v>482</v>
      </c>
      <c r="R1137" t="s">
        <v>55</v>
      </c>
    </row>
    <row r="1138" spans="1:18" hidden="1" x14ac:dyDescent="0.3">
      <c r="A1138" t="s">
        <v>4722</v>
      </c>
      <c r="B1138" t="s">
        <v>4723</v>
      </c>
      <c r="C1138" s="1" t="str">
        <f t="shared" si="108"/>
        <v>21:0843</v>
      </c>
      <c r="D1138" s="1" t="str">
        <f t="shared" si="109"/>
        <v>21:0231</v>
      </c>
      <c r="E1138" t="s">
        <v>4724</v>
      </c>
      <c r="F1138" t="s">
        <v>4725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139</v>
      </c>
      <c r="N1138">
        <v>793</v>
      </c>
      <c r="P1138" t="s">
        <v>61</v>
      </c>
      <c r="Q1138" t="s">
        <v>482</v>
      </c>
      <c r="R1138" t="s">
        <v>55</v>
      </c>
    </row>
    <row r="1139" spans="1:18" hidden="1" x14ac:dyDescent="0.3">
      <c r="A1139" t="s">
        <v>4726</v>
      </c>
      <c r="B1139" t="s">
        <v>4727</v>
      </c>
      <c r="C1139" s="1" t="str">
        <f t="shared" si="108"/>
        <v>21:0843</v>
      </c>
      <c r="D1139" s="1" t="str">
        <f t="shared" si="109"/>
        <v>21:0231</v>
      </c>
      <c r="E1139" t="s">
        <v>4728</v>
      </c>
      <c r="F1139" t="s">
        <v>4729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241</v>
      </c>
      <c r="N1139">
        <v>794</v>
      </c>
      <c r="P1139" t="s">
        <v>1667</v>
      </c>
      <c r="Q1139" t="s">
        <v>310</v>
      </c>
      <c r="R1139" t="s">
        <v>285</v>
      </c>
    </row>
    <row r="1140" spans="1:18" hidden="1" x14ac:dyDescent="0.3">
      <c r="A1140" t="s">
        <v>4730</v>
      </c>
      <c r="B1140" t="s">
        <v>4731</v>
      </c>
      <c r="C1140" s="1" t="str">
        <f t="shared" si="108"/>
        <v>21:0843</v>
      </c>
      <c r="D1140" s="1" t="str">
        <f t="shared" si="109"/>
        <v>21:0231</v>
      </c>
      <c r="E1140" t="s">
        <v>4732</v>
      </c>
      <c r="F1140" t="s">
        <v>4733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36</v>
      </c>
      <c r="N1140">
        <v>795</v>
      </c>
      <c r="P1140" t="s">
        <v>188</v>
      </c>
      <c r="Q1140" t="s">
        <v>1143</v>
      </c>
      <c r="R1140" t="s">
        <v>599</v>
      </c>
    </row>
    <row r="1141" spans="1:18" hidden="1" x14ac:dyDescent="0.3">
      <c r="A1141" t="s">
        <v>4734</v>
      </c>
      <c r="B1141" t="s">
        <v>4735</v>
      </c>
      <c r="C1141" s="1" t="str">
        <f t="shared" si="108"/>
        <v>21:0843</v>
      </c>
      <c r="D1141" s="1" t="str">
        <f t="shared" si="109"/>
        <v>21:0231</v>
      </c>
      <c r="E1141" t="s">
        <v>4736</v>
      </c>
      <c r="F1141" t="s">
        <v>4737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 t="s">
        <v>167</v>
      </c>
      <c r="Q1141" t="s">
        <v>1292</v>
      </c>
      <c r="R1141" t="s">
        <v>401</v>
      </c>
    </row>
    <row r="1142" spans="1:18" hidden="1" x14ac:dyDescent="0.3">
      <c r="A1142" t="s">
        <v>4738</v>
      </c>
      <c r="B1142" t="s">
        <v>4739</v>
      </c>
      <c r="C1142" s="1" t="str">
        <f t="shared" si="108"/>
        <v>21:0843</v>
      </c>
      <c r="D1142" s="1" t="str">
        <f t="shared" si="109"/>
        <v>21:0231</v>
      </c>
      <c r="E1142" t="s">
        <v>4736</v>
      </c>
      <c r="F1142" t="s">
        <v>4740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29</v>
      </c>
      <c r="N1142">
        <v>797</v>
      </c>
      <c r="P1142" t="s">
        <v>167</v>
      </c>
      <c r="Q1142" t="s">
        <v>1143</v>
      </c>
      <c r="R1142" t="s">
        <v>3875</v>
      </c>
    </row>
    <row r="1143" spans="1:18" hidden="1" x14ac:dyDescent="0.3">
      <c r="A1143" t="s">
        <v>4741</v>
      </c>
      <c r="B1143" t="s">
        <v>4742</v>
      </c>
      <c r="C1143" s="1" t="str">
        <f t="shared" si="108"/>
        <v>21:0843</v>
      </c>
      <c r="D1143" s="1" t="str">
        <f t="shared" si="109"/>
        <v>21:0231</v>
      </c>
      <c r="E1143" t="s">
        <v>4743</v>
      </c>
      <c r="F1143" t="s">
        <v>4744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44</v>
      </c>
      <c r="N1143">
        <v>798</v>
      </c>
      <c r="P1143" t="s">
        <v>53</v>
      </c>
      <c r="Q1143" t="s">
        <v>236</v>
      </c>
      <c r="R1143" t="s">
        <v>401</v>
      </c>
    </row>
    <row r="1144" spans="1:18" hidden="1" x14ac:dyDescent="0.3">
      <c r="A1144" t="s">
        <v>4745</v>
      </c>
      <c r="B1144" t="s">
        <v>4746</v>
      </c>
      <c r="C1144" s="1" t="str">
        <f t="shared" si="108"/>
        <v>21:0843</v>
      </c>
      <c r="D1144" s="1" t="str">
        <f t="shared" si="109"/>
        <v>21:0231</v>
      </c>
      <c r="E1144" t="s">
        <v>4747</v>
      </c>
      <c r="F1144" t="s">
        <v>4748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52</v>
      </c>
      <c r="N1144">
        <v>799</v>
      </c>
      <c r="P1144" t="s">
        <v>128</v>
      </c>
      <c r="Q1144" t="s">
        <v>236</v>
      </c>
      <c r="R1144" t="s">
        <v>305</v>
      </c>
    </row>
    <row r="1145" spans="1:18" hidden="1" x14ac:dyDescent="0.3">
      <c r="A1145" t="s">
        <v>4749</v>
      </c>
      <c r="B1145" t="s">
        <v>4750</v>
      </c>
      <c r="C1145" s="1" t="str">
        <f t="shared" si="108"/>
        <v>21:0843</v>
      </c>
      <c r="D1145" s="1" t="str">
        <f t="shared" si="109"/>
        <v>21:0231</v>
      </c>
      <c r="E1145" t="s">
        <v>4751</v>
      </c>
      <c r="F1145" t="s">
        <v>4752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60</v>
      </c>
      <c r="N1145">
        <v>800</v>
      </c>
      <c r="P1145" t="s">
        <v>82</v>
      </c>
      <c r="Q1145" t="s">
        <v>579</v>
      </c>
      <c r="R1145" t="s">
        <v>890</v>
      </c>
    </row>
    <row r="1146" spans="1:18" hidden="1" x14ac:dyDescent="0.3">
      <c r="A1146" t="s">
        <v>4753</v>
      </c>
      <c r="B1146" t="s">
        <v>4754</v>
      </c>
      <c r="C1146" s="1" t="str">
        <f t="shared" si="108"/>
        <v>21:0843</v>
      </c>
      <c r="D1146" s="1" t="str">
        <f t="shared" si="109"/>
        <v>21:0231</v>
      </c>
      <c r="E1146" t="s">
        <v>4755</v>
      </c>
      <c r="F1146" t="s">
        <v>4756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67</v>
      </c>
      <c r="N1146">
        <v>801</v>
      </c>
      <c r="P1146" t="s">
        <v>161</v>
      </c>
      <c r="Q1146" t="s">
        <v>310</v>
      </c>
      <c r="R1146" t="s">
        <v>109</v>
      </c>
    </row>
    <row r="1147" spans="1:18" hidden="1" x14ac:dyDescent="0.3">
      <c r="A1147" t="s">
        <v>4757</v>
      </c>
      <c r="B1147" t="s">
        <v>4758</v>
      </c>
      <c r="C1147" s="1" t="str">
        <f t="shared" si="108"/>
        <v>21:0843</v>
      </c>
      <c r="D1147" s="1" t="str">
        <f t="shared" si="109"/>
        <v>21:0231</v>
      </c>
      <c r="E1147" t="s">
        <v>4759</v>
      </c>
      <c r="F1147" t="s">
        <v>4760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74</v>
      </c>
      <c r="N1147">
        <v>802</v>
      </c>
      <c r="P1147" t="s">
        <v>4761</v>
      </c>
      <c r="Q1147" t="s">
        <v>310</v>
      </c>
      <c r="R1147" t="s">
        <v>55</v>
      </c>
    </row>
    <row r="1148" spans="1:18" hidden="1" x14ac:dyDescent="0.3">
      <c r="A1148" t="s">
        <v>4762</v>
      </c>
      <c r="B1148" t="s">
        <v>4763</v>
      </c>
      <c r="C1148" s="1" t="str">
        <f t="shared" si="108"/>
        <v>21:0843</v>
      </c>
      <c r="D1148" s="1" t="str">
        <f t="shared" si="109"/>
        <v>21:0231</v>
      </c>
      <c r="E1148" t="s">
        <v>4764</v>
      </c>
      <c r="F1148" t="s">
        <v>4765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81</v>
      </c>
      <c r="N1148">
        <v>803</v>
      </c>
      <c r="P1148" t="s">
        <v>558</v>
      </c>
      <c r="Q1148" t="s">
        <v>482</v>
      </c>
      <c r="R1148" t="s">
        <v>55</v>
      </c>
    </row>
    <row r="1149" spans="1:18" hidden="1" x14ac:dyDescent="0.3">
      <c r="A1149" t="s">
        <v>4766</v>
      </c>
      <c r="B1149" t="s">
        <v>4767</v>
      </c>
      <c r="C1149" s="1" t="str">
        <f t="shared" si="108"/>
        <v>21:0843</v>
      </c>
      <c r="D1149" s="1" t="str">
        <f t="shared" si="109"/>
        <v>21:0231</v>
      </c>
      <c r="E1149" t="s">
        <v>4768</v>
      </c>
      <c r="F1149" t="s">
        <v>4769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95</v>
      </c>
      <c r="N1149">
        <v>804</v>
      </c>
      <c r="P1149" t="s">
        <v>3946</v>
      </c>
      <c r="Q1149" t="s">
        <v>38</v>
      </c>
      <c r="R1149" t="s">
        <v>3968</v>
      </c>
    </row>
    <row r="1150" spans="1:18" hidden="1" x14ac:dyDescent="0.3">
      <c r="A1150" t="s">
        <v>4770</v>
      </c>
      <c r="B1150" t="s">
        <v>4771</v>
      </c>
      <c r="C1150" s="1" t="str">
        <f t="shared" si="108"/>
        <v>21:0843</v>
      </c>
      <c r="D1150" s="1" t="str">
        <f t="shared" si="109"/>
        <v>21:0231</v>
      </c>
      <c r="E1150" t="s">
        <v>4772</v>
      </c>
      <c r="F1150" t="s">
        <v>4773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101</v>
      </c>
      <c r="N1150">
        <v>805</v>
      </c>
      <c r="P1150" t="s">
        <v>4774</v>
      </c>
      <c r="Q1150" t="s">
        <v>46</v>
      </c>
      <c r="R1150" t="s">
        <v>789</v>
      </c>
    </row>
    <row r="1151" spans="1:18" hidden="1" x14ac:dyDescent="0.3">
      <c r="A1151" t="s">
        <v>4775</v>
      </c>
      <c r="B1151" t="s">
        <v>4776</v>
      </c>
      <c r="C1151" s="1" t="str">
        <f t="shared" si="108"/>
        <v>21:0843</v>
      </c>
      <c r="D1151" s="1" t="str">
        <f t="shared" si="109"/>
        <v>21:0231</v>
      </c>
      <c r="E1151" t="s">
        <v>4777</v>
      </c>
      <c r="F1151" t="s">
        <v>4778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107</v>
      </c>
      <c r="N1151">
        <v>806</v>
      </c>
      <c r="P1151" t="s">
        <v>1310</v>
      </c>
      <c r="Q1151" t="s">
        <v>310</v>
      </c>
      <c r="R1151" t="s">
        <v>55</v>
      </c>
    </row>
    <row r="1152" spans="1:18" hidden="1" x14ac:dyDescent="0.3">
      <c r="A1152" t="s">
        <v>4779</v>
      </c>
      <c r="B1152" t="s">
        <v>4780</v>
      </c>
      <c r="C1152" s="1" t="str">
        <f t="shared" si="108"/>
        <v>21:0843</v>
      </c>
      <c r="D1152" s="1" t="str">
        <f t="shared" si="109"/>
        <v>21:0231</v>
      </c>
      <c r="E1152" t="s">
        <v>4781</v>
      </c>
      <c r="F1152" t="s">
        <v>4782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114</v>
      </c>
      <c r="N1152">
        <v>807</v>
      </c>
      <c r="P1152" t="s">
        <v>4783</v>
      </c>
      <c r="Q1152" t="s">
        <v>38</v>
      </c>
      <c r="R1152" t="s">
        <v>4784</v>
      </c>
    </row>
    <row r="1153" spans="1:18" hidden="1" x14ac:dyDescent="0.3">
      <c r="A1153" t="s">
        <v>4785</v>
      </c>
      <c r="B1153" t="s">
        <v>4786</v>
      </c>
      <c r="C1153" s="1" t="str">
        <f t="shared" si="108"/>
        <v>21:0843</v>
      </c>
      <c r="D1153" s="1" t="str">
        <f t="shared" si="109"/>
        <v>21:0231</v>
      </c>
      <c r="E1153" t="s">
        <v>4787</v>
      </c>
      <c r="F1153" t="s">
        <v>4788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121</v>
      </c>
      <c r="N1153">
        <v>808</v>
      </c>
      <c r="P1153" t="s">
        <v>2140</v>
      </c>
      <c r="Q1153" t="s">
        <v>482</v>
      </c>
      <c r="R1153" t="s">
        <v>55</v>
      </c>
    </row>
    <row r="1154" spans="1:18" hidden="1" x14ac:dyDescent="0.3">
      <c r="A1154" t="s">
        <v>4789</v>
      </c>
      <c r="B1154" t="s">
        <v>4790</v>
      </c>
      <c r="C1154" s="1" t="str">
        <f t="shared" si="108"/>
        <v>21:0843</v>
      </c>
      <c r="D1154" s="1" t="str">
        <f t="shared" si="109"/>
        <v>21:0231</v>
      </c>
      <c r="E1154" t="s">
        <v>4791</v>
      </c>
      <c r="F1154" t="s">
        <v>4792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127</v>
      </c>
      <c r="N1154">
        <v>809</v>
      </c>
      <c r="P1154" t="s">
        <v>692</v>
      </c>
      <c r="Q1154" t="s">
        <v>236</v>
      </c>
      <c r="R1154" t="s">
        <v>55</v>
      </c>
    </row>
    <row r="1155" spans="1:18" hidden="1" x14ac:dyDescent="0.3">
      <c r="A1155" t="s">
        <v>4793</v>
      </c>
      <c r="B1155" t="s">
        <v>4794</v>
      </c>
      <c r="C1155" s="1" t="str">
        <f t="shared" si="108"/>
        <v>21:0843</v>
      </c>
      <c r="D1155" s="1" t="str">
        <f t="shared" si="109"/>
        <v>21:0231</v>
      </c>
      <c r="E1155" t="s">
        <v>4795</v>
      </c>
      <c r="F1155" t="s">
        <v>4796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133</v>
      </c>
      <c r="N1155">
        <v>810</v>
      </c>
      <c r="P1155" t="s">
        <v>1949</v>
      </c>
      <c r="Q1155" t="s">
        <v>236</v>
      </c>
      <c r="R1155" t="s">
        <v>55</v>
      </c>
    </row>
    <row r="1156" spans="1:18" hidden="1" x14ac:dyDescent="0.3">
      <c r="A1156" t="s">
        <v>4797</v>
      </c>
      <c r="B1156" t="s">
        <v>4798</v>
      </c>
      <c r="C1156" s="1" t="str">
        <f t="shared" si="108"/>
        <v>21:0843</v>
      </c>
      <c r="D1156" s="1" t="str">
        <f t="shared" si="109"/>
        <v>21:0231</v>
      </c>
      <c r="E1156" t="s">
        <v>4799</v>
      </c>
      <c r="F1156" t="s">
        <v>4800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139</v>
      </c>
      <c r="N1156">
        <v>811</v>
      </c>
      <c r="P1156" t="s">
        <v>294</v>
      </c>
      <c r="Q1156" t="s">
        <v>579</v>
      </c>
      <c r="R1156" t="s">
        <v>55</v>
      </c>
    </row>
    <row r="1157" spans="1:18" hidden="1" x14ac:dyDescent="0.3">
      <c r="A1157" t="s">
        <v>4801</v>
      </c>
      <c r="B1157" t="s">
        <v>4802</v>
      </c>
      <c r="C1157" s="1" t="str">
        <f t="shared" si="108"/>
        <v>21:0843</v>
      </c>
      <c r="D1157" s="1" t="str">
        <f t="shared" si="109"/>
        <v>21:0231</v>
      </c>
      <c r="E1157" t="s">
        <v>4803</v>
      </c>
      <c r="F1157" t="s">
        <v>4804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241</v>
      </c>
      <c r="N1157">
        <v>812</v>
      </c>
      <c r="P1157" t="s">
        <v>2430</v>
      </c>
      <c r="Q1157" t="s">
        <v>579</v>
      </c>
      <c r="R1157" t="s">
        <v>55</v>
      </c>
    </row>
    <row r="1158" spans="1:18" hidden="1" x14ac:dyDescent="0.3">
      <c r="A1158" t="s">
        <v>4805</v>
      </c>
      <c r="B1158" t="s">
        <v>4806</v>
      </c>
      <c r="C1158" s="1" t="str">
        <f t="shared" si="108"/>
        <v>21:0843</v>
      </c>
      <c r="D1158" s="1" t="str">
        <f t="shared" si="109"/>
        <v>21:0231</v>
      </c>
      <c r="E1158" t="s">
        <v>4807</v>
      </c>
      <c r="F1158" t="s">
        <v>4808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 t="s">
        <v>2430</v>
      </c>
      <c r="Q1158" t="s">
        <v>579</v>
      </c>
      <c r="R1158" t="s">
        <v>195</v>
      </c>
    </row>
    <row r="1159" spans="1:18" hidden="1" x14ac:dyDescent="0.3">
      <c r="A1159" t="s">
        <v>4809</v>
      </c>
      <c r="B1159" t="s">
        <v>4810</v>
      </c>
      <c r="C1159" s="1" t="str">
        <f t="shared" si="108"/>
        <v>21:0843</v>
      </c>
      <c r="D1159" s="1" t="str">
        <f t="shared" si="109"/>
        <v>21:0231</v>
      </c>
      <c r="E1159" t="s">
        <v>4807</v>
      </c>
      <c r="F1159" t="s">
        <v>4811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29</v>
      </c>
      <c r="N1159">
        <v>814</v>
      </c>
      <c r="P1159" t="s">
        <v>2430</v>
      </c>
      <c r="Q1159" t="s">
        <v>54</v>
      </c>
      <c r="R1159" t="s">
        <v>55</v>
      </c>
    </row>
    <row r="1160" spans="1:18" hidden="1" x14ac:dyDescent="0.3">
      <c r="A1160" t="s">
        <v>4812</v>
      </c>
      <c r="B1160" t="s">
        <v>4813</v>
      </c>
      <c r="C1160" s="1" t="str">
        <f t="shared" si="108"/>
        <v>21:0843</v>
      </c>
      <c r="D1160" s="1" t="str">
        <f t="shared" si="109"/>
        <v>21:0231</v>
      </c>
      <c r="E1160" t="s">
        <v>4814</v>
      </c>
      <c r="F1160" t="s">
        <v>4815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36</v>
      </c>
      <c r="N1160">
        <v>815</v>
      </c>
      <c r="P1160" t="s">
        <v>1856</v>
      </c>
      <c r="Q1160" t="s">
        <v>310</v>
      </c>
      <c r="R1160" t="s">
        <v>189</v>
      </c>
    </row>
    <row r="1161" spans="1:18" hidden="1" x14ac:dyDescent="0.3">
      <c r="A1161" t="s">
        <v>4816</v>
      </c>
      <c r="B1161" t="s">
        <v>4817</v>
      </c>
      <c r="C1161" s="1" t="str">
        <f t="shared" si="108"/>
        <v>21:0843</v>
      </c>
      <c r="D1161" s="1" t="str">
        <f t="shared" si="109"/>
        <v>21:0231</v>
      </c>
      <c r="E1161" t="s">
        <v>4818</v>
      </c>
      <c r="F1161" t="s">
        <v>4819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44</v>
      </c>
      <c r="N1161">
        <v>816</v>
      </c>
      <c r="P1161" t="s">
        <v>2573</v>
      </c>
      <c r="Q1161" t="s">
        <v>248</v>
      </c>
      <c r="R1161" t="s">
        <v>55</v>
      </c>
    </row>
    <row r="1162" spans="1:18" hidden="1" x14ac:dyDescent="0.3">
      <c r="A1162" t="s">
        <v>4820</v>
      </c>
      <c r="B1162" t="s">
        <v>4821</v>
      </c>
      <c r="C1162" s="1" t="str">
        <f t="shared" si="108"/>
        <v>21:0843</v>
      </c>
      <c r="D1162" s="1" t="str">
        <f t="shared" si="109"/>
        <v>21:0231</v>
      </c>
      <c r="E1162" t="s">
        <v>4822</v>
      </c>
      <c r="F1162" t="s">
        <v>4823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52</v>
      </c>
      <c r="N1162">
        <v>817</v>
      </c>
      <c r="P1162" t="s">
        <v>553</v>
      </c>
      <c r="Q1162" t="s">
        <v>310</v>
      </c>
      <c r="R1162" t="s">
        <v>890</v>
      </c>
    </row>
    <row r="1163" spans="1:18" hidden="1" x14ac:dyDescent="0.3">
      <c r="A1163" t="s">
        <v>4824</v>
      </c>
      <c r="B1163" t="s">
        <v>4825</v>
      </c>
      <c r="C1163" s="1" t="str">
        <f t="shared" si="108"/>
        <v>21:0843</v>
      </c>
      <c r="D1163" s="1" t="str">
        <f t="shared" si="109"/>
        <v>21:0231</v>
      </c>
      <c r="E1163" t="s">
        <v>4826</v>
      </c>
      <c r="F1163" t="s">
        <v>4827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60</v>
      </c>
      <c r="N1163">
        <v>818</v>
      </c>
      <c r="P1163" t="s">
        <v>45</v>
      </c>
      <c r="Q1163" t="s">
        <v>236</v>
      </c>
      <c r="R1163" t="s">
        <v>599</v>
      </c>
    </row>
    <row r="1164" spans="1:18" hidden="1" x14ac:dyDescent="0.3">
      <c r="A1164" t="s">
        <v>4828</v>
      </c>
      <c r="B1164" t="s">
        <v>4829</v>
      </c>
      <c r="C1164" s="1" t="str">
        <f t="shared" si="108"/>
        <v>21:0843</v>
      </c>
      <c r="D1164" s="1" t="str">
        <f t="shared" si="109"/>
        <v>21:0231</v>
      </c>
      <c r="E1164" t="s">
        <v>4830</v>
      </c>
      <c r="F1164" t="s">
        <v>4831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67</v>
      </c>
      <c r="N1164">
        <v>819</v>
      </c>
      <c r="P1164" t="s">
        <v>53</v>
      </c>
      <c r="Q1164" t="s">
        <v>1292</v>
      </c>
      <c r="R1164" t="s">
        <v>69</v>
      </c>
    </row>
    <row r="1165" spans="1:18" hidden="1" x14ac:dyDescent="0.3">
      <c r="A1165" t="s">
        <v>4832</v>
      </c>
      <c r="B1165" t="s">
        <v>4833</v>
      </c>
      <c r="C1165" s="1" t="str">
        <f t="shared" si="108"/>
        <v>21:0843</v>
      </c>
      <c r="D1165" s="1" t="str">
        <f t="shared" si="109"/>
        <v>21:0231</v>
      </c>
      <c r="E1165" t="s">
        <v>4834</v>
      </c>
      <c r="F1165" t="s">
        <v>4835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74</v>
      </c>
      <c r="N1165">
        <v>820</v>
      </c>
      <c r="P1165" t="s">
        <v>1851</v>
      </c>
      <c r="Q1165" t="s">
        <v>482</v>
      </c>
      <c r="R1165" t="s">
        <v>285</v>
      </c>
    </row>
    <row r="1166" spans="1:18" hidden="1" x14ac:dyDescent="0.3">
      <c r="A1166" t="s">
        <v>4836</v>
      </c>
      <c r="B1166" t="s">
        <v>4837</v>
      </c>
      <c r="C1166" s="1" t="str">
        <f t="shared" si="108"/>
        <v>21:0843</v>
      </c>
      <c r="D1166" s="1" t="str">
        <f t="shared" si="109"/>
        <v>21:0231</v>
      </c>
      <c r="E1166" t="s">
        <v>4838</v>
      </c>
      <c r="F1166" t="s">
        <v>4839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81</v>
      </c>
      <c r="N1166">
        <v>821</v>
      </c>
      <c r="P1166" t="s">
        <v>1667</v>
      </c>
      <c r="Q1166" t="s">
        <v>54</v>
      </c>
      <c r="R1166" t="s">
        <v>55</v>
      </c>
    </row>
    <row r="1167" spans="1:18" hidden="1" x14ac:dyDescent="0.3">
      <c r="A1167" t="s">
        <v>4840</v>
      </c>
      <c r="B1167" t="s">
        <v>4841</v>
      </c>
      <c r="C1167" s="1" t="str">
        <f t="shared" si="108"/>
        <v>21:0843</v>
      </c>
      <c r="D1167" s="1" t="str">
        <f t="shared" si="109"/>
        <v>21:0231</v>
      </c>
      <c r="E1167" t="s">
        <v>4842</v>
      </c>
      <c r="F1167" t="s">
        <v>4843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95</v>
      </c>
      <c r="N1167">
        <v>822</v>
      </c>
      <c r="P1167" t="s">
        <v>294</v>
      </c>
      <c r="Q1167" t="s">
        <v>482</v>
      </c>
      <c r="R1167" t="s">
        <v>460</v>
      </c>
    </row>
    <row r="1168" spans="1:18" hidden="1" x14ac:dyDescent="0.3">
      <c r="A1168" t="s">
        <v>4844</v>
      </c>
      <c r="B1168" t="s">
        <v>4845</v>
      </c>
      <c r="C1168" s="1" t="str">
        <f t="shared" si="108"/>
        <v>21:0843</v>
      </c>
      <c r="D1168" s="1" t="str">
        <f t="shared" si="109"/>
        <v>21:0231</v>
      </c>
      <c r="E1168" t="s">
        <v>4846</v>
      </c>
      <c r="F1168" t="s">
        <v>4847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101</v>
      </c>
      <c r="N1168">
        <v>823</v>
      </c>
      <c r="P1168" t="s">
        <v>82</v>
      </c>
      <c r="Q1168" t="s">
        <v>1292</v>
      </c>
      <c r="R1168" t="s">
        <v>55</v>
      </c>
    </row>
    <row r="1169" spans="1:18" hidden="1" x14ac:dyDescent="0.3">
      <c r="A1169" t="s">
        <v>4848</v>
      </c>
      <c r="B1169" t="s">
        <v>4849</v>
      </c>
      <c r="C1169" s="1" t="str">
        <f t="shared" si="108"/>
        <v>21:0843</v>
      </c>
      <c r="D1169" s="1" t="str">
        <f t="shared" si="109"/>
        <v>21:0231</v>
      </c>
      <c r="E1169" t="s">
        <v>4850</v>
      </c>
      <c r="F1169" t="s">
        <v>4851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107</v>
      </c>
      <c r="N1169">
        <v>824</v>
      </c>
      <c r="P1169" t="s">
        <v>2145</v>
      </c>
      <c r="Q1169" t="s">
        <v>1292</v>
      </c>
      <c r="R1169" t="s">
        <v>55</v>
      </c>
    </row>
    <row r="1170" spans="1:18" hidden="1" x14ac:dyDescent="0.3">
      <c r="A1170" t="s">
        <v>4852</v>
      </c>
      <c r="B1170" t="s">
        <v>4853</v>
      </c>
      <c r="C1170" s="1" t="str">
        <f t="shared" si="108"/>
        <v>21:0843</v>
      </c>
      <c r="D1170" s="1" t="str">
        <f t="shared" si="109"/>
        <v>21:0231</v>
      </c>
      <c r="E1170" t="s">
        <v>4854</v>
      </c>
      <c r="F1170" t="s">
        <v>4855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114</v>
      </c>
      <c r="N1170">
        <v>825</v>
      </c>
      <c r="P1170" t="s">
        <v>553</v>
      </c>
      <c r="Q1170" t="s">
        <v>1143</v>
      </c>
      <c r="R1170" t="s">
        <v>55</v>
      </c>
    </row>
    <row r="1171" spans="1:18" hidden="1" x14ac:dyDescent="0.3">
      <c r="A1171" t="s">
        <v>4856</v>
      </c>
      <c r="B1171" t="s">
        <v>4857</v>
      </c>
      <c r="C1171" s="1" t="str">
        <f t="shared" si="108"/>
        <v>21:0843</v>
      </c>
      <c r="D1171" s="1" t="str">
        <f t="shared" si="109"/>
        <v>21:0231</v>
      </c>
      <c r="E1171" t="s">
        <v>4858</v>
      </c>
      <c r="F1171" t="s">
        <v>4859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121</v>
      </c>
      <c r="N1171">
        <v>826</v>
      </c>
      <c r="P1171" t="s">
        <v>537</v>
      </c>
      <c r="Q1171" t="s">
        <v>579</v>
      </c>
      <c r="R1171" t="s">
        <v>55</v>
      </c>
    </row>
    <row r="1172" spans="1:18" hidden="1" x14ac:dyDescent="0.3">
      <c r="A1172" t="s">
        <v>4860</v>
      </c>
      <c r="B1172" t="s">
        <v>4861</v>
      </c>
      <c r="C1172" s="1" t="str">
        <f t="shared" si="108"/>
        <v>21:0843</v>
      </c>
      <c r="D1172" s="1" t="str">
        <f t="shared" si="109"/>
        <v>21:0231</v>
      </c>
      <c r="E1172" t="s">
        <v>4862</v>
      </c>
      <c r="F1172" t="s">
        <v>4863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127</v>
      </c>
      <c r="N1172">
        <v>827</v>
      </c>
      <c r="P1172" t="s">
        <v>161</v>
      </c>
      <c r="Q1172" t="s">
        <v>1292</v>
      </c>
      <c r="R1172" t="s">
        <v>55</v>
      </c>
    </row>
    <row r="1173" spans="1:18" hidden="1" x14ac:dyDescent="0.3">
      <c r="A1173" t="s">
        <v>4864</v>
      </c>
      <c r="B1173" t="s">
        <v>4865</v>
      </c>
      <c r="C1173" s="1" t="str">
        <f t="shared" si="108"/>
        <v>21:0843</v>
      </c>
      <c r="D1173" s="1" t="str">
        <f t="shared" si="109"/>
        <v>21:0231</v>
      </c>
      <c r="E1173" t="s">
        <v>4866</v>
      </c>
      <c r="F1173" t="s">
        <v>4867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133</v>
      </c>
      <c r="N1173">
        <v>828</v>
      </c>
      <c r="P1173" t="s">
        <v>2526</v>
      </c>
      <c r="Q1173" t="s">
        <v>236</v>
      </c>
      <c r="R1173" t="s">
        <v>55</v>
      </c>
    </row>
    <row r="1174" spans="1:18" hidden="1" x14ac:dyDescent="0.3">
      <c r="A1174" t="s">
        <v>4868</v>
      </c>
      <c r="B1174" t="s">
        <v>4869</v>
      </c>
      <c r="C1174" s="1" t="str">
        <f t="shared" si="108"/>
        <v>21:0843</v>
      </c>
      <c r="D1174" s="1" t="str">
        <f t="shared" si="109"/>
        <v>21:0231</v>
      </c>
      <c r="E1174" t="s">
        <v>4870</v>
      </c>
      <c r="F1174" t="s">
        <v>4871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139</v>
      </c>
      <c r="N1174">
        <v>829</v>
      </c>
      <c r="P1174" t="s">
        <v>188</v>
      </c>
      <c r="Q1174" t="s">
        <v>482</v>
      </c>
      <c r="R1174" t="s">
        <v>55</v>
      </c>
    </row>
    <row r="1175" spans="1:18" hidden="1" x14ac:dyDescent="0.3">
      <c r="A1175" t="s">
        <v>4872</v>
      </c>
      <c r="B1175" t="s">
        <v>4873</v>
      </c>
      <c r="C1175" s="1" t="str">
        <f t="shared" si="108"/>
        <v>21:0843</v>
      </c>
      <c r="D1175" s="1" t="str">
        <f t="shared" si="109"/>
        <v>21:0231</v>
      </c>
      <c r="E1175" t="s">
        <v>4874</v>
      </c>
      <c r="F1175" t="s">
        <v>4875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241</v>
      </c>
      <c r="N1175">
        <v>830</v>
      </c>
      <c r="P1175" t="s">
        <v>140</v>
      </c>
      <c r="Q1175" t="s">
        <v>538</v>
      </c>
      <c r="R1175" t="s">
        <v>55</v>
      </c>
    </row>
    <row r="1176" spans="1:18" hidden="1" x14ac:dyDescent="0.3">
      <c r="A1176" t="s">
        <v>4876</v>
      </c>
      <c r="B1176" t="s">
        <v>4877</v>
      </c>
      <c r="C1176" s="1" t="str">
        <f t="shared" si="108"/>
        <v>21:0843</v>
      </c>
      <c r="D1176" s="1" t="str">
        <f t="shared" si="109"/>
        <v>21:0231</v>
      </c>
      <c r="E1176" t="s">
        <v>4878</v>
      </c>
      <c r="F1176" t="s">
        <v>4879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36</v>
      </c>
      <c r="N1176">
        <v>831</v>
      </c>
      <c r="P1176" t="s">
        <v>82</v>
      </c>
      <c r="Q1176" t="s">
        <v>1292</v>
      </c>
      <c r="R1176" t="s">
        <v>55</v>
      </c>
    </row>
    <row r="1177" spans="1:18" hidden="1" x14ac:dyDescent="0.3">
      <c r="A1177" t="s">
        <v>4880</v>
      </c>
      <c r="B1177" t="s">
        <v>4881</v>
      </c>
      <c r="C1177" s="1" t="str">
        <f t="shared" si="108"/>
        <v>21:0843</v>
      </c>
      <c r="D1177" s="1" t="str">
        <f t="shared" si="109"/>
        <v>21:0231</v>
      </c>
      <c r="E1177" t="s">
        <v>4882</v>
      </c>
      <c r="F1177" t="s">
        <v>4883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 t="s">
        <v>167</v>
      </c>
      <c r="Q1177" t="s">
        <v>1292</v>
      </c>
      <c r="R1177" t="s">
        <v>460</v>
      </c>
    </row>
    <row r="1178" spans="1:18" hidden="1" x14ac:dyDescent="0.3">
      <c r="A1178" t="s">
        <v>4884</v>
      </c>
      <c r="B1178" t="s">
        <v>4885</v>
      </c>
      <c r="C1178" s="1" t="str">
        <f t="shared" ref="C1178:C1241" si="112">HYPERLINK("https://geochem.nrcan.gc.ca/cdogs/content/bdl/bdl210843_e.htm", "21:0843")</f>
        <v>21:0843</v>
      </c>
      <c r="D1178" s="1" t="str">
        <f t="shared" ref="D1178:D1241" si="113">HYPERLINK("https://geochem.nrcan.gc.ca/cdogs/content/svy/svy210231_e.htm", "21:0231")</f>
        <v>21:0231</v>
      </c>
      <c r="E1178" t="s">
        <v>4882</v>
      </c>
      <c r="F1178" t="s">
        <v>4886</v>
      </c>
      <c r="H1178">
        <v>59.226303799999997</v>
      </c>
      <c r="I1178">
        <v>-110.5903667</v>
      </c>
      <c r="J1178" s="1" t="str">
        <f t="shared" ref="J1178:J1241" si="114">HYPERLINK("https://geochem.nrcan.gc.ca/cdogs/content/kwd/kwd020016_e.htm", "Fluid (lake)")</f>
        <v>Fluid (lake)</v>
      </c>
      <c r="K1178" s="1" t="str">
        <f t="shared" ref="K1178:K1241" si="115">HYPERLINK("https://geochem.nrcan.gc.ca/cdogs/content/kwd/kwd080007_e.htm", "Untreated Water")</f>
        <v>Untreated Water</v>
      </c>
      <c r="L1178">
        <v>100</v>
      </c>
      <c r="M1178" t="s">
        <v>29</v>
      </c>
      <c r="N1178">
        <v>833</v>
      </c>
      <c r="P1178" t="s">
        <v>167</v>
      </c>
      <c r="Q1178" t="s">
        <v>1292</v>
      </c>
      <c r="R1178" t="s">
        <v>522</v>
      </c>
    </row>
    <row r="1179" spans="1:18" hidden="1" x14ac:dyDescent="0.3">
      <c r="A1179" t="s">
        <v>4887</v>
      </c>
      <c r="B1179" t="s">
        <v>4888</v>
      </c>
      <c r="C1179" s="1" t="str">
        <f t="shared" si="112"/>
        <v>21:0843</v>
      </c>
      <c r="D1179" s="1" t="str">
        <f t="shared" si="113"/>
        <v>21:0231</v>
      </c>
      <c r="E1179" t="s">
        <v>4889</v>
      </c>
      <c r="F1179" t="s">
        <v>4890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44</v>
      </c>
      <c r="N1179">
        <v>834</v>
      </c>
      <c r="P1179" t="s">
        <v>140</v>
      </c>
      <c r="Q1179" t="s">
        <v>579</v>
      </c>
      <c r="R1179" t="s">
        <v>55</v>
      </c>
    </row>
    <row r="1180" spans="1:18" hidden="1" x14ac:dyDescent="0.3">
      <c r="A1180" t="s">
        <v>4891</v>
      </c>
      <c r="B1180" t="s">
        <v>4892</v>
      </c>
      <c r="C1180" s="1" t="str">
        <f t="shared" si="112"/>
        <v>21:0843</v>
      </c>
      <c r="D1180" s="1" t="str">
        <f t="shared" si="113"/>
        <v>21:0231</v>
      </c>
      <c r="E1180" t="s">
        <v>4893</v>
      </c>
      <c r="F1180" t="s">
        <v>4894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52</v>
      </c>
      <c r="N1180">
        <v>835</v>
      </c>
      <c r="P1180" t="s">
        <v>414</v>
      </c>
      <c r="Q1180" t="s">
        <v>482</v>
      </c>
      <c r="R1180" t="s">
        <v>285</v>
      </c>
    </row>
    <row r="1181" spans="1:18" hidden="1" x14ac:dyDescent="0.3">
      <c r="A1181" t="s">
        <v>4895</v>
      </c>
      <c r="B1181" t="s">
        <v>4896</v>
      </c>
      <c r="C1181" s="1" t="str">
        <f t="shared" si="112"/>
        <v>21:0843</v>
      </c>
      <c r="D1181" s="1" t="str">
        <f t="shared" si="113"/>
        <v>21:0231</v>
      </c>
      <c r="E1181" t="s">
        <v>4897</v>
      </c>
      <c r="F1181" t="s">
        <v>4898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60</v>
      </c>
      <c r="N1181">
        <v>836</v>
      </c>
      <c r="P1181" t="s">
        <v>161</v>
      </c>
      <c r="Q1181" t="s">
        <v>1292</v>
      </c>
      <c r="R1181" t="s">
        <v>329</v>
      </c>
    </row>
    <row r="1182" spans="1:18" hidden="1" x14ac:dyDescent="0.3">
      <c r="A1182" t="s">
        <v>4899</v>
      </c>
      <c r="B1182" t="s">
        <v>4900</v>
      </c>
      <c r="C1182" s="1" t="str">
        <f t="shared" si="112"/>
        <v>21:0843</v>
      </c>
      <c r="D1182" s="1" t="str">
        <f t="shared" si="113"/>
        <v>21:0231</v>
      </c>
      <c r="E1182" t="s">
        <v>4901</v>
      </c>
      <c r="F1182" t="s">
        <v>4902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67</v>
      </c>
      <c r="N1182">
        <v>837</v>
      </c>
      <c r="P1182" t="s">
        <v>537</v>
      </c>
      <c r="Q1182" t="s">
        <v>482</v>
      </c>
      <c r="R1182" t="s">
        <v>183</v>
      </c>
    </row>
    <row r="1183" spans="1:18" hidden="1" x14ac:dyDescent="0.3">
      <c r="A1183" t="s">
        <v>4903</v>
      </c>
      <c r="B1183" t="s">
        <v>4904</v>
      </c>
      <c r="C1183" s="1" t="str">
        <f t="shared" si="112"/>
        <v>21:0843</v>
      </c>
      <c r="D1183" s="1" t="str">
        <f t="shared" si="113"/>
        <v>21:0231</v>
      </c>
      <c r="E1183" t="s">
        <v>4905</v>
      </c>
      <c r="F1183" t="s">
        <v>4906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74</v>
      </c>
      <c r="N1183">
        <v>838</v>
      </c>
      <c r="P1183" t="s">
        <v>108</v>
      </c>
      <c r="Q1183" t="s">
        <v>482</v>
      </c>
      <c r="R1183" t="s">
        <v>305</v>
      </c>
    </row>
    <row r="1184" spans="1:18" hidden="1" x14ac:dyDescent="0.3">
      <c r="A1184" t="s">
        <v>4907</v>
      </c>
      <c r="B1184" t="s">
        <v>4908</v>
      </c>
      <c r="C1184" s="1" t="str">
        <f t="shared" si="112"/>
        <v>21:0843</v>
      </c>
      <c r="D1184" s="1" t="str">
        <f t="shared" si="113"/>
        <v>21:0231</v>
      </c>
      <c r="E1184" t="s">
        <v>4909</v>
      </c>
      <c r="F1184" t="s">
        <v>4910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81</v>
      </c>
      <c r="N1184">
        <v>839</v>
      </c>
      <c r="P1184" t="s">
        <v>200</v>
      </c>
      <c r="Q1184" t="s">
        <v>482</v>
      </c>
      <c r="R1184" t="s">
        <v>460</v>
      </c>
    </row>
    <row r="1185" spans="1:18" hidden="1" x14ac:dyDescent="0.3">
      <c r="A1185" t="s">
        <v>4911</v>
      </c>
      <c r="B1185" t="s">
        <v>4912</v>
      </c>
      <c r="C1185" s="1" t="str">
        <f t="shared" si="112"/>
        <v>21:0843</v>
      </c>
      <c r="D1185" s="1" t="str">
        <f t="shared" si="113"/>
        <v>21:0231</v>
      </c>
      <c r="E1185" t="s">
        <v>4913</v>
      </c>
      <c r="F1185" t="s">
        <v>4914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95</v>
      </c>
      <c r="N1185">
        <v>840</v>
      </c>
      <c r="P1185" t="s">
        <v>140</v>
      </c>
      <c r="Q1185" t="s">
        <v>482</v>
      </c>
      <c r="R1185" t="s">
        <v>285</v>
      </c>
    </row>
    <row r="1186" spans="1:18" hidden="1" x14ac:dyDescent="0.3">
      <c r="A1186" t="s">
        <v>4915</v>
      </c>
      <c r="B1186" t="s">
        <v>4916</v>
      </c>
      <c r="C1186" s="1" t="str">
        <f t="shared" si="112"/>
        <v>21:0843</v>
      </c>
      <c r="D1186" s="1" t="str">
        <f t="shared" si="113"/>
        <v>21:0231</v>
      </c>
      <c r="E1186" t="s">
        <v>4917</v>
      </c>
      <c r="F1186" t="s">
        <v>4918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101</v>
      </c>
      <c r="N1186">
        <v>841</v>
      </c>
      <c r="P1186" t="s">
        <v>414</v>
      </c>
      <c r="Q1186" t="s">
        <v>236</v>
      </c>
      <c r="R1186" t="s">
        <v>599</v>
      </c>
    </row>
    <row r="1187" spans="1:18" hidden="1" x14ac:dyDescent="0.3">
      <c r="A1187" t="s">
        <v>4919</v>
      </c>
      <c r="B1187" t="s">
        <v>4920</v>
      </c>
      <c r="C1187" s="1" t="str">
        <f t="shared" si="112"/>
        <v>21:0843</v>
      </c>
      <c r="D1187" s="1" t="str">
        <f t="shared" si="113"/>
        <v>21:0231</v>
      </c>
      <c r="E1187" t="s">
        <v>4921</v>
      </c>
      <c r="F1187" t="s">
        <v>4922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107</v>
      </c>
      <c r="N1187">
        <v>842</v>
      </c>
      <c r="P1187" t="s">
        <v>188</v>
      </c>
      <c r="Q1187" t="s">
        <v>310</v>
      </c>
      <c r="R1187" t="s">
        <v>55</v>
      </c>
    </row>
    <row r="1188" spans="1:18" hidden="1" x14ac:dyDescent="0.3">
      <c r="A1188" t="s">
        <v>4923</v>
      </c>
      <c r="B1188" t="s">
        <v>4924</v>
      </c>
      <c r="C1188" s="1" t="str">
        <f t="shared" si="112"/>
        <v>21:0843</v>
      </c>
      <c r="D1188" s="1" t="str">
        <f t="shared" si="113"/>
        <v>21:0231</v>
      </c>
      <c r="E1188" t="s">
        <v>4925</v>
      </c>
      <c r="F1188" t="s">
        <v>4926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114</v>
      </c>
      <c r="N1188">
        <v>843</v>
      </c>
      <c r="P1188" t="s">
        <v>167</v>
      </c>
      <c r="Q1188" t="s">
        <v>248</v>
      </c>
      <c r="R1188" t="s">
        <v>55</v>
      </c>
    </row>
    <row r="1189" spans="1:18" hidden="1" x14ac:dyDescent="0.3">
      <c r="A1189" t="s">
        <v>4927</v>
      </c>
      <c r="B1189" t="s">
        <v>4928</v>
      </c>
      <c r="C1189" s="1" t="str">
        <f t="shared" si="112"/>
        <v>21:0843</v>
      </c>
      <c r="D1189" s="1" t="str">
        <f t="shared" si="113"/>
        <v>21:0231</v>
      </c>
      <c r="E1189" t="s">
        <v>4929</v>
      </c>
      <c r="F1189" t="s">
        <v>4930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121</v>
      </c>
      <c r="N1189">
        <v>844</v>
      </c>
      <c r="P1189" t="s">
        <v>598</v>
      </c>
      <c r="Q1189" t="s">
        <v>310</v>
      </c>
      <c r="R1189" t="s">
        <v>285</v>
      </c>
    </row>
    <row r="1190" spans="1:18" hidden="1" x14ac:dyDescent="0.3">
      <c r="A1190" t="s">
        <v>4931</v>
      </c>
      <c r="B1190" t="s">
        <v>4932</v>
      </c>
      <c r="C1190" s="1" t="str">
        <f t="shared" si="112"/>
        <v>21:0843</v>
      </c>
      <c r="D1190" s="1" t="str">
        <f t="shared" si="113"/>
        <v>21:0231</v>
      </c>
      <c r="E1190" t="s">
        <v>4933</v>
      </c>
      <c r="F1190" t="s">
        <v>4934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127</v>
      </c>
      <c r="N1190">
        <v>845</v>
      </c>
      <c r="P1190" t="s">
        <v>1799</v>
      </c>
      <c r="Q1190" t="s">
        <v>248</v>
      </c>
      <c r="R1190" t="s">
        <v>401</v>
      </c>
    </row>
    <row r="1191" spans="1:18" hidden="1" x14ac:dyDescent="0.3">
      <c r="A1191" t="s">
        <v>4935</v>
      </c>
      <c r="B1191" t="s">
        <v>4936</v>
      </c>
      <c r="C1191" s="1" t="str">
        <f t="shared" si="112"/>
        <v>21:0843</v>
      </c>
      <c r="D1191" s="1" t="str">
        <f t="shared" si="113"/>
        <v>21:0231</v>
      </c>
      <c r="E1191" t="s">
        <v>4937</v>
      </c>
      <c r="F1191" t="s">
        <v>4938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133</v>
      </c>
      <c r="N1191">
        <v>846</v>
      </c>
      <c r="P1191" t="s">
        <v>61</v>
      </c>
      <c r="Q1191" t="s">
        <v>310</v>
      </c>
      <c r="R1191" t="s">
        <v>55</v>
      </c>
    </row>
    <row r="1192" spans="1:18" hidden="1" x14ac:dyDescent="0.3">
      <c r="A1192" t="s">
        <v>4939</v>
      </c>
      <c r="B1192" t="s">
        <v>4940</v>
      </c>
      <c r="C1192" s="1" t="str">
        <f t="shared" si="112"/>
        <v>21:0843</v>
      </c>
      <c r="D1192" s="1" t="str">
        <f t="shared" si="113"/>
        <v>21:0231</v>
      </c>
      <c r="E1192" t="s">
        <v>4941</v>
      </c>
      <c r="F1192" t="s">
        <v>4942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139</v>
      </c>
      <c r="N1192">
        <v>847</v>
      </c>
      <c r="P1192" t="s">
        <v>1310</v>
      </c>
      <c r="Q1192" t="s">
        <v>257</v>
      </c>
      <c r="R1192" t="s">
        <v>55</v>
      </c>
    </row>
    <row r="1193" spans="1:18" hidden="1" x14ac:dyDescent="0.3">
      <c r="A1193" t="s">
        <v>4943</v>
      </c>
      <c r="B1193" t="s">
        <v>4944</v>
      </c>
      <c r="C1193" s="1" t="str">
        <f t="shared" si="112"/>
        <v>21:0843</v>
      </c>
      <c r="D1193" s="1" t="str">
        <f t="shared" si="113"/>
        <v>21:0231</v>
      </c>
      <c r="E1193" t="s">
        <v>4945</v>
      </c>
      <c r="F1193" t="s">
        <v>4946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241</v>
      </c>
      <c r="N1193">
        <v>848</v>
      </c>
      <c r="P1193" t="s">
        <v>108</v>
      </c>
      <c r="Q1193" t="s">
        <v>1292</v>
      </c>
      <c r="R1193" t="s">
        <v>55</v>
      </c>
    </row>
    <row r="1194" spans="1:18" hidden="1" x14ac:dyDescent="0.3">
      <c r="A1194" t="s">
        <v>4947</v>
      </c>
      <c r="B1194" t="s">
        <v>4948</v>
      </c>
      <c r="C1194" s="1" t="str">
        <f t="shared" si="112"/>
        <v>21:0843</v>
      </c>
      <c r="D1194" s="1" t="str">
        <f t="shared" si="113"/>
        <v>21:0231</v>
      </c>
      <c r="E1194" t="s">
        <v>4949</v>
      </c>
      <c r="F1194" t="s">
        <v>4950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 t="s">
        <v>814</v>
      </c>
      <c r="Q1194" t="s">
        <v>62</v>
      </c>
      <c r="R1194" t="s">
        <v>183</v>
      </c>
    </row>
    <row r="1195" spans="1:18" hidden="1" x14ac:dyDescent="0.3">
      <c r="A1195" t="s">
        <v>4951</v>
      </c>
      <c r="B1195" t="s">
        <v>4952</v>
      </c>
      <c r="C1195" s="1" t="str">
        <f t="shared" si="112"/>
        <v>21:0843</v>
      </c>
      <c r="D1195" s="1" t="str">
        <f t="shared" si="113"/>
        <v>21:0231</v>
      </c>
      <c r="E1195" t="s">
        <v>4949</v>
      </c>
      <c r="F1195" t="s">
        <v>4953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29</v>
      </c>
      <c r="N1195">
        <v>850</v>
      </c>
      <c r="P1195" t="s">
        <v>3052</v>
      </c>
      <c r="Q1195" t="s">
        <v>96</v>
      </c>
      <c r="R1195" t="s">
        <v>183</v>
      </c>
    </row>
    <row r="1196" spans="1:18" hidden="1" x14ac:dyDescent="0.3">
      <c r="A1196" t="s">
        <v>4954</v>
      </c>
      <c r="B1196" t="s">
        <v>4955</v>
      </c>
      <c r="C1196" s="1" t="str">
        <f t="shared" si="112"/>
        <v>21:0843</v>
      </c>
      <c r="D1196" s="1" t="str">
        <f t="shared" si="113"/>
        <v>21:0231</v>
      </c>
      <c r="E1196" t="s">
        <v>4956</v>
      </c>
      <c r="F1196" t="s">
        <v>4957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36</v>
      </c>
      <c r="N1196">
        <v>851</v>
      </c>
      <c r="P1196" t="s">
        <v>2140</v>
      </c>
      <c r="Q1196" t="s">
        <v>46</v>
      </c>
      <c r="R1196" t="s">
        <v>460</v>
      </c>
    </row>
    <row r="1197" spans="1:18" hidden="1" x14ac:dyDescent="0.3">
      <c r="A1197" t="s">
        <v>4958</v>
      </c>
      <c r="B1197" t="s">
        <v>4959</v>
      </c>
      <c r="C1197" s="1" t="str">
        <f t="shared" si="112"/>
        <v>21:0843</v>
      </c>
      <c r="D1197" s="1" t="str">
        <f t="shared" si="113"/>
        <v>21:0231</v>
      </c>
      <c r="E1197" t="s">
        <v>4960</v>
      </c>
      <c r="F1197" t="s">
        <v>4961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44</v>
      </c>
      <c r="N1197">
        <v>852</v>
      </c>
      <c r="P1197" t="s">
        <v>1605</v>
      </c>
      <c r="Q1197" t="s">
        <v>38</v>
      </c>
      <c r="R1197" t="s">
        <v>460</v>
      </c>
    </row>
    <row r="1198" spans="1:18" hidden="1" x14ac:dyDescent="0.3">
      <c r="A1198" t="s">
        <v>4962</v>
      </c>
      <c r="B1198" t="s">
        <v>4963</v>
      </c>
      <c r="C1198" s="1" t="str">
        <f t="shared" si="112"/>
        <v>21:0843</v>
      </c>
      <c r="D1198" s="1" t="str">
        <f t="shared" si="113"/>
        <v>21:0231</v>
      </c>
      <c r="E1198" t="s">
        <v>4964</v>
      </c>
      <c r="F1198" t="s">
        <v>4965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52</v>
      </c>
      <c r="N1198">
        <v>853</v>
      </c>
      <c r="P1198" t="s">
        <v>2573</v>
      </c>
      <c r="Q1198" t="s">
        <v>310</v>
      </c>
      <c r="R1198" t="s">
        <v>55</v>
      </c>
    </row>
    <row r="1199" spans="1:18" hidden="1" x14ac:dyDescent="0.3">
      <c r="A1199" t="s">
        <v>4966</v>
      </c>
      <c r="B1199" t="s">
        <v>4967</v>
      </c>
      <c r="C1199" s="1" t="str">
        <f t="shared" si="112"/>
        <v>21:0843</v>
      </c>
      <c r="D1199" s="1" t="str">
        <f t="shared" si="113"/>
        <v>21:0231</v>
      </c>
      <c r="E1199" t="s">
        <v>4968</v>
      </c>
      <c r="F1199" t="s">
        <v>4969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60</v>
      </c>
      <c r="N1199">
        <v>854</v>
      </c>
      <c r="P1199" t="s">
        <v>1837</v>
      </c>
      <c r="Q1199" t="s">
        <v>248</v>
      </c>
      <c r="R1199" t="s">
        <v>460</v>
      </c>
    </row>
    <row r="1200" spans="1:18" hidden="1" x14ac:dyDescent="0.3">
      <c r="A1200" t="s">
        <v>4970</v>
      </c>
      <c r="B1200" t="s">
        <v>4971</v>
      </c>
      <c r="C1200" s="1" t="str">
        <f t="shared" si="112"/>
        <v>21:0843</v>
      </c>
      <c r="D1200" s="1" t="str">
        <f t="shared" si="113"/>
        <v>21:0231</v>
      </c>
      <c r="E1200" t="s">
        <v>4972</v>
      </c>
      <c r="F1200" t="s">
        <v>4973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67</v>
      </c>
      <c r="N1200">
        <v>855</v>
      </c>
      <c r="P1200" t="s">
        <v>23</v>
      </c>
      <c r="Q1200" t="s">
        <v>54</v>
      </c>
      <c r="R1200" t="s">
        <v>55</v>
      </c>
    </row>
    <row r="1201" spans="1:18" hidden="1" x14ac:dyDescent="0.3">
      <c r="A1201" t="s">
        <v>4974</v>
      </c>
      <c r="B1201" t="s">
        <v>4975</v>
      </c>
      <c r="C1201" s="1" t="str">
        <f t="shared" si="112"/>
        <v>21:0843</v>
      </c>
      <c r="D1201" s="1" t="str">
        <f t="shared" si="113"/>
        <v>21:0231</v>
      </c>
      <c r="E1201" t="s">
        <v>4976</v>
      </c>
      <c r="F1201" t="s">
        <v>4977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74</v>
      </c>
      <c r="N1201">
        <v>856</v>
      </c>
      <c r="P1201" t="s">
        <v>75</v>
      </c>
      <c r="Q1201" t="s">
        <v>482</v>
      </c>
      <c r="R1201" t="s">
        <v>55</v>
      </c>
    </row>
    <row r="1202" spans="1:18" hidden="1" x14ac:dyDescent="0.3">
      <c r="A1202" t="s">
        <v>4978</v>
      </c>
      <c r="B1202" t="s">
        <v>4979</v>
      </c>
      <c r="C1202" s="1" t="str">
        <f t="shared" si="112"/>
        <v>21:0843</v>
      </c>
      <c r="D1202" s="1" t="str">
        <f t="shared" si="113"/>
        <v>21:0231</v>
      </c>
      <c r="E1202" t="s">
        <v>4980</v>
      </c>
      <c r="F1202" t="s">
        <v>4981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81</v>
      </c>
      <c r="N1202">
        <v>857</v>
      </c>
      <c r="P1202" t="s">
        <v>182</v>
      </c>
      <c r="Q1202" t="s">
        <v>538</v>
      </c>
      <c r="R1202" t="s">
        <v>55</v>
      </c>
    </row>
    <row r="1203" spans="1:18" hidden="1" x14ac:dyDescent="0.3">
      <c r="A1203" t="s">
        <v>4982</v>
      </c>
      <c r="B1203" t="s">
        <v>4983</v>
      </c>
      <c r="C1203" s="1" t="str">
        <f t="shared" si="112"/>
        <v>21:0843</v>
      </c>
      <c r="D1203" s="1" t="str">
        <f t="shared" si="113"/>
        <v>21:0231</v>
      </c>
      <c r="E1203" t="s">
        <v>4984</v>
      </c>
      <c r="F1203" t="s">
        <v>4985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95</v>
      </c>
      <c r="N1203">
        <v>858</v>
      </c>
      <c r="P1203" t="s">
        <v>23</v>
      </c>
      <c r="Q1203" t="s">
        <v>579</v>
      </c>
      <c r="R1203" t="s">
        <v>460</v>
      </c>
    </row>
    <row r="1204" spans="1:18" hidden="1" x14ac:dyDescent="0.3">
      <c r="A1204" t="s">
        <v>4986</v>
      </c>
      <c r="B1204" t="s">
        <v>4987</v>
      </c>
      <c r="C1204" s="1" t="str">
        <f t="shared" si="112"/>
        <v>21:0843</v>
      </c>
      <c r="D1204" s="1" t="str">
        <f t="shared" si="113"/>
        <v>21:0231</v>
      </c>
      <c r="E1204" t="s">
        <v>4988</v>
      </c>
      <c r="F1204" t="s">
        <v>4989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101</v>
      </c>
      <c r="N1204">
        <v>859</v>
      </c>
      <c r="P1204" t="s">
        <v>45</v>
      </c>
      <c r="Q1204" t="s">
        <v>482</v>
      </c>
      <c r="R1204" t="s">
        <v>460</v>
      </c>
    </row>
    <row r="1205" spans="1:18" hidden="1" x14ac:dyDescent="0.3">
      <c r="A1205" t="s">
        <v>4990</v>
      </c>
      <c r="B1205" t="s">
        <v>4991</v>
      </c>
      <c r="C1205" s="1" t="str">
        <f t="shared" si="112"/>
        <v>21:0843</v>
      </c>
      <c r="D1205" s="1" t="str">
        <f t="shared" si="113"/>
        <v>21:0231</v>
      </c>
      <c r="E1205" t="s">
        <v>4992</v>
      </c>
      <c r="F1205" t="s">
        <v>4993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107</v>
      </c>
      <c r="N1205">
        <v>860</v>
      </c>
      <c r="P1205" t="s">
        <v>53</v>
      </c>
      <c r="Q1205" t="s">
        <v>482</v>
      </c>
      <c r="R1205" t="s">
        <v>55</v>
      </c>
    </row>
    <row r="1206" spans="1:18" hidden="1" x14ac:dyDescent="0.3">
      <c r="A1206" t="s">
        <v>4994</v>
      </c>
      <c r="B1206" t="s">
        <v>4995</v>
      </c>
      <c r="C1206" s="1" t="str">
        <f t="shared" si="112"/>
        <v>21:0843</v>
      </c>
      <c r="D1206" s="1" t="str">
        <f t="shared" si="113"/>
        <v>21:0231</v>
      </c>
      <c r="E1206" t="s">
        <v>4996</v>
      </c>
      <c r="F1206" t="s">
        <v>4997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114</v>
      </c>
      <c r="N1206">
        <v>861</v>
      </c>
      <c r="P1206" t="s">
        <v>4447</v>
      </c>
      <c r="Q1206" t="s">
        <v>236</v>
      </c>
      <c r="R1206" t="s">
        <v>55</v>
      </c>
    </row>
    <row r="1207" spans="1:18" hidden="1" x14ac:dyDescent="0.3">
      <c r="A1207" t="s">
        <v>4998</v>
      </c>
      <c r="B1207" t="s">
        <v>4999</v>
      </c>
      <c r="C1207" s="1" t="str">
        <f t="shared" si="112"/>
        <v>21:0843</v>
      </c>
      <c r="D1207" s="1" t="str">
        <f t="shared" si="113"/>
        <v>21:0231</v>
      </c>
      <c r="E1207" t="s">
        <v>5000</v>
      </c>
      <c r="F1207" t="s">
        <v>5001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121</v>
      </c>
      <c r="N1207">
        <v>862</v>
      </c>
      <c r="P1207" t="s">
        <v>2487</v>
      </c>
      <c r="Q1207" t="s">
        <v>236</v>
      </c>
      <c r="R1207" t="s">
        <v>55</v>
      </c>
    </row>
    <row r="1208" spans="1:18" hidden="1" x14ac:dyDescent="0.3">
      <c r="A1208" t="s">
        <v>5002</v>
      </c>
      <c r="B1208" t="s">
        <v>5003</v>
      </c>
      <c r="C1208" s="1" t="str">
        <f t="shared" si="112"/>
        <v>21:0843</v>
      </c>
      <c r="D1208" s="1" t="str">
        <f t="shared" si="113"/>
        <v>21:0231</v>
      </c>
      <c r="E1208" t="s">
        <v>5004</v>
      </c>
      <c r="F1208" t="s">
        <v>5005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127</v>
      </c>
      <c r="N1208">
        <v>863</v>
      </c>
      <c r="P1208" t="s">
        <v>5006</v>
      </c>
      <c r="Q1208" t="s">
        <v>236</v>
      </c>
      <c r="R1208" t="s">
        <v>55</v>
      </c>
    </row>
    <row r="1209" spans="1:18" hidden="1" x14ac:dyDescent="0.3">
      <c r="A1209" t="s">
        <v>5007</v>
      </c>
      <c r="B1209" t="s">
        <v>5008</v>
      </c>
      <c r="C1209" s="1" t="str">
        <f t="shared" si="112"/>
        <v>21:0843</v>
      </c>
      <c r="D1209" s="1" t="str">
        <f t="shared" si="113"/>
        <v>21:0231</v>
      </c>
      <c r="E1209" t="s">
        <v>5009</v>
      </c>
      <c r="F1209" t="s">
        <v>5010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133</v>
      </c>
      <c r="N1209">
        <v>864</v>
      </c>
      <c r="P1209" t="s">
        <v>242</v>
      </c>
      <c r="Q1209" t="s">
        <v>482</v>
      </c>
      <c r="R1209" t="s">
        <v>55</v>
      </c>
    </row>
    <row r="1210" spans="1:18" hidden="1" x14ac:dyDescent="0.3">
      <c r="A1210" t="s">
        <v>5011</v>
      </c>
      <c r="B1210" t="s">
        <v>5012</v>
      </c>
      <c r="C1210" s="1" t="str">
        <f t="shared" si="112"/>
        <v>21:0843</v>
      </c>
      <c r="D1210" s="1" t="str">
        <f t="shared" si="113"/>
        <v>21:0231</v>
      </c>
      <c r="E1210" t="s">
        <v>5013</v>
      </c>
      <c r="F1210" t="s">
        <v>5014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139</v>
      </c>
      <c r="N1210">
        <v>865</v>
      </c>
      <c r="P1210" t="s">
        <v>598</v>
      </c>
      <c r="Q1210" t="s">
        <v>482</v>
      </c>
      <c r="R1210" t="s">
        <v>55</v>
      </c>
    </row>
    <row r="1211" spans="1:18" hidden="1" x14ac:dyDescent="0.3">
      <c r="A1211" t="s">
        <v>5015</v>
      </c>
      <c r="B1211" t="s">
        <v>5016</v>
      </c>
      <c r="C1211" s="1" t="str">
        <f t="shared" si="112"/>
        <v>21:0843</v>
      </c>
      <c r="D1211" s="1" t="str">
        <f t="shared" si="113"/>
        <v>21:0231</v>
      </c>
      <c r="E1211" t="s">
        <v>5017</v>
      </c>
      <c r="F1211" t="s">
        <v>5018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241</v>
      </c>
      <c r="N1211">
        <v>866</v>
      </c>
      <c r="P1211" t="s">
        <v>2526</v>
      </c>
      <c r="Q1211" t="s">
        <v>236</v>
      </c>
      <c r="R1211" t="s">
        <v>55</v>
      </c>
    </row>
    <row r="1212" spans="1:18" hidden="1" x14ac:dyDescent="0.3">
      <c r="A1212" t="s">
        <v>5019</v>
      </c>
      <c r="B1212" t="s">
        <v>5020</v>
      </c>
      <c r="C1212" s="1" t="str">
        <f t="shared" si="112"/>
        <v>21:0843</v>
      </c>
      <c r="D1212" s="1" t="str">
        <f t="shared" si="113"/>
        <v>21:0231</v>
      </c>
      <c r="E1212" t="s">
        <v>5021</v>
      </c>
      <c r="F1212" t="s">
        <v>5022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36</v>
      </c>
      <c r="N1212">
        <v>867</v>
      </c>
      <c r="P1212" t="s">
        <v>2526</v>
      </c>
      <c r="Q1212" t="s">
        <v>310</v>
      </c>
      <c r="R1212" t="s">
        <v>55</v>
      </c>
    </row>
    <row r="1213" spans="1:18" hidden="1" x14ac:dyDescent="0.3">
      <c r="A1213" t="s">
        <v>5023</v>
      </c>
      <c r="B1213" t="s">
        <v>5024</v>
      </c>
      <c r="C1213" s="1" t="str">
        <f t="shared" si="112"/>
        <v>21:0843</v>
      </c>
      <c r="D1213" s="1" t="str">
        <f t="shared" si="113"/>
        <v>21:0231</v>
      </c>
      <c r="E1213" t="s">
        <v>5025</v>
      </c>
      <c r="F1213" t="s">
        <v>5026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44</v>
      </c>
      <c r="N1213">
        <v>868</v>
      </c>
      <c r="P1213" t="s">
        <v>173</v>
      </c>
      <c r="Q1213" t="s">
        <v>482</v>
      </c>
      <c r="R1213" t="s">
        <v>55</v>
      </c>
    </row>
    <row r="1214" spans="1:18" hidden="1" x14ac:dyDescent="0.3">
      <c r="A1214" t="s">
        <v>5027</v>
      </c>
      <c r="B1214" t="s">
        <v>5028</v>
      </c>
      <c r="C1214" s="1" t="str">
        <f t="shared" si="112"/>
        <v>21:0843</v>
      </c>
      <c r="D1214" s="1" t="str">
        <f t="shared" si="113"/>
        <v>21:0231</v>
      </c>
      <c r="E1214" t="s">
        <v>5029</v>
      </c>
      <c r="F1214" t="s">
        <v>5030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 t="s">
        <v>45</v>
      </c>
      <c r="Q1214" t="s">
        <v>482</v>
      </c>
      <c r="R1214" t="s">
        <v>55</v>
      </c>
    </row>
    <row r="1215" spans="1:18" hidden="1" x14ac:dyDescent="0.3">
      <c r="A1215" t="s">
        <v>5031</v>
      </c>
      <c r="B1215" t="s">
        <v>5032</v>
      </c>
      <c r="C1215" s="1" t="str">
        <f t="shared" si="112"/>
        <v>21:0843</v>
      </c>
      <c r="D1215" s="1" t="str">
        <f t="shared" si="113"/>
        <v>21:0231</v>
      </c>
      <c r="E1215" t="s">
        <v>5029</v>
      </c>
      <c r="F1215" t="s">
        <v>5033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29</v>
      </c>
      <c r="N1215">
        <v>870</v>
      </c>
      <c r="P1215" t="s">
        <v>45</v>
      </c>
      <c r="Q1215" t="s">
        <v>482</v>
      </c>
      <c r="R1215" t="s">
        <v>55</v>
      </c>
    </row>
    <row r="1216" spans="1:18" hidden="1" x14ac:dyDescent="0.3">
      <c r="A1216" t="s">
        <v>5034</v>
      </c>
      <c r="B1216" t="s">
        <v>5035</v>
      </c>
      <c r="C1216" s="1" t="str">
        <f t="shared" si="112"/>
        <v>21:0843</v>
      </c>
      <c r="D1216" s="1" t="str">
        <f t="shared" si="113"/>
        <v>21:0231</v>
      </c>
      <c r="E1216" t="s">
        <v>5036</v>
      </c>
      <c r="F1216" t="s">
        <v>5037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52</v>
      </c>
      <c r="N1216">
        <v>871</v>
      </c>
      <c r="P1216" t="s">
        <v>598</v>
      </c>
      <c r="Q1216" t="s">
        <v>257</v>
      </c>
      <c r="R1216" t="s">
        <v>460</v>
      </c>
    </row>
    <row r="1217" spans="1:18" hidden="1" x14ac:dyDescent="0.3">
      <c r="A1217" t="s">
        <v>5038</v>
      </c>
      <c r="B1217" t="s">
        <v>5039</v>
      </c>
      <c r="C1217" s="1" t="str">
        <f t="shared" si="112"/>
        <v>21:0843</v>
      </c>
      <c r="D1217" s="1" t="str">
        <f t="shared" si="113"/>
        <v>21:0231</v>
      </c>
      <c r="E1217" t="s">
        <v>5040</v>
      </c>
      <c r="F1217" t="s">
        <v>5041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60</v>
      </c>
      <c r="N1217">
        <v>872</v>
      </c>
      <c r="P1217" t="s">
        <v>2397</v>
      </c>
      <c r="Q1217" t="s">
        <v>248</v>
      </c>
      <c r="R1217" t="s">
        <v>55</v>
      </c>
    </row>
    <row r="1218" spans="1:18" hidden="1" x14ac:dyDescent="0.3">
      <c r="A1218" t="s">
        <v>5042</v>
      </c>
      <c r="B1218" t="s">
        <v>5043</v>
      </c>
      <c r="C1218" s="1" t="str">
        <f t="shared" si="112"/>
        <v>21:0843</v>
      </c>
      <c r="D1218" s="1" t="str">
        <f t="shared" si="113"/>
        <v>21:0231</v>
      </c>
      <c r="E1218" t="s">
        <v>5044</v>
      </c>
      <c r="F1218" t="s">
        <v>5045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67</v>
      </c>
      <c r="N1218">
        <v>873</v>
      </c>
      <c r="P1218" t="s">
        <v>1667</v>
      </c>
      <c r="Q1218" t="s">
        <v>257</v>
      </c>
      <c r="R1218" t="s">
        <v>55</v>
      </c>
    </row>
    <row r="1219" spans="1:18" hidden="1" x14ac:dyDescent="0.3">
      <c r="A1219" t="s">
        <v>5046</v>
      </c>
      <c r="B1219" t="s">
        <v>5047</v>
      </c>
      <c r="C1219" s="1" t="str">
        <f t="shared" si="112"/>
        <v>21:0843</v>
      </c>
      <c r="D1219" s="1" t="str">
        <f t="shared" si="113"/>
        <v>21:0231</v>
      </c>
      <c r="E1219" t="s">
        <v>5048</v>
      </c>
      <c r="F1219" t="s">
        <v>5049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74</v>
      </c>
      <c r="N1219">
        <v>874</v>
      </c>
      <c r="P1219" t="s">
        <v>2492</v>
      </c>
      <c r="Q1219" t="s">
        <v>310</v>
      </c>
      <c r="R1219" t="s">
        <v>55</v>
      </c>
    </row>
    <row r="1220" spans="1:18" hidden="1" x14ac:dyDescent="0.3">
      <c r="A1220" t="s">
        <v>5050</v>
      </c>
      <c r="B1220" t="s">
        <v>5051</v>
      </c>
      <c r="C1220" s="1" t="str">
        <f t="shared" si="112"/>
        <v>21:0843</v>
      </c>
      <c r="D1220" s="1" t="str">
        <f t="shared" si="113"/>
        <v>21:0231</v>
      </c>
      <c r="E1220" t="s">
        <v>5052</v>
      </c>
      <c r="F1220" t="s">
        <v>5053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81</v>
      </c>
      <c r="N1220">
        <v>875</v>
      </c>
      <c r="P1220" t="s">
        <v>61</v>
      </c>
      <c r="Q1220" t="s">
        <v>482</v>
      </c>
      <c r="R1220" t="s">
        <v>55</v>
      </c>
    </row>
    <row r="1221" spans="1:18" hidden="1" x14ac:dyDescent="0.3">
      <c r="A1221" t="s">
        <v>5054</v>
      </c>
      <c r="B1221" t="s">
        <v>5055</v>
      </c>
      <c r="C1221" s="1" t="str">
        <f t="shared" si="112"/>
        <v>21:0843</v>
      </c>
      <c r="D1221" s="1" t="str">
        <f t="shared" si="113"/>
        <v>21:0231</v>
      </c>
      <c r="E1221" t="s">
        <v>5056</v>
      </c>
      <c r="F1221" t="s">
        <v>5057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95</v>
      </c>
      <c r="N1221">
        <v>876</v>
      </c>
      <c r="P1221" t="s">
        <v>5058</v>
      </c>
      <c r="Q1221" t="s">
        <v>248</v>
      </c>
      <c r="R1221" t="s">
        <v>55</v>
      </c>
    </row>
    <row r="1222" spans="1:18" hidden="1" x14ac:dyDescent="0.3">
      <c r="A1222" t="s">
        <v>5059</v>
      </c>
      <c r="B1222" t="s">
        <v>5060</v>
      </c>
      <c r="C1222" s="1" t="str">
        <f t="shared" si="112"/>
        <v>21:0843</v>
      </c>
      <c r="D1222" s="1" t="str">
        <f t="shared" si="113"/>
        <v>21:0231</v>
      </c>
      <c r="E1222" t="s">
        <v>5061</v>
      </c>
      <c r="F1222" t="s">
        <v>5062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101</v>
      </c>
      <c r="N1222">
        <v>877</v>
      </c>
      <c r="P1222" t="s">
        <v>2380</v>
      </c>
      <c r="Q1222" t="s">
        <v>257</v>
      </c>
      <c r="R1222" t="s">
        <v>55</v>
      </c>
    </row>
    <row r="1223" spans="1:18" hidden="1" x14ac:dyDescent="0.3">
      <c r="A1223" t="s">
        <v>5063</v>
      </c>
      <c r="B1223" t="s">
        <v>5064</v>
      </c>
      <c r="C1223" s="1" t="str">
        <f t="shared" si="112"/>
        <v>21:0843</v>
      </c>
      <c r="D1223" s="1" t="str">
        <f t="shared" si="113"/>
        <v>21:0231</v>
      </c>
      <c r="E1223" t="s">
        <v>5065</v>
      </c>
      <c r="F1223" t="s">
        <v>5066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107</v>
      </c>
      <c r="N1223">
        <v>878</v>
      </c>
      <c r="P1223" t="s">
        <v>88</v>
      </c>
      <c r="Q1223" t="s">
        <v>310</v>
      </c>
      <c r="R1223" t="s">
        <v>55</v>
      </c>
    </row>
    <row r="1224" spans="1:18" hidden="1" x14ac:dyDescent="0.3">
      <c r="A1224" t="s">
        <v>5067</v>
      </c>
      <c r="B1224" t="s">
        <v>5068</v>
      </c>
      <c r="C1224" s="1" t="str">
        <f t="shared" si="112"/>
        <v>21:0843</v>
      </c>
      <c r="D1224" s="1" t="str">
        <f t="shared" si="113"/>
        <v>21:0231</v>
      </c>
      <c r="E1224" t="s">
        <v>5069</v>
      </c>
      <c r="F1224" t="s">
        <v>5070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114</v>
      </c>
      <c r="N1224">
        <v>879</v>
      </c>
      <c r="P1224" t="s">
        <v>681</v>
      </c>
      <c r="Q1224" t="s">
        <v>310</v>
      </c>
      <c r="R1224" t="s">
        <v>55</v>
      </c>
    </row>
    <row r="1225" spans="1:18" hidden="1" x14ac:dyDescent="0.3">
      <c r="A1225" t="s">
        <v>5071</v>
      </c>
      <c r="B1225" t="s">
        <v>5072</v>
      </c>
      <c r="C1225" s="1" t="str">
        <f t="shared" si="112"/>
        <v>21:0843</v>
      </c>
      <c r="D1225" s="1" t="str">
        <f t="shared" si="113"/>
        <v>21:0231</v>
      </c>
      <c r="E1225" t="s">
        <v>5073</v>
      </c>
      <c r="F1225" t="s">
        <v>5074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121</v>
      </c>
      <c r="N1225">
        <v>880</v>
      </c>
      <c r="P1225" t="s">
        <v>3052</v>
      </c>
      <c r="Q1225" t="s">
        <v>38</v>
      </c>
      <c r="R1225" t="s">
        <v>55</v>
      </c>
    </row>
    <row r="1226" spans="1:18" hidden="1" x14ac:dyDescent="0.3">
      <c r="A1226" t="s">
        <v>5075</v>
      </c>
      <c r="B1226" t="s">
        <v>5076</v>
      </c>
      <c r="C1226" s="1" t="str">
        <f t="shared" si="112"/>
        <v>21:0843</v>
      </c>
      <c r="D1226" s="1" t="str">
        <f t="shared" si="113"/>
        <v>21:0231</v>
      </c>
      <c r="E1226" t="s">
        <v>5077</v>
      </c>
      <c r="F1226" t="s">
        <v>5078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127</v>
      </c>
      <c r="N1226">
        <v>881</v>
      </c>
      <c r="P1226" t="s">
        <v>2397</v>
      </c>
      <c r="Q1226" t="s">
        <v>310</v>
      </c>
      <c r="R1226" t="s">
        <v>55</v>
      </c>
    </row>
    <row r="1227" spans="1:18" hidden="1" x14ac:dyDescent="0.3">
      <c r="A1227" t="s">
        <v>5079</v>
      </c>
      <c r="B1227" t="s">
        <v>5080</v>
      </c>
      <c r="C1227" s="1" t="str">
        <f t="shared" si="112"/>
        <v>21:0843</v>
      </c>
      <c r="D1227" s="1" t="str">
        <f t="shared" si="113"/>
        <v>21:0231</v>
      </c>
      <c r="E1227" t="s">
        <v>5081</v>
      </c>
      <c r="F1227" t="s">
        <v>5082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133</v>
      </c>
      <c r="N1227">
        <v>882</v>
      </c>
      <c r="P1227" t="s">
        <v>1837</v>
      </c>
      <c r="Q1227" t="s">
        <v>310</v>
      </c>
      <c r="R1227" t="s">
        <v>285</v>
      </c>
    </row>
    <row r="1228" spans="1:18" hidden="1" x14ac:dyDescent="0.3">
      <c r="A1228" t="s">
        <v>5083</v>
      </c>
      <c r="B1228" t="s">
        <v>5084</v>
      </c>
      <c r="C1228" s="1" t="str">
        <f t="shared" si="112"/>
        <v>21:0843</v>
      </c>
      <c r="D1228" s="1" t="str">
        <f t="shared" si="113"/>
        <v>21:0231</v>
      </c>
      <c r="E1228" t="s">
        <v>5085</v>
      </c>
      <c r="F1228" t="s">
        <v>5086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139</v>
      </c>
      <c r="N1228">
        <v>883</v>
      </c>
      <c r="P1228" t="s">
        <v>1676</v>
      </c>
      <c r="Q1228" t="s">
        <v>310</v>
      </c>
      <c r="R1228" t="s">
        <v>285</v>
      </c>
    </row>
    <row r="1229" spans="1:18" hidden="1" x14ac:dyDescent="0.3">
      <c r="A1229" t="s">
        <v>5087</v>
      </c>
      <c r="B1229" t="s">
        <v>5088</v>
      </c>
      <c r="C1229" s="1" t="str">
        <f t="shared" si="112"/>
        <v>21:0843</v>
      </c>
      <c r="D1229" s="1" t="str">
        <f t="shared" si="113"/>
        <v>21:0231</v>
      </c>
      <c r="E1229" t="s">
        <v>5089</v>
      </c>
      <c r="F1229" t="s">
        <v>5090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241</v>
      </c>
      <c r="N1229">
        <v>884</v>
      </c>
      <c r="P1229" t="s">
        <v>2526</v>
      </c>
      <c r="Q1229" t="s">
        <v>248</v>
      </c>
      <c r="R1229" t="s">
        <v>55</v>
      </c>
    </row>
    <row r="1230" spans="1:18" hidden="1" x14ac:dyDescent="0.3">
      <c r="A1230" t="s">
        <v>5091</v>
      </c>
      <c r="B1230" t="s">
        <v>5092</v>
      </c>
      <c r="C1230" s="1" t="str">
        <f t="shared" si="112"/>
        <v>21:0843</v>
      </c>
      <c r="D1230" s="1" t="str">
        <f t="shared" si="113"/>
        <v>21:0231</v>
      </c>
      <c r="E1230" t="s">
        <v>5093</v>
      </c>
      <c r="F1230" t="s">
        <v>5094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 t="s">
        <v>1846</v>
      </c>
      <c r="Q1230" t="s">
        <v>236</v>
      </c>
      <c r="R1230" t="s">
        <v>55</v>
      </c>
    </row>
    <row r="1231" spans="1:18" hidden="1" x14ac:dyDescent="0.3">
      <c r="A1231" t="s">
        <v>5095</v>
      </c>
      <c r="B1231" t="s">
        <v>5096</v>
      </c>
      <c r="C1231" s="1" t="str">
        <f t="shared" si="112"/>
        <v>21:0843</v>
      </c>
      <c r="D1231" s="1" t="str">
        <f t="shared" si="113"/>
        <v>21:0231</v>
      </c>
      <c r="E1231" t="s">
        <v>5093</v>
      </c>
      <c r="F1231" t="s">
        <v>5097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29</v>
      </c>
      <c r="N1231">
        <v>886</v>
      </c>
      <c r="P1231" t="s">
        <v>1846</v>
      </c>
      <c r="Q1231" t="s">
        <v>482</v>
      </c>
      <c r="R1231" t="s">
        <v>55</v>
      </c>
    </row>
    <row r="1232" spans="1:18" hidden="1" x14ac:dyDescent="0.3">
      <c r="A1232" t="s">
        <v>5098</v>
      </c>
      <c r="B1232" t="s">
        <v>5099</v>
      </c>
      <c r="C1232" s="1" t="str">
        <f t="shared" si="112"/>
        <v>21:0843</v>
      </c>
      <c r="D1232" s="1" t="str">
        <f t="shared" si="113"/>
        <v>21:0231</v>
      </c>
      <c r="E1232" t="s">
        <v>5100</v>
      </c>
      <c r="F1232" t="s">
        <v>5101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36</v>
      </c>
      <c r="N1232">
        <v>887</v>
      </c>
      <c r="P1232" t="s">
        <v>2397</v>
      </c>
      <c r="Q1232" t="s">
        <v>257</v>
      </c>
      <c r="R1232" t="s">
        <v>55</v>
      </c>
    </row>
    <row r="1233" spans="1:18" hidden="1" x14ac:dyDescent="0.3">
      <c r="A1233" t="s">
        <v>5102</v>
      </c>
      <c r="B1233" t="s">
        <v>5103</v>
      </c>
      <c r="C1233" s="1" t="str">
        <f t="shared" si="112"/>
        <v>21:0843</v>
      </c>
      <c r="D1233" s="1" t="str">
        <f t="shared" si="113"/>
        <v>21:0231</v>
      </c>
      <c r="E1233" t="s">
        <v>5104</v>
      </c>
      <c r="F1233" t="s">
        <v>5105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44</v>
      </c>
      <c r="N1233">
        <v>888</v>
      </c>
      <c r="P1233" t="s">
        <v>1676</v>
      </c>
      <c r="Q1233" t="s">
        <v>482</v>
      </c>
      <c r="R1233" t="s">
        <v>55</v>
      </c>
    </row>
    <row r="1234" spans="1:18" hidden="1" x14ac:dyDescent="0.3">
      <c r="A1234" t="s">
        <v>5106</v>
      </c>
      <c r="B1234" t="s">
        <v>5107</v>
      </c>
      <c r="C1234" s="1" t="str">
        <f t="shared" si="112"/>
        <v>21:0843</v>
      </c>
      <c r="D1234" s="1" t="str">
        <f t="shared" si="113"/>
        <v>21:0231</v>
      </c>
      <c r="E1234" t="s">
        <v>5108</v>
      </c>
      <c r="F1234" t="s">
        <v>5109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52</v>
      </c>
      <c r="N1234">
        <v>889</v>
      </c>
      <c r="P1234" t="s">
        <v>173</v>
      </c>
      <c r="Q1234" t="s">
        <v>579</v>
      </c>
      <c r="R1234" t="s">
        <v>55</v>
      </c>
    </row>
    <row r="1235" spans="1:18" hidden="1" x14ac:dyDescent="0.3">
      <c r="A1235" t="s">
        <v>5110</v>
      </c>
      <c r="B1235" t="s">
        <v>5111</v>
      </c>
      <c r="C1235" s="1" t="str">
        <f t="shared" si="112"/>
        <v>21:0843</v>
      </c>
      <c r="D1235" s="1" t="str">
        <f t="shared" si="113"/>
        <v>21:0231</v>
      </c>
      <c r="E1235" t="s">
        <v>5112</v>
      </c>
      <c r="F1235" t="s">
        <v>5113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60</v>
      </c>
      <c r="N1235">
        <v>890</v>
      </c>
      <c r="P1235" t="s">
        <v>2380</v>
      </c>
      <c r="Q1235" t="s">
        <v>310</v>
      </c>
      <c r="R1235" t="s">
        <v>55</v>
      </c>
    </row>
    <row r="1236" spans="1:18" hidden="1" x14ac:dyDescent="0.3">
      <c r="A1236" t="s">
        <v>5114</v>
      </c>
      <c r="B1236" t="s">
        <v>5115</v>
      </c>
      <c r="C1236" s="1" t="str">
        <f t="shared" si="112"/>
        <v>21:0843</v>
      </c>
      <c r="D1236" s="1" t="str">
        <f t="shared" si="113"/>
        <v>21:0231</v>
      </c>
      <c r="E1236" t="s">
        <v>5116</v>
      </c>
      <c r="F1236" t="s">
        <v>5117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67</v>
      </c>
      <c r="N1236">
        <v>891</v>
      </c>
      <c r="P1236" t="s">
        <v>5118</v>
      </c>
      <c r="Q1236" t="s">
        <v>62</v>
      </c>
      <c r="R1236" t="s">
        <v>522</v>
      </c>
    </row>
    <row r="1237" spans="1:18" hidden="1" x14ac:dyDescent="0.3">
      <c r="A1237" t="s">
        <v>5119</v>
      </c>
      <c r="B1237" t="s">
        <v>5120</v>
      </c>
      <c r="C1237" s="1" t="str">
        <f t="shared" si="112"/>
        <v>21:0843</v>
      </c>
      <c r="D1237" s="1" t="str">
        <f t="shared" si="113"/>
        <v>21:0231</v>
      </c>
      <c r="E1237" t="s">
        <v>5121</v>
      </c>
      <c r="F1237" t="s">
        <v>5122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74</v>
      </c>
      <c r="N1237">
        <v>892</v>
      </c>
      <c r="P1237" t="s">
        <v>1676</v>
      </c>
      <c r="Q1237" t="s">
        <v>579</v>
      </c>
      <c r="R1237" t="s">
        <v>55</v>
      </c>
    </row>
    <row r="1238" spans="1:18" hidden="1" x14ac:dyDescent="0.3">
      <c r="A1238" t="s">
        <v>5123</v>
      </c>
      <c r="B1238" t="s">
        <v>5124</v>
      </c>
      <c r="C1238" s="1" t="str">
        <f t="shared" si="112"/>
        <v>21:0843</v>
      </c>
      <c r="D1238" s="1" t="str">
        <f t="shared" si="113"/>
        <v>21:0231</v>
      </c>
      <c r="E1238" t="s">
        <v>5125</v>
      </c>
      <c r="F1238" t="s">
        <v>5126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81</v>
      </c>
      <c r="N1238">
        <v>893</v>
      </c>
      <c r="P1238" t="s">
        <v>2430</v>
      </c>
      <c r="Q1238" t="s">
        <v>310</v>
      </c>
      <c r="R1238" t="s">
        <v>460</v>
      </c>
    </row>
    <row r="1239" spans="1:18" hidden="1" x14ac:dyDescent="0.3">
      <c r="A1239" t="s">
        <v>5127</v>
      </c>
      <c r="B1239" t="s">
        <v>5128</v>
      </c>
      <c r="C1239" s="1" t="str">
        <f t="shared" si="112"/>
        <v>21:0843</v>
      </c>
      <c r="D1239" s="1" t="str">
        <f t="shared" si="113"/>
        <v>21:0231</v>
      </c>
      <c r="E1239" t="s">
        <v>5129</v>
      </c>
      <c r="F1239" t="s">
        <v>5130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95</v>
      </c>
      <c r="N1239">
        <v>894</v>
      </c>
      <c r="P1239" t="s">
        <v>809</v>
      </c>
      <c r="Q1239" t="s">
        <v>46</v>
      </c>
      <c r="R1239" t="s">
        <v>189</v>
      </c>
    </row>
    <row r="1240" spans="1:18" hidden="1" x14ac:dyDescent="0.3">
      <c r="A1240" t="s">
        <v>5131</v>
      </c>
      <c r="B1240" t="s">
        <v>5132</v>
      </c>
      <c r="C1240" s="1" t="str">
        <f t="shared" si="112"/>
        <v>21:0843</v>
      </c>
      <c r="D1240" s="1" t="str">
        <f t="shared" si="113"/>
        <v>21:0231</v>
      </c>
      <c r="E1240" t="s">
        <v>5133</v>
      </c>
      <c r="F1240" t="s">
        <v>5134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101</v>
      </c>
      <c r="N1240">
        <v>895</v>
      </c>
      <c r="P1240" t="s">
        <v>5135</v>
      </c>
      <c r="Q1240" t="s">
        <v>146</v>
      </c>
      <c r="R1240" t="s">
        <v>522</v>
      </c>
    </row>
    <row r="1241" spans="1:18" hidden="1" x14ac:dyDescent="0.3">
      <c r="A1241" t="s">
        <v>5136</v>
      </c>
      <c r="B1241" t="s">
        <v>5137</v>
      </c>
      <c r="C1241" s="1" t="str">
        <f t="shared" si="112"/>
        <v>21:0843</v>
      </c>
      <c r="D1241" s="1" t="str">
        <f t="shared" si="113"/>
        <v>21:0231</v>
      </c>
      <c r="E1241" t="s">
        <v>5138</v>
      </c>
      <c r="F1241" t="s">
        <v>5139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107</v>
      </c>
      <c r="N1241">
        <v>896</v>
      </c>
      <c r="P1241" t="s">
        <v>5140</v>
      </c>
      <c r="Q1241" t="s">
        <v>248</v>
      </c>
      <c r="R1241" t="s">
        <v>55</v>
      </c>
    </row>
    <row r="1242" spans="1:18" hidden="1" x14ac:dyDescent="0.3">
      <c r="A1242" t="s">
        <v>5141</v>
      </c>
      <c r="B1242" t="s">
        <v>5142</v>
      </c>
      <c r="C1242" s="1" t="str">
        <f t="shared" ref="C1242:C1305" si="116">HYPERLINK("https://geochem.nrcan.gc.ca/cdogs/content/bdl/bdl210843_e.htm", "21:0843")</f>
        <v>21:0843</v>
      </c>
      <c r="D1242" s="1" t="str">
        <f t="shared" ref="D1242:D1305" si="117">HYPERLINK("https://geochem.nrcan.gc.ca/cdogs/content/svy/svy210231_e.htm", "21:0231")</f>
        <v>21:0231</v>
      </c>
      <c r="E1242" t="s">
        <v>5143</v>
      </c>
      <c r="F1242" t="s">
        <v>5144</v>
      </c>
      <c r="H1242">
        <v>59.571793999999997</v>
      </c>
      <c r="I1242">
        <v>-111.1355878</v>
      </c>
      <c r="J1242" s="1" t="str">
        <f t="shared" ref="J1242:J1305" si="118">HYPERLINK("https://geochem.nrcan.gc.ca/cdogs/content/kwd/kwd020016_e.htm", "Fluid (lake)")</f>
        <v>Fluid (lake)</v>
      </c>
      <c r="K1242" s="1" t="str">
        <f t="shared" ref="K1242:K1305" si="119">HYPERLINK("https://geochem.nrcan.gc.ca/cdogs/content/kwd/kwd080007_e.htm", "Untreated Water")</f>
        <v>Untreated Water</v>
      </c>
      <c r="L1242">
        <v>103</v>
      </c>
      <c r="M1242" t="s">
        <v>114</v>
      </c>
      <c r="N1242">
        <v>897</v>
      </c>
      <c r="P1242" t="s">
        <v>2475</v>
      </c>
      <c r="Q1242" t="s">
        <v>248</v>
      </c>
      <c r="R1242" t="s">
        <v>55</v>
      </c>
    </row>
    <row r="1243" spans="1:18" hidden="1" x14ac:dyDescent="0.3">
      <c r="A1243" t="s">
        <v>5145</v>
      </c>
      <c r="B1243" t="s">
        <v>5146</v>
      </c>
      <c r="C1243" s="1" t="str">
        <f t="shared" si="116"/>
        <v>21:0843</v>
      </c>
      <c r="D1243" s="1" t="str">
        <f t="shared" si="117"/>
        <v>21:0231</v>
      </c>
      <c r="E1243" t="s">
        <v>5147</v>
      </c>
      <c r="F1243" t="s">
        <v>5148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121</v>
      </c>
      <c r="N1243">
        <v>898</v>
      </c>
      <c r="P1243" t="s">
        <v>2573</v>
      </c>
      <c r="Q1243" t="s">
        <v>257</v>
      </c>
      <c r="R1243" t="s">
        <v>55</v>
      </c>
    </row>
    <row r="1244" spans="1:18" hidden="1" x14ac:dyDescent="0.3">
      <c r="A1244" t="s">
        <v>5149</v>
      </c>
      <c r="B1244" t="s">
        <v>5150</v>
      </c>
      <c r="C1244" s="1" t="str">
        <f t="shared" si="116"/>
        <v>21:0843</v>
      </c>
      <c r="D1244" s="1" t="str">
        <f t="shared" si="117"/>
        <v>21:0231</v>
      </c>
      <c r="E1244" t="s">
        <v>5151</v>
      </c>
      <c r="F1244" t="s">
        <v>5152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127</v>
      </c>
      <c r="N1244">
        <v>899</v>
      </c>
      <c r="P1244" t="s">
        <v>5153</v>
      </c>
      <c r="Q1244" t="s">
        <v>38</v>
      </c>
      <c r="R1244" t="s">
        <v>55</v>
      </c>
    </row>
    <row r="1245" spans="1:18" hidden="1" x14ac:dyDescent="0.3">
      <c r="A1245" t="s">
        <v>5154</v>
      </c>
      <c r="B1245" t="s">
        <v>5155</v>
      </c>
      <c r="C1245" s="1" t="str">
        <f t="shared" si="116"/>
        <v>21:0843</v>
      </c>
      <c r="D1245" s="1" t="str">
        <f t="shared" si="117"/>
        <v>21:0231</v>
      </c>
      <c r="E1245" t="s">
        <v>5156</v>
      </c>
      <c r="F1245" t="s">
        <v>5157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133</v>
      </c>
      <c r="N1245">
        <v>900</v>
      </c>
      <c r="P1245" t="s">
        <v>5158</v>
      </c>
      <c r="Q1245" t="s">
        <v>38</v>
      </c>
      <c r="R1245" t="s">
        <v>55</v>
      </c>
    </row>
    <row r="1246" spans="1:18" hidden="1" x14ac:dyDescent="0.3">
      <c r="A1246" t="s">
        <v>5159</v>
      </c>
      <c r="B1246" t="s">
        <v>5160</v>
      </c>
      <c r="C1246" s="1" t="str">
        <f t="shared" si="116"/>
        <v>21:0843</v>
      </c>
      <c r="D1246" s="1" t="str">
        <f t="shared" si="117"/>
        <v>21:0231</v>
      </c>
      <c r="E1246" t="s">
        <v>5161</v>
      </c>
      <c r="F1246" t="s">
        <v>5162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139</v>
      </c>
      <c r="N1246">
        <v>901</v>
      </c>
      <c r="P1246" t="s">
        <v>173</v>
      </c>
      <c r="Q1246" t="s">
        <v>257</v>
      </c>
      <c r="R1246" t="s">
        <v>55</v>
      </c>
    </row>
    <row r="1247" spans="1:18" hidden="1" x14ac:dyDescent="0.3">
      <c r="A1247" t="s">
        <v>5163</v>
      </c>
      <c r="B1247" t="s">
        <v>5164</v>
      </c>
      <c r="C1247" s="1" t="str">
        <f t="shared" si="116"/>
        <v>21:0843</v>
      </c>
      <c r="D1247" s="1" t="str">
        <f t="shared" si="117"/>
        <v>21:0231</v>
      </c>
      <c r="E1247" t="s">
        <v>5165</v>
      </c>
      <c r="F1247" t="s">
        <v>5166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241</v>
      </c>
      <c r="N1247">
        <v>902</v>
      </c>
      <c r="P1247" t="s">
        <v>1790</v>
      </c>
      <c r="Q1247" t="s">
        <v>46</v>
      </c>
      <c r="R1247" t="s">
        <v>55</v>
      </c>
    </row>
    <row r="1248" spans="1:18" hidden="1" x14ac:dyDescent="0.3">
      <c r="A1248" t="s">
        <v>5167</v>
      </c>
      <c r="B1248" t="s">
        <v>5168</v>
      </c>
      <c r="C1248" s="1" t="str">
        <f t="shared" si="116"/>
        <v>21:0843</v>
      </c>
      <c r="D1248" s="1" t="str">
        <f t="shared" si="117"/>
        <v>21:0231</v>
      </c>
      <c r="E1248" t="s">
        <v>5169</v>
      </c>
      <c r="F1248" t="s">
        <v>5170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36</v>
      </c>
      <c r="N1248">
        <v>903</v>
      </c>
      <c r="P1248" t="s">
        <v>2475</v>
      </c>
      <c r="Q1248" t="s">
        <v>31</v>
      </c>
      <c r="R1248" t="s">
        <v>55</v>
      </c>
    </row>
    <row r="1249" spans="1:18" hidden="1" x14ac:dyDescent="0.3">
      <c r="A1249" t="s">
        <v>5171</v>
      </c>
      <c r="B1249" t="s">
        <v>5172</v>
      </c>
      <c r="C1249" s="1" t="str">
        <f t="shared" si="116"/>
        <v>21:0843</v>
      </c>
      <c r="D1249" s="1" t="str">
        <f t="shared" si="117"/>
        <v>21:0231</v>
      </c>
      <c r="E1249" t="s">
        <v>5173</v>
      </c>
      <c r="F1249" t="s">
        <v>5174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44</v>
      </c>
      <c r="N1249">
        <v>904</v>
      </c>
      <c r="P1249" t="s">
        <v>2380</v>
      </c>
      <c r="Q1249" t="s">
        <v>38</v>
      </c>
      <c r="R1249" t="s">
        <v>55</v>
      </c>
    </row>
    <row r="1250" spans="1:18" hidden="1" x14ac:dyDescent="0.3">
      <c r="A1250" t="s">
        <v>5175</v>
      </c>
      <c r="B1250" t="s">
        <v>5176</v>
      </c>
      <c r="C1250" s="1" t="str">
        <f t="shared" si="116"/>
        <v>21:0843</v>
      </c>
      <c r="D1250" s="1" t="str">
        <f t="shared" si="117"/>
        <v>21:0231</v>
      </c>
      <c r="E1250" t="s">
        <v>5177</v>
      </c>
      <c r="F1250" t="s">
        <v>5178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52</v>
      </c>
      <c r="N1250">
        <v>905</v>
      </c>
      <c r="P1250" t="s">
        <v>2414</v>
      </c>
      <c r="Q1250" t="s">
        <v>257</v>
      </c>
      <c r="R1250" t="s">
        <v>55</v>
      </c>
    </row>
    <row r="1251" spans="1:18" hidden="1" x14ac:dyDescent="0.3">
      <c r="A1251" t="s">
        <v>5179</v>
      </c>
      <c r="B1251" t="s">
        <v>5180</v>
      </c>
      <c r="C1251" s="1" t="str">
        <f t="shared" si="116"/>
        <v>21:0843</v>
      </c>
      <c r="D1251" s="1" t="str">
        <f t="shared" si="117"/>
        <v>21:0231</v>
      </c>
      <c r="E1251" t="s">
        <v>5181</v>
      </c>
      <c r="F1251" t="s">
        <v>5182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 t="s">
        <v>182</v>
      </c>
      <c r="Q1251" t="s">
        <v>248</v>
      </c>
      <c r="R1251" t="s">
        <v>55</v>
      </c>
    </row>
    <row r="1252" spans="1:18" hidden="1" x14ac:dyDescent="0.3">
      <c r="A1252" t="s">
        <v>5183</v>
      </c>
      <c r="B1252" t="s">
        <v>5184</v>
      </c>
      <c r="C1252" s="1" t="str">
        <f t="shared" si="116"/>
        <v>21:0843</v>
      </c>
      <c r="D1252" s="1" t="str">
        <f t="shared" si="117"/>
        <v>21:0231</v>
      </c>
      <c r="E1252" t="s">
        <v>5181</v>
      </c>
      <c r="F1252" t="s">
        <v>5185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29</v>
      </c>
      <c r="N1252">
        <v>907</v>
      </c>
      <c r="P1252" t="s">
        <v>598</v>
      </c>
      <c r="Q1252" t="s">
        <v>38</v>
      </c>
      <c r="R1252" t="s">
        <v>55</v>
      </c>
    </row>
    <row r="1253" spans="1:18" hidden="1" x14ac:dyDescent="0.3">
      <c r="A1253" t="s">
        <v>5186</v>
      </c>
      <c r="B1253" t="s">
        <v>5187</v>
      </c>
      <c r="C1253" s="1" t="str">
        <f t="shared" si="116"/>
        <v>21:0843</v>
      </c>
      <c r="D1253" s="1" t="str">
        <f t="shared" si="117"/>
        <v>21:0231</v>
      </c>
      <c r="E1253" t="s">
        <v>5188</v>
      </c>
      <c r="F1253" t="s">
        <v>5189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60</v>
      </c>
      <c r="N1253">
        <v>908</v>
      </c>
      <c r="P1253" t="s">
        <v>5058</v>
      </c>
      <c r="Q1253" t="s">
        <v>62</v>
      </c>
      <c r="R1253" t="s">
        <v>55</v>
      </c>
    </row>
    <row r="1254" spans="1:18" hidden="1" x14ac:dyDescent="0.3">
      <c r="A1254" t="s">
        <v>5190</v>
      </c>
      <c r="B1254" t="s">
        <v>5191</v>
      </c>
      <c r="C1254" s="1" t="str">
        <f t="shared" si="116"/>
        <v>21:0843</v>
      </c>
      <c r="D1254" s="1" t="str">
        <f t="shared" si="117"/>
        <v>21:0231</v>
      </c>
      <c r="E1254" t="s">
        <v>5192</v>
      </c>
      <c r="F1254" t="s">
        <v>5193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67</v>
      </c>
      <c r="N1254">
        <v>909</v>
      </c>
      <c r="P1254" t="s">
        <v>1949</v>
      </c>
      <c r="Q1254" t="s">
        <v>62</v>
      </c>
      <c r="R1254" t="s">
        <v>522</v>
      </c>
    </row>
    <row r="1255" spans="1:18" hidden="1" x14ac:dyDescent="0.3">
      <c r="A1255" t="s">
        <v>5194</v>
      </c>
      <c r="B1255" t="s">
        <v>5195</v>
      </c>
      <c r="C1255" s="1" t="str">
        <f t="shared" si="116"/>
        <v>21:0843</v>
      </c>
      <c r="D1255" s="1" t="str">
        <f t="shared" si="117"/>
        <v>21:0231</v>
      </c>
      <c r="E1255" t="s">
        <v>5196</v>
      </c>
      <c r="F1255" t="s">
        <v>5197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74</v>
      </c>
      <c r="N1255">
        <v>910</v>
      </c>
      <c r="P1255" t="s">
        <v>4519</v>
      </c>
      <c r="Q1255" t="s">
        <v>62</v>
      </c>
      <c r="R1255" t="s">
        <v>55</v>
      </c>
    </row>
    <row r="1256" spans="1:18" hidden="1" x14ac:dyDescent="0.3">
      <c r="A1256" t="s">
        <v>5198</v>
      </c>
      <c r="B1256" t="s">
        <v>5199</v>
      </c>
      <c r="C1256" s="1" t="str">
        <f t="shared" si="116"/>
        <v>21:0843</v>
      </c>
      <c r="D1256" s="1" t="str">
        <f t="shared" si="117"/>
        <v>21:0231</v>
      </c>
      <c r="E1256" t="s">
        <v>5200</v>
      </c>
      <c r="F1256" t="s">
        <v>5201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81</v>
      </c>
      <c r="N1256">
        <v>911</v>
      </c>
      <c r="P1256" t="s">
        <v>2475</v>
      </c>
      <c r="Q1256" t="s">
        <v>248</v>
      </c>
      <c r="R1256" t="s">
        <v>55</v>
      </c>
    </row>
    <row r="1257" spans="1:18" hidden="1" x14ac:dyDescent="0.3">
      <c r="A1257" t="s">
        <v>5202</v>
      </c>
      <c r="B1257" t="s">
        <v>5203</v>
      </c>
      <c r="C1257" s="1" t="str">
        <f t="shared" si="116"/>
        <v>21:0843</v>
      </c>
      <c r="D1257" s="1" t="str">
        <f t="shared" si="117"/>
        <v>21:0231</v>
      </c>
      <c r="E1257" t="s">
        <v>5204</v>
      </c>
      <c r="F1257" t="s">
        <v>5205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95</v>
      </c>
      <c r="N1257">
        <v>912</v>
      </c>
      <c r="P1257" t="s">
        <v>681</v>
      </c>
      <c r="Q1257" t="s">
        <v>62</v>
      </c>
      <c r="R1257" t="s">
        <v>460</v>
      </c>
    </row>
    <row r="1258" spans="1:18" hidden="1" x14ac:dyDescent="0.3">
      <c r="A1258" t="s">
        <v>5206</v>
      </c>
      <c r="B1258" t="s">
        <v>5207</v>
      </c>
      <c r="C1258" s="1" t="str">
        <f t="shared" si="116"/>
        <v>21:0843</v>
      </c>
      <c r="D1258" s="1" t="str">
        <f t="shared" si="117"/>
        <v>21:0231</v>
      </c>
      <c r="E1258" t="s">
        <v>5208</v>
      </c>
      <c r="F1258" t="s">
        <v>5209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101</v>
      </c>
      <c r="N1258">
        <v>913</v>
      </c>
      <c r="P1258" t="s">
        <v>1949</v>
      </c>
      <c r="Q1258" t="s">
        <v>38</v>
      </c>
      <c r="R1258" t="s">
        <v>55</v>
      </c>
    </row>
    <row r="1259" spans="1:18" hidden="1" x14ac:dyDescent="0.3">
      <c r="A1259" t="s">
        <v>5210</v>
      </c>
      <c r="B1259" t="s">
        <v>5211</v>
      </c>
      <c r="C1259" s="1" t="str">
        <f t="shared" si="116"/>
        <v>21:0843</v>
      </c>
      <c r="D1259" s="1" t="str">
        <f t="shared" si="117"/>
        <v>21:0231</v>
      </c>
      <c r="E1259" t="s">
        <v>5212</v>
      </c>
      <c r="F1259" t="s">
        <v>5213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107</v>
      </c>
      <c r="N1259">
        <v>914</v>
      </c>
      <c r="P1259" t="s">
        <v>2397</v>
      </c>
      <c r="Q1259" t="s">
        <v>62</v>
      </c>
      <c r="R1259" t="s">
        <v>55</v>
      </c>
    </row>
    <row r="1260" spans="1:18" hidden="1" x14ac:dyDescent="0.3">
      <c r="A1260" t="s">
        <v>5214</v>
      </c>
      <c r="B1260" t="s">
        <v>5215</v>
      </c>
      <c r="C1260" s="1" t="str">
        <f t="shared" si="116"/>
        <v>21:0843</v>
      </c>
      <c r="D1260" s="1" t="str">
        <f t="shared" si="117"/>
        <v>21:0231</v>
      </c>
      <c r="E1260" t="s">
        <v>5216</v>
      </c>
      <c r="F1260" t="s">
        <v>5217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114</v>
      </c>
      <c r="N1260">
        <v>915</v>
      </c>
      <c r="P1260" t="s">
        <v>1600</v>
      </c>
      <c r="Q1260" t="s">
        <v>146</v>
      </c>
      <c r="R1260" t="s">
        <v>55</v>
      </c>
    </row>
    <row r="1261" spans="1:18" hidden="1" x14ac:dyDescent="0.3">
      <c r="A1261" t="s">
        <v>5218</v>
      </c>
      <c r="B1261" t="s">
        <v>5219</v>
      </c>
      <c r="C1261" s="1" t="str">
        <f t="shared" si="116"/>
        <v>21:0843</v>
      </c>
      <c r="D1261" s="1" t="str">
        <f t="shared" si="117"/>
        <v>21:0231</v>
      </c>
      <c r="E1261" t="s">
        <v>5220</v>
      </c>
      <c r="F1261" t="s">
        <v>5221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121</v>
      </c>
      <c r="N1261">
        <v>916</v>
      </c>
      <c r="P1261" t="s">
        <v>1949</v>
      </c>
      <c r="Q1261" t="s">
        <v>24</v>
      </c>
      <c r="R1261" t="s">
        <v>522</v>
      </c>
    </row>
    <row r="1262" spans="1:18" hidden="1" x14ac:dyDescent="0.3">
      <c r="A1262" t="s">
        <v>5222</v>
      </c>
      <c r="B1262" t="s">
        <v>5223</v>
      </c>
      <c r="C1262" s="1" t="str">
        <f t="shared" si="116"/>
        <v>21:0843</v>
      </c>
      <c r="D1262" s="1" t="str">
        <f t="shared" si="117"/>
        <v>21:0231</v>
      </c>
      <c r="E1262" t="s">
        <v>5224</v>
      </c>
      <c r="F1262" t="s">
        <v>5225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127</v>
      </c>
      <c r="N1262">
        <v>917</v>
      </c>
      <c r="P1262" t="s">
        <v>2140</v>
      </c>
      <c r="Q1262" t="s">
        <v>38</v>
      </c>
      <c r="R1262" t="s">
        <v>55</v>
      </c>
    </row>
    <row r="1263" spans="1:18" hidden="1" x14ac:dyDescent="0.3">
      <c r="A1263" t="s">
        <v>5226</v>
      </c>
      <c r="B1263" t="s">
        <v>5227</v>
      </c>
      <c r="C1263" s="1" t="str">
        <f t="shared" si="116"/>
        <v>21:0843</v>
      </c>
      <c r="D1263" s="1" t="str">
        <f t="shared" si="117"/>
        <v>21:0231</v>
      </c>
      <c r="E1263" t="s">
        <v>5228</v>
      </c>
      <c r="F1263" t="s">
        <v>5229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36</v>
      </c>
      <c r="N1263">
        <v>918</v>
      </c>
      <c r="P1263" t="s">
        <v>294</v>
      </c>
      <c r="Q1263" t="s">
        <v>236</v>
      </c>
      <c r="R1263" t="s">
        <v>55</v>
      </c>
    </row>
    <row r="1264" spans="1:18" hidden="1" x14ac:dyDescent="0.3">
      <c r="A1264" t="s">
        <v>5230</v>
      </c>
      <c r="B1264" t="s">
        <v>5231</v>
      </c>
      <c r="C1264" s="1" t="str">
        <f t="shared" si="116"/>
        <v>21:0843</v>
      </c>
      <c r="D1264" s="1" t="str">
        <f t="shared" si="117"/>
        <v>21:0231</v>
      </c>
      <c r="E1264" t="s">
        <v>5232</v>
      </c>
      <c r="F1264" t="s">
        <v>5233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44</v>
      </c>
      <c r="N1264">
        <v>919</v>
      </c>
      <c r="P1264" t="s">
        <v>2487</v>
      </c>
      <c r="Q1264" t="s">
        <v>310</v>
      </c>
      <c r="R1264" t="s">
        <v>55</v>
      </c>
    </row>
    <row r="1265" spans="1:18" hidden="1" x14ac:dyDescent="0.3">
      <c r="A1265" t="s">
        <v>5234</v>
      </c>
      <c r="B1265" t="s">
        <v>5235</v>
      </c>
      <c r="C1265" s="1" t="str">
        <f t="shared" si="116"/>
        <v>21:0843</v>
      </c>
      <c r="D1265" s="1" t="str">
        <f t="shared" si="117"/>
        <v>21:0231</v>
      </c>
      <c r="E1265" t="s">
        <v>5236</v>
      </c>
      <c r="F1265" t="s">
        <v>5237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 t="s">
        <v>2526</v>
      </c>
      <c r="Q1265" t="s">
        <v>236</v>
      </c>
      <c r="R1265" t="s">
        <v>55</v>
      </c>
    </row>
    <row r="1266" spans="1:18" hidden="1" x14ac:dyDescent="0.3">
      <c r="A1266" t="s">
        <v>5238</v>
      </c>
      <c r="B1266" t="s">
        <v>5239</v>
      </c>
      <c r="C1266" s="1" t="str">
        <f t="shared" si="116"/>
        <v>21:0843</v>
      </c>
      <c r="D1266" s="1" t="str">
        <f t="shared" si="117"/>
        <v>21:0231</v>
      </c>
      <c r="E1266" t="s">
        <v>5236</v>
      </c>
      <c r="F1266" t="s">
        <v>5240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29</v>
      </c>
      <c r="N1266">
        <v>921</v>
      </c>
      <c r="P1266" t="s">
        <v>37</v>
      </c>
      <c r="Q1266" t="s">
        <v>482</v>
      </c>
      <c r="R1266" t="s">
        <v>55</v>
      </c>
    </row>
    <row r="1267" spans="1:18" hidden="1" x14ac:dyDescent="0.3">
      <c r="A1267" t="s">
        <v>5241</v>
      </c>
      <c r="B1267" t="s">
        <v>5242</v>
      </c>
      <c r="C1267" s="1" t="str">
        <f t="shared" si="116"/>
        <v>21:0843</v>
      </c>
      <c r="D1267" s="1" t="str">
        <f t="shared" si="117"/>
        <v>21:0231</v>
      </c>
      <c r="E1267" t="s">
        <v>5243</v>
      </c>
      <c r="F1267" t="s">
        <v>5244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52</v>
      </c>
      <c r="N1267">
        <v>922</v>
      </c>
      <c r="P1267" t="s">
        <v>598</v>
      </c>
      <c r="Q1267" t="s">
        <v>482</v>
      </c>
      <c r="R1267" t="s">
        <v>401</v>
      </c>
    </row>
    <row r="1268" spans="1:18" hidden="1" x14ac:dyDescent="0.3">
      <c r="A1268" t="s">
        <v>5245</v>
      </c>
      <c r="B1268" t="s">
        <v>5246</v>
      </c>
      <c r="C1268" s="1" t="str">
        <f t="shared" si="116"/>
        <v>21:0843</v>
      </c>
      <c r="D1268" s="1" t="str">
        <f t="shared" si="117"/>
        <v>21:0231</v>
      </c>
      <c r="E1268" t="s">
        <v>5247</v>
      </c>
      <c r="F1268" t="s">
        <v>5248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60</v>
      </c>
      <c r="N1268">
        <v>923</v>
      </c>
      <c r="P1268" t="s">
        <v>23</v>
      </c>
      <c r="Q1268" t="s">
        <v>579</v>
      </c>
      <c r="R1268" t="s">
        <v>55</v>
      </c>
    </row>
    <row r="1269" spans="1:18" hidden="1" x14ac:dyDescent="0.3">
      <c r="A1269" t="s">
        <v>5249</v>
      </c>
      <c r="B1269" t="s">
        <v>5250</v>
      </c>
      <c r="C1269" s="1" t="str">
        <f t="shared" si="116"/>
        <v>21:0843</v>
      </c>
      <c r="D1269" s="1" t="str">
        <f t="shared" si="117"/>
        <v>21:0231</v>
      </c>
      <c r="E1269" t="s">
        <v>5251</v>
      </c>
      <c r="F1269" t="s">
        <v>5252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67</v>
      </c>
      <c r="N1269">
        <v>924</v>
      </c>
      <c r="P1269" t="s">
        <v>173</v>
      </c>
      <c r="Q1269" t="s">
        <v>579</v>
      </c>
      <c r="R1269" t="s">
        <v>55</v>
      </c>
    </row>
    <row r="1270" spans="1:18" hidden="1" x14ac:dyDescent="0.3">
      <c r="A1270" t="s">
        <v>5253</v>
      </c>
      <c r="B1270" t="s">
        <v>5254</v>
      </c>
      <c r="C1270" s="1" t="str">
        <f t="shared" si="116"/>
        <v>21:0843</v>
      </c>
      <c r="D1270" s="1" t="str">
        <f t="shared" si="117"/>
        <v>21:0231</v>
      </c>
      <c r="E1270" t="s">
        <v>5255</v>
      </c>
      <c r="F1270" t="s">
        <v>5256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74</v>
      </c>
      <c r="N1270">
        <v>925</v>
      </c>
      <c r="P1270" t="s">
        <v>68</v>
      </c>
      <c r="Q1270" t="s">
        <v>1143</v>
      </c>
      <c r="R1270" t="s">
        <v>55</v>
      </c>
    </row>
    <row r="1271" spans="1:18" hidden="1" x14ac:dyDescent="0.3">
      <c r="A1271" t="s">
        <v>5257</v>
      </c>
      <c r="B1271" t="s">
        <v>5258</v>
      </c>
      <c r="C1271" s="1" t="str">
        <f t="shared" si="116"/>
        <v>21:0843</v>
      </c>
      <c r="D1271" s="1" t="str">
        <f t="shared" si="117"/>
        <v>21:0231</v>
      </c>
      <c r="E1271" t="s">
        <v>5259</v>
      </c>
      <c r="F1271" t="s">
        <v>5260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81</v>
      </c>
      <c r="N1271">
        <v>926</v>
      </c>
      <c r="P1271" t="s">
        <v>167</v>
      </c>
      <c r="Q1271" t="s">
        <v>1247</v>
      </c>
      <c r="R1271" t="s">
        <v>55</v>
      </c>
    </row>
    <row r="1272" spans="1:18" hidden="1" x14ac:dyDescent="0.3">
      <c r="A1272" t="s">
        <v>5261</v>
      </c>
      <c r="B1272" t="s">
        <v>5262</v>
      </c>
      <c r="C1272" s="1" t="str">
        <f t="shared" si="116"/>
        <v>21:0843</v>
      </c>
      <c r="D1272" s="1" t="str">
        <f t="shared" si="117"/>
        <v>21:0231</v>
      </c>
      <c r="E1272" t="s">
        <v>5263</v>
      </c>
      <c r="F1272" t="s">
        <v>5264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95</v>
      </c>
      <c r="N1272">
        <v>927</v>
      </c>
      <c r="P1272" t="s">
        <v>521</v>
      </c>
      <c r="Q1272" t="s">
        <v>54</v>
      </c>
      <c r="R1272" t="s">
        <v>55</v>
      </c>
    </row>
    <row r="1273" spans="1:18" hidden="1" x14ac:dyDescent="0.3">
      <c r="A1273" t="s">
        <v>5265</v>
      </c>
      <c r="B1273" t="s">
        <v>5266</v>
      </c>
      <c r="C1273" s="1" t="str">
        <f t="shared" si="116"/>
        <v>21:0843</v>
      </c>
      <c r="D1273" s="1" t="str">
        <f t="shared" si="117"/>
        <v>21:0231</v>
      </c>
      <c r="E1273" t="s">
        <v>5267</v>
      </c>
      <c r="F1273" t="s">
        <v>5268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101</v>
      </c>
      <c r="N1273">
        <v>928</v>
      </c>
      <c r="P1273" t="s">
        <v>414</v>
      </c>
      <c r="Q1273" t="s">
        <v>538</v>
      </c>
      <c r="R1273" t="s">
        <v>2503</v>
      </c>
    </row>
    <row r="1274" spans="1:18" hidden="1" x14ac:dyDescent="0.3">
      <c r="A1274" t="s">
        <v>5269</v>
      </c>
      <c r="B1274" t="s">
        <v>5270</v>
      </c>
      <c r="C1274" s="1" t="str">
        <f t="shared" si="116"/>
        <v>21:0843</v>
      </c>
      <c r="D1274" s="1" t="str">
        <f t="shared" si="117"/>
        <v>21:0231</v>
      </c>
      <c r="E1274" t="s">
        <v>5271</v>
      </c>
      <c r="F1274" t="s">
        <v>5272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107</v>
      </c>
      <c r="N1274">
        <v>929</v>
      </c>
      <c r="P1274" t="s">
        <v>1006</v>
      </c>
      <c r="Q1274" t="s">
        <v>538</v>
      </c>
      <c r="R1274" t="s">
        <v>873</v>
      </c>
    </row>
    <row r="1275" spans="1:18" hidden="1" x14ac:dyDescent="0.3">
      <c r="A1275" t="s">
        <v>5273</v>
      </c>
      <c r="B1275" t="s">
        <v>5274</v>
      </c>
      <c r="C1275" s="1" t="str">
        <f t="shared" si="116"/>
        <v>21:0843</v>
      </c>
      <c r="D1275" s="1" t="str">
        <f t="shared" si="117"/>
        <v>21:0231</v>
      </c>
      <c r="E1275" t="s">
        <v>5275</v>
      </c>
      <c r="F1275" t="s">
        <v>5276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114</v>
      </c>
      <c r="N1275">
        <v>930</v>
      </c>
      <c r="P1275" t="s">
        <v>173</v>
      </c>
      <c r="Q1275" t="s">
        <v>236</v>
      </c>
      <c r="R1275" t="s">
        <v>532</v>
      </c>
    </row>
    <row r="1276" spans="1:18" hidden="1" x14ac:dyDescent="0.3">
      <c r="A1276" t="s">
        <v>5277</v>
      </c>
      <c r="B1276" t="s">
        <v>5278</v>
      </c>
      <c r="C1276" s="1" t="str">
        <f t="shared" si="116"/>
        <v>21:0843</v>
      </c>
      <c r="D1276" s="1" t="str">
        <f t="shared" si="117"/>
        <v>21:0231</v>
      </c>
      <c r="E1276" t="s">
        <v>5279</v>
      </c>
      <c r="F1276" t="s">
        <v>5280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121</v>
      </c>
      <c r="N1276">
        <v>931</v>
      </c>
      <c r="P1276" t="s">
        <v>68</v>
      </c>
      <c r="Q1276" t="s">
        <v>579</v>
      </c>
      <c r="R1276" t="s">
        <v>890</v>
      </c>
    </row>
    <row r="1277" spans="1:18" hidden="1" x14ac:dyDescent="0.3">
      <c r="A1277" t="s">
        <v>5281</v>
      </c>
      <c r="B1277" t="s">
        <v>5282</v>
      </c>
      <c r="C1277" s="1" t="str">
        <f t="shared" si="116"/>
        <v>21:0843</v>
      </c>
      <c r="D1277" s="1" t="str">
        <f t="shared" si="117"/>
        <v>21:0231</v>
      </c>
      <c r="E1277" t="s">
        <v>5283</v>
      </c>
      <c r="F1277" t="s">
        <v>5284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127</v>
      </c>
      <c r="N1277">
        <v>932</v>
      </c>
      <c r="P1277" t="s">
        <v>200</v>
      </c>
      <c r="Q1277" t="s">
        <v>236</v>
      </c>
      <c r="R1277" t="s">
        <v>415</v>
      </c>
    </row>
    <row r="1278" spans="1:18" hidden="1" x14ac:dyDescent="0.3">
      <c r="A1278" t="s">
        <v>5285</v>
      </c>
      <c r="B1278" t="s">
        <v>5286</v>
      </c>
      <c r="C1278" s="1" t="str">
        <f t="shared" si="116"/>
        <v>21:0843</v>
      </c>
      <c r="D1278" s="1" t="str">
        <f t="shared" si="117"/>
        <v>21:0231</v>
      </c>
      <c r="E1278" t="s">
        <v>5287</v>
      </c>
      <c r="F1278" t="s">
        <v>5288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133</v>
      </c>
      <c r="N1278">
        <v>933</v>
      </c>
      <c r="P1278" t="s">
        <v>140</v>
      </c>
      <c r="Q1278" t="s">
        <v>579</v>
      </c>
      <c r="R1278" t="s">
        <v>55</v>
      </c>
    </row>
    <row r="1279" spans="1:18" hidden="1" x14ac:dyDescent="0.3">
      <c r="A1279" t="s">
        <v>5289</v>
      </c>
      <c r="B1279" t="s">
        <v>5290</v>
      </c>
      <c r="C1279" s="1" t="str">
        <f t="shared" si="116"/>
        <v>21:0843</v>
      </c>
      <c r="D1279" s="1" t="str">
        <f t="shared" si="117"/>
        <v>21:0231</v>
      </c>
      <c r="E1279" t="s">
        <v>5291</v>
      </c>
      <c r="F1279" t="s">
        <v>5292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139</v>
      </c>
      <c r="N1279">
        <v>934</v>
      </c>
      <c r="P1279" t="s">
        <v>1667</v>
      </c>
      <c r="Q1279" t="s">
        <v>236</v>
      </c>
      <c r="R1279" t="s">
        <v>532</v>
      </c>
    </row>
    <row r="1280" spans="1:18" hidden="1" x14ac:dyDescent="0.3">
      <c r="A1280" t="s">
        <v>5293</v>
      </c>
      <c r="B1280" t="s">
        <v>5294</v>
      </c>
      <c r="C1280" s="1" t="str">
        <f t="shared" si="116"/>
        <v>21:0843</v>
      </c>
      <c r="D1280" s="1" t="str">
        <f t="shared" si="117"/>
        <v>21:0231</v>
      </c>
      <c r="E1280" t="s">
        <v>5295</v>
      </c>
      <c r="F1280" t="s">
        <v>5296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241</v>
      </c>
      <c r="N1280">
        <v>935</v>
      </c>
      <c r="P1280" t="s">
        <v>61</v>
      </c>
      <c r="Q1280" t="s">
        <v>310</v>
      </c>
      <c r="R1280" t="s">
        <v>55</v>
      </c>
    </row>
    <row r="1281" spans="1:18" hidden="1" x14ac:dyDescent="0.3">
      <c r="A1281" t="s">
        <v>5297</v>
      </c>
      <c r="B1281" t="s">
        <v>5298</v>
      </c>
      <c r="C1281" s="1" t="str">
        <f t="shared" si="116"/>
        <v>21:0843</v>
      </c>
      <c r="D1281" s="1" t="str">
        <f t="shared" si="117"/>
        <v>21:0231</v>
      </c>
      <c r="E1281" t="s">
        <v>5299</v>
      </c>
      <c r="F1281" t="s">
        <v>5300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36</v>
      </c>
      <c r="N1281">
        <v>936</v>
      </c>
      <c r="P1281" t="s">
        <v>2475</v>
      </c>
      <c r="Q1281" t="s">
        <v>38</v>
      </c>
      <c r="R1281" t="s">
        <v>329</v>
      </c>
    </row>
    <row r="1282" spans="1:18" hidden="1" x14ac:dyDescent="0.3">
      <c r="A1282" t="s">
        <v>5301</v>
      </c>
      <c r="B1282" t="s">
        <v>5302</v>
      </c>
      <c r="C1282" s="1" t="str">
        <f t="shared" si="116"/>
        <v>21:0843</v>
      </c>
      <c r="D1282" s="1" t="str">
        <f t="shared" si="117"/>
        <v>21:0231</v>
      </c>
      <c r="E1282" t="s">
        <v>5303</v>
      </c>
      <c r="F1282" t="s">
        <v>5304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44</v>
      </c>
      <c r="N1282">
        <v>937</v>
      </c>
      <c r="P1282" t="s">
        <v>3048</v>
      </c>
      <c r="Q1282" t="s">
        <v>38</v>
      </c>
      <c r="R1282" t="s">
        <v>39</v>
      </c>
    </row>
    <row r="1283" spans="1:18" hidden="1" x14ac:dyDescent="0.3">
      <c r="A1283" t="s">
        <v>5305</v>
      </c>
      <c r="B1283" t="s">
        <v>5306</v>
      </c>
      <c r="C1283" s="1" t="str">
        <f t="shared" si="116"/>
        <v>21:0843</v>
      </c>
      <c r="D1283" s="1" t="str">
        <f t="shared" si="117"/>
        <v>21:0231</v>
      </c>
      <c r="E1283" t="s">
        <v>5307</v>
      </c>
      <c r="F1283" t="s">
        <v>5308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52</v>
      </c>
      <c r="N1283">
        <v>938</v>
      </c>
      <c r="P1283" t="s">
        <v>23</v>
      </c>
      <c r="Q1283" t="s">
        <v>482</v>
      </c>
      <c r="R1283" t="s">
        <v>55</v>
      </c>
    </row>
    <row r="1284" spans="1:18" hidden="1" x14ac:dyDescent="0.3">
      <c r="A1284" t="s">
        <v>5309</v>
      </c>
      <c r="B1284" t="s">
        <v>5310</v>
      </c>
      <c r="C1284" s="1" t="str">
        <f t="shared" si="116"/>
        <v>21:0843</v>
      </c>
      <c r="D1284" s="1" t="str">
        <f t="shared" si="117"/>
        <v>21:0231</v>
      </c>
      <c r="E1284" t="s">
        <v>5311</v>
      </c>
      <c r="F1284" t="s">
        <v>5312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60</v>
      </c>
      <c r="N1284">
        <v>939</v>
      </c>
      <c r="P1284" t="s">
        <v>771</v>
      </c>
      <c r="Q1284" t="s">
        <v>54</v>
      </c>
      <c r="R1284" t="s">
        <v>55</v>
      </c>
    </row>
    <row r="1285" spans="1:18" hidden="1" x14ac:dyDescent="0.3">
      <c r="A1285" t="s">
        <v>5313</v>
      </c>
      <c r="B1285" t="s">
        <v>5314</v>
      </c>
      <c r="C1285" s="1" t="str">
        <f t="shared" si="116"/>
        <v>21:0843</v>
      </c>
      <c r="D1285" s="1" t="str">
        <f t="shared" si="117"/>
        <v>21:0231</v>
      </c>
      <c r="E1285" t="s">
        <v>5315</v>
      </c>
      <c r="F1285" t="s">
        <v>5316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67</v>
      </c>
      <c r="N1285">
        <v>940</v>
      </c>
      <c r="P1285" t="s">
        <v>521</v>
      </c>
      <c r="Q1285" t="s">
        <v>482</v>
      </c>
      <c r="R1285" t="s">
        <v>55</v>
      </c>
    </row>
    <row r="1286" spans="1:18" hidden="1" x14ac:dyDescent="0.3">
      <c r="A1286" t="s">
        <v>5317</v>
      </c>
      <c r="B1286" t="s">
        <v>5318</v>
      </c>
      <c r="C1286" s="1" t="str">
        <f t="shared" si="116"/>
        <v>21:0843</v>
      </c>
      <c r="D1286" s="1" t="str">
        <f t="shared" si="117"/>
        <v>21:0231</v>
      </c>
      <c r="E1286" t="s">
        <v>5319</v>
      </c>
      <c r="F1286" t="s">
        <v>5320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 t="s">
        <v>771</v>
      </c>
      <c r="Q1286" t="s">
        <v>517</v>
      </c>
      <c r="R1286" t="s">
        <v>532</v>
      </c>
    </row>
    <row r="1287" spans="1:18" hidden="1" x14ac:dyDescent="0.3">
      <c r="A1287" t="s">
        <v>5321</v>
      </c>
      <c r="B1287" t="s">
        <v>5322</v>
      </c>
      <c r="C1287" s="1" t="str">
        <f t="shared" si="116"/>
        <v>21:0843</v>
      </c>
      <c r="D1287" s="1" t="str">
        <f t="shared" si="117"/>
        <v>21:0231</v>
      </c>
      <c r="E1287" t="s">
        <v>5319</v>
      </c>
      <c r="F1287" t="s">
        <v>5323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29</v>
      </c>
      <c r="N1287">
        <v>942</v>
      </c>
      <c r="P1287" t="s">
        <v>134</v>
      </c>
      <c r="Q1287" t="s">
        <v>1143</v>
      </c>
      <c r="R1287" t="s">
        <v>599</v>
      </c>
    </row>
    <row r="1288" spans="1:18" hidden="1" x14ac:dyDescent="0.3">
      <c r="A1288" t="s">
        <v>5324</v>
      </c>
      <c r="B1288" t="s">
        <v>5325</v>
      </c>
      <c r="C1288" s="1" t="str">
        <f t="shared" si="116"/>
        <v>21:0843</v>
      </c>
      <c r="D1288" s="1" t="str">
        <f t="shared" si="117"/>
        <v>21:0231</v>
      </c>
      <c r="E1288" t="s">
        <v>5326</v>
      </c>
      <c r="F1288" t="s">
        <v>5327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74</v>
      </c>
      <c r="N1288">
        <v>943</v>
      </c>
      <c r="P1288" t="s">
        <v>23</v>
      </c>
      <c r="Q1288" t="s">
        <v>482</v>
      </c>
      <c r="R1288" t="s">
        <v>55</v>
      </c>
    </row>
    <row r="1289" spans="1:18" hidden="1" x14ac:dyDescent="0.3">
      <c r="A1289" t="s">
        <v>5328</v>
      </c>
      <c r="B1289" t="s">
        <v>5329</v>
      </c>
      <c r="C1289" s="1" t="str">
        <f t="shared" si="116"/>
        <v>21:0843</v>
      </c>
      <c r="D1289" s="1" t="str">
        <f t="shared" si="117"/>
        <v>21:0231</v>
      </c>
      <c r="E1289" t="s">
        <v>5330</v>
      </c>
      <c r="F1289" t="s">
        <v>5331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81</v>
      </c>
      <c r="N1289">
        <v>944</v>
      </c>
      <c r="P1289" t="s">
        <v>553</v>
      </c>
      <c r="Q1289" t="s">
        <v>579</v>
      </c>
      <c r="R1289" t="s">
        <v>55</v>
      </c>
    </row>
    <row r="1290" spans="1:18" hidden="1" x14ac:dyDescent="0.3">
      <c r="A1290" t="s">
        <v>5332</v>
      </c>
      <c r="B1290" t="s">
        <v>5333</v>
      </c>
      <c r="C1290" s="1" t="str">
        <f t="shared" si="116"/>
        <v>21:0843</v>
      </c>
      <c r="D1290" s="1" t="str">
        <f t="shared" si="117"/>
        <v>21:0231</v>
      </c>
      <c r="E1290" t="s">
        <v>5334</v>
      </c>
      <c r="F1290" t="s">
        <v>5335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95</v>
      </c>
      <c r="N1290">
        <v>945</v>
      </c>
      <c r="P1290" t="s">
        <v>115</v>
      </c>
      <c r="Q1290" t="s">
        <v>482</v>
      </c>
      <c r="R1290" t="s">
        <v>55</v>
      </c>
    </row>
    <row r="1291" spans="1:18" hidden="1" x14ac:dyDescent="0.3">
      <c r="A1291" t="s">
        <v>5336</v>
      </c>
      <c r="B1291" t="s">
        <v>5337</v>
      </c>
      <c r="C1291" s="1" t="str">
        <f t="shared" si="116"/>
        <v>21:0843</v>
      </c>
      <c r="D1291" s="1" t="str">
        <f t="shared" si="117"/>
        <v>21:0231</v>
      </c>
      <c r="E1291" t="s">
        <v>5338</v>
      </c>
      <c r="F1291" t="s">
        <v>5339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101</v>
      </c>
      <c r="N1291">
        <v>946</v>
      </c>
      <c r="P1291" t="s">
        <v>1006</v>
      </c>
      <c r="Q1291" t="s">
        <v>54</v>
      </c>
      <c r="R1291" t="s">
        <v>90</v>
      </c>
    </row>
    <row r="1292" spans="1:18" hidden="1" x14ac:dyDescent="0.3">
      <c r="A1292" t="s">
        <v>5340</v>
      </c>
      <c r="B1292" t="s">
        <v>5341</v>
      </c>
      <c r="C1292" s="1" t="str">
        <f t="shared" si="116"/>
        <v>21:0843</v>
      </c>
      <c r="D1292" s="1" t="str">
        <f t="shared" si="117"/>
        <v>21:0231</v>
      </c>
      <c r="E1292" t="s">
        <v>5342</v>
      </c>
      <c r="F1292" t="s">
        <v>5343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107</v>
      </c>
      <c r="N1292">
        <v>947</v>
      </c>
      <c r="P1292" t="s">
        <v>161</v>
      </c>
      <c r="Q1292" t="s">
        <v>236</v>
      </c>
      <c r="R1292" t="s">
        <v>522</v>
      </c>
    </row>
    <row r="1293" spans="1:18" hidden="1" x14ac:dyDescent="0.3">
      <c r="A1293" t="s">
        <v>5344</v>
      </c>
      <c r="B1293" t="s">
        <v>5345</v>
      </c>
      <c r="C1293" s="1" t="str">
        <f t="shared" si="116"/>
        <v>21:0843</v>
      </c>
      <c r="D1293" s="1" t="str">
        <f t="shared" si="117"/>
        <v>21:0231</v>
      </c>
      <c r="E1293" t="s">
        <v>5346</v>
      </c>
      <c r="F1293" t="s">
        <v>5347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114</v>
      </c>
      <c r="N1293">
        <v>948</v>
      </c>
      <c r="P1293" t="s">
        <v>1676</v>
      </c>
      <c r="Q1293" t="s">
        <v>310</v>
      </c>
      <c r="R1293" t="s">
        <v>401</v>
      </c>
    </row>
    <row r="1294" spans="1:18" hidden="1" x14ac:dyDescent="0.3">
      <c r="A1294" t="s">
        <v>5348</v>
      </c>
      <c r="B1294" t="s">
        <v>5349</v>
      </c>
      <c r="C1294" s="1" t="str">
        <f t="shared" si="116"/>
        <v>21:0843</v>
      </c>
      <c r="D1294" s="1" t="str">
        <f t="shared" si="117"/>
        <v>21:0231</v>
      </c>
      <c r="E1294" t="s">
        <v>5350</v>
      </c>
      <c r="F1294" t="s">
        <v>5351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121</v>
      </c>
      <c r="N1294">
        <v>949</v>
      </c>
      <c r="P1294" t="s">
        <v>1949</v>
      </c>
      <c r="Q1294" t="s">
        <v>257</v>
      </c>
      <c r="R1294" t="s">
        <v>401</v>
      </c>
    </row>
    <row r="1295" spans="1:18" hidden="1" x14ac:dyDescent="0.3">
      <c r="A1295" t="s">
        <v>5352</v>
      </c>
      <c r="B1295" t="s">
        <v>5353</v>
      </c>
      <c r="C1295" s="1" t="str">
        <f t="shared" si="116"/>
        <v>21:0843</v>
      </c>
      <c r="D1295" s="1" t="str">
        <f t="shared" si="117"/>
        <v>21:0231</v>
      </c>
      <c r="E1295" t="s">
        <v>5354</v>
      </c>
      <c r="F1295" t="s">
        <v>5355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127</v>
      </c>
      <c r="N1295">
        <v>950</v>
      </c>
      <c r="P1295" t="s">
        <v>521</v>
      </c>
      <c r="Q1295" t="s">
        <v>579</v>
      </c>
      <c r="R1295" t="s">
        <v>687</v>
      </c>
    </row>
    <row r="1296" spans="1:18" hidden="1" x14ac:dyDescent="0.3">
      <c r="A1296" t="s">
        <v>5356</v>
      </c>
      <c r="B1296" t="s">
        <v>5357</v>
      </c>
      <c r="C1296" s="1" t="str">
        <f t="shared" si="116"/>
        <v>21:0843</v>
      </c>
      <c r="D1296" s="1" t="str">
        <f t="shared" si="117"/>
        <v>21:0231</v>
      </c>
      <c r="E1296" t="s">
        <v>5358</v>
      </c>
      <c r="F1296" t="s">
        <v>5359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133</v>
      </c>
      <c r="N1296">
        <v>951</v>
      </c>
      <c r="P1296" t="s">
        <v>173</v>
      </c>
      <c r="Q1296" t="s">
        <v>257</v>
      </c>
      <c r="R1296" t="s">
        <v>195</v>
      </c>
    </row>
    <row r="1297" spans="1:18" hidden="1" x14ac:dyDescent="0.3">
      <c r="A1297" t="s">
        <v>5360</v>
      </c>
      <c r="B1297" t="s">
        <v>5361</v>
      </c>
      <c r="C1297" s="1" t="str">
        <f t="shared" si="116"/>
        <v>21:0843</v>
      </c>
      <c r="D1297" s="1" t="str">
        <f t="shared" si="117"/>
        <v>21:0231</v>
      </c>
      <c r="E1297" t="s">
        <v>5362</v>
      </c>
      <c r="F1297" t="s">
        <v>5363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139</v>
      </c>
      <c r="N1297">
        <v>952</v>
      </c>
      <c r="P1297" t="s">
        <v>2430</v>
      </c>
      <c r="Q1297" t="s">
        <v>310</v>
      </c>
      <c r="R1297" t="s">
        <v>460</v>
      </c>
    </row>
    <row r="1298" spans="1:18" hidden="1" x14ac:dyDescent="0.3">
      <c r="A1298" t="s">
        <v>5364</v>
      </c>
      <c r="B1298" t="s">
        <v>5365</v>
      </c>
      <c r="C1298" s="1" t="str">
        <f t="shared" si="116"/>
        <v>21:0843</v>
      </c>
      <c r="D1298" s="1" t="str">
        <f t="shared" si="117"/>
        <v>21:0231</v>
      </c>
      <c r="E1298" t="s">
        <v>5366</v>
      </c>
      <c r="F1298" t="s">
        <v>5367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241</v>
      </c>
      <c r="N1298">
        <v>953</v>
      </c>
      <c r="P1298" t="s">
        <v>1804</v>
      </c>
      <c r="Q1298" t="s">
        <v>257</v>
      </c>
      <c r="R1298" t="s">
        <v>522</v>
      </c>
    </row>
    <row r="1299" spans="1:18" hidden="1" x14ac:dyDescent="0.3">
      <c r="A1299" t="s">
        <v>5368</v>
      </c>
      <c r="B1299" t="s">
        <v>5369</v>
      </c>
      <c r="C1299" s="1" t="str">
        <f t="shared" si="116"/>
        <v>21:0843</v>
      </c>
      <c r="D1299" s="1" t="str">
        <f t="shared" si="117"/>
        <v>21:0231</v>
      </c>
      <c r="E1299" t="s">
        <v>5370</v>
      </c>
      <c r="F1299" t="s">
        <v>5371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 t="s">
        <v>2487</v>
      </c>
      <c r="Q1299" t="s">
        <v>482</v>
      </c>
      <c r="R1299" t="s">
        <v>55</v>
      </c>
    </row>
    <row r="1300" spans="1:18" hidden="1" x14ac:dyDescent="0.3">
      <c r="A1300" t="s">
        <v>5372</v>
      </c>
      <c r="B1300" t="s">
        <v>5373</v>
      </c>
      <c r="C1300" s="1" t="str">
        <f t="shared" si="116"/>
        <v>21:0843</v>
      </c>
      <c r="D1300" s="1" t="str">
        <f t="shared" si="117"/>
        <v>21:0231</v>
      </c>
      <c r="E1300" t="s">
        <v>5370</v>
      </c>
      <c r="F1300" t="s">
        <v>5374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29</v>
      </c>
      <c r="N1300">
        <v>955</v>
      </c>
      <c r="P1300" t="s">
        <v>242</v>
      </c>
      <c r="Q1300" t="s">
        <v>482</v>
      </c>
      <c r="R1300" t="s">
        <v>460</v>
      </c>
    </row>
    <row r="1301" spans="1:18" hidden="1" x14ac:dyDescent="0.3">
      <c r="A1301" t="s">
        <v>5375</v>
      </c>
      <c r="B1301" t="s">
        <v>5376</v>
      </c>
      <c r="C1301" s="1" t="str">
        <f t="shared" si="116"/>
        <v>21:0843</v>
      </c>
      <c r="D1301" s="1" t="str">
        <f t="shared" si="117"/>
        <v>21:0231</v>
      </c>
      <c r="E1301" t="s">
        <v>5377</v>
      </c>
      <c r="F1301" t="s">
        <v>5378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36</v>
      </c>
      <c r="N1301">
        <v>956</v>
      </c>
      <c r="P1301" t="s">
        <v>1856</v>
      </c>
      <c r="Q1301" t="s">
        <v>54</v>
      </c>
      <c r="R1301" t="s">
        <v>55</v>
      </c>
    </row>
    <row r="1302" spans="1:18" hidden="1" x14ac:dyDescent="0.3">
      <c r="A1302" t="s">
        <v>5379</v>
      </c>
      <c r="B1302" t="s">
        <v>5380</v>
      </c>
      <c r="C1302" s="1" t="str">
        <f t="shared" si="116"/>
        <v>21:0843</v>
      </c>
      <c r="D1302" s="1" t="str">
        <f t="shared" si="117"/>
        <v>21:0231</v>
      </c>
      <c r="E1302" t="s">
        <v>5381</v>
      </c>
      <c r="F1302" t="s">
        <v>5382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44</v>
      </c>
      <c r="N1302">
        <v>957</v>
      </c>
      <c r="P1302" t="s">
        <v>558</v>
      </c>
      <c r="Q1302" t="s">
        <v>310</v>
      </c>
      <c r="R1302" t="s">
        <v>522</v>
      </c>
    </row>
    <row r="1303" spans="1:18" hidden="1" x14ac:dyDescent="0.3">
      <c r="A1303" t="s">
        <v>5383</v>
      </c>
      <c r="B1303" t="s">
        <v>5384</v>
      </c>
      <c r="C1303" s="1" t="str">
        <f t="shared" si="116"/>
        <v>21:0843</v>
      </c>
      <c r="D1303" s="1" t="str">
        <f t="shared" si="117"/>
        <v>21:0231</v>
      </c>
      <c r="E1303" t="s">
        <v>5385</v>
      </c>
      <c r="F1303" t="s">
        <v>5386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52</v>
      </c>
      <c r="N1303">
        <v>958</v>
      </c>
      <c r="P1303" t="s">
        <v>558</v>
      </c>
      <c r="Q1303" t="s">
        <v>482</v>
      </c>
      <c r="R1303" t="s">
        <v>449</v>
      </c>
    </row>
    <row r="1304" spans="1:18" hidden="1" x14ac:dyDescent="0.3">
      <c r="A1304" t="s">
        <v>5387</v>
      </c>
      <c r="B1304" t="s">
        <v>5388</v>
      </c>
      <c r="C1304" s="1" t="str">
        <f t="shared" si="116"/>
        <v>21:0843</v>
      </c>
      <c r="D1304" s="1" t="str">
        <f t="shared" si="117"/>
        <v>21:0231</v>
      </c>
      <c r="E1304" t="s">
        <v>5389</v>
      </c>
      <c r="F1304" t="s">
        <v>5390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60</v>
      </c>
      <c r="N1304">
        <v>959</v>
      </c>
      <c r="P1304" t="s">
        <v>82</v>
      </c>
      <c r="Q1304" t="s">
        <v>54</v>
      </c>
      <c r="R1304" t="s">
        <v>55</v>
      </c>
    </row>
    <row r="1305" spans="1:18" hidden="1" x14ac:dyDescent="0.3">
      <c r="A1305" t="s">
        <v>5391</v>
      </c>
      <c r="B1305" t="s">
        <v>5392</v>
      </c>
      <c r="C1305" s="1" t="str">
        <f t="shared" si="116"/>
        <v>21:0843</v>
      </c>
      <c r="D1305" s="1" t="str">
        <f t="shared" si="117"/>
        <v>21:0231</v>
      </c>
      <c r="E1305" t="s">
        <v>5393</v>
      </c>
      <c r="F1305" t="s">
        <v>5394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67</v>
      </c>
      <c r="N1305">
        <v>960</v>
      </c>
      <c r="P1305" t="s">
        <v>61</v>
      </c>
      <c r="Q1305" t="s">
        <v>517</v>
      </c>
      <c r="R1305" t="s">
        <v>55</v>
      </c>
    </row>
    <row r="1306" spans="1:18" hidden="1" x14ac:dyDescent="0.3">
      <c r="A1306" t="s">
        <v>5395</v>
      </c>
      <c r="B1306" t="s">
        <v>5396</v>
      </c>
      <c r="C1306" s="1" t="str">
        <f t="shared" ref="C1306:C1369" si="120">HYPERLINK("https://geochem.nrcan.gc.ca/cdogs/content/bdl/bdl210843_e.htm", "21:0843")</f>
        <v>21:0843</v>
      </c>
      <c r="D1306" s="1" t="str">
        <f t="shared" ref="D1306:D1369" si="121">HYPERLINK("https://geochem.nrcan.gc.ca/cdogs/content/svy/svy210231_e.htm", "21:0231")</f>
        <v>21:0231</v>
      </c>
      <c r="E1306" t="s">
        <v>5397</v>
      </c>
      <c r="F1306" t="s">
        <v>5398</v>
      </c>
      <c r="H1306">
        <v>59.930973600000002</v>
      </c>
      <c r="I1306">
        <v>-110.86490499999999</v>
      </c>
      <c r="J1306" s="1" t="str">
        <f t="shared" ref="J1306:J1369" si="122">HYPERLINK("https://geochem.nrcan.gc.ca/cdogs/content/kwd/kwd020016_e.htm", "Fluid (lake)")</f>
        <v>Fluid (lake)</v>
      </c>
      <c r="K1306" s="1" t="str">
        <f t="shared" ref="K1306:K1369" si="123">HYPERLINK("https://geochem.nrcan.gc.ca/cdogs/content/kwd/kwd080007_e.htm", "Untreated Water")</f>
        <v>Untreated Water</v>
      </c>
      <c r="L1306">
        <v>107</v>
      </c>
      <c r="M1306" t="s">
        <v>74</v>
      </c>
      <c r="N1306">
        <v>961</v>
      </c>
      <c r="P1306" t="s">
        <v>53</v>
      </c>
      <c r="Q1306" t="s">
        <v>1247</v>
      </c>
      <c r="R1306" t="s">
        <v>55</v>
      </c>
    </row>
    <row r="1307" spans="1:18" hidden="1" x14ac:dyDescent="0.3">
      <c r="A1307" t="s">
        <v>5399</v>
      </c>
      <c r="B1307" t="s">
        <v>5400</v>
      </c>
      <c r="C1307" s="1" t="str">
        <f t="shared" si="120"/>
        <v>21:0843</v>
      </c>
      <c r="D1307" s="1" t="str">
        <f t="shared" si="121"/>
        <v>21:0231</v>
      </c>
      <c r="E1307" t="s">
        <v>5401</v>
      </c>
      <c r="F1307" t="s">
        <v>5402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81</v>
      </c>
      <c r="N1307">
        <v>962</v>
      </c>
      <c r="P1307" t="s">
        <v>558</v>
      </c>
      <c r="Q1307" t="s">
        <v>482</v>
      </c>
      <c r="R1307" t="s">
        <v>55</v>
      </c>
    </row>
    <row r="1308" spans="1:18" hidden="1" x14ac:dyDescent="0.3">
      <c r="A1308" t="s">
        <v>5403</v>
      </c>
      <c r="B1308" t="s">
        <v>5404</v>
      </c>
      <c r="C1308" s="1" t="str">
        <f t="shared" si="120"/>
        <v>21:0843</v>
      </c>
      <c r="D1308" s="1" t="str">
        <f t="shared" si="121"/>
        <v>21:0231</v>
      </c>
      <c r="E1308" t="s">
        <v>5405</v>
      </c>
      <c r="F1308" t="s">
        <v>5406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95</v>
      </c>
      <c r="N1308">
        <v>963</v>
      </c>
      <c r="P1308" t="s">
        <v>61</v>
      </c>
      <c r="Q1308" t="s">
        <v>54</v>
      </c>
      <c r="R1308" t="s">
        <v>55</v>
      </c>
    </row>
    <row r="1309" spans="1:18" hidden="1" x14ac:dyDescent="0.3">
      <c r="A1309" t="s">
        <v>5407</v>
      </c>
      <c r="B1309" t="s">
        <v>5408</v>
      </c>
      <c r="C1309" s="1" t="str">
        <f t="shared" si="120"/>
        <v>21:0843</v>
      </c>
      <c r="D1309" s="1" t="str">
        <f t="shared" si="121"/>
        <v>21:0231</v>
      </c>
      <c r="E1309" t="s">
        <v>5409</v>
      </c>
      <c r="F1309" t="s">
        <v>5410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101</v>
      </c>
      <c r="N1309">
        <v>964</v>
      </c>
      <c r="P1309" t="s">
        <v>2145</v>
      </c>
      <c r="Q1309" t="s">
        <v>236</v>
      </c>
      <c r="R1309" t="s">
        <v>55</v>
      </c>
    </row>
    <row r="1310" spans="1:18" hidden="1" x14ac:dyDescent="0.3">
      <c r="A1310" t="s">
        <v>5411</v>
      </c>
      <c r="B1310" t="s">
        <v>5412</v>
      </c>
      <c r="C1310" s="1" t="str">
        <f t="shared" si="120"/>
        <v>21:0843</v>
      </c>
      <c r="D1310" s="1" t="str">
        <f t="shared" si="121"/>
        <v>21:0231</v>
      </c>
      <c r="E1310" t="s">
        <v>5413</v>
      </c>
      <c r="F1310" t="s">
        <v>5414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107</v>
      </c>
      <c r="N1310">
        <v>965</v>
      </c>
      <c r="P1310" t="s">
        <v>2414</v>
      </c>
      <c r="Q1310" t="s">
        <v>248</v>
      </c>
      <c r="R1310" t="s">
        <v>55</v>
      </c>
    </row>
    <row r="1311" spans="1:18" hidden="1" x14ac:dyDescent="0.3">
      <c r="A1311" t="s">
        <v>5415</v>
      </c>
      <c r="B1311" t="s">
        <v>5416</v>
      </c>
      <c r="C1311" s="1" t="str">
        <f t="shared" si="120"/>
        <v>21:0843</v>
      </c>
      <c r="D1311" s="1" t="str">
        <f t="shared" si="121"/>
        <v>21:0231</v>
      </c>
      <c r="E1311" t="s">
        <v>5417</v>
      </c>
      <c r="F1311" t="s">
        <v>5418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114</v>
      </c>
      <c r="N1311">
        <v>966</v>
      </c>
      <c r="P1311" t="s">
        <v>521</v>
      </c>
      <c r="Q1311" t="s">
        <v>257</v>
      </c>
      <c r="R1311" t="s">
        <v>305</v>
      </c>
    </row>
    <row r="1312" spans="1:18" hidden="1" x14ac:dyDescent="0.3">
      <c r="A1312" t="s">
        <v>5419</v>
      </c>
      <c r="B1312" t="s">
        <v>5420</v>
      </c>
      <c r="C1312" s="1" t="str">
        <f t="shared" si="120"/>
        <v>21:0843</v>
      </c>
      <c r="D1312" s="1" t="str">
        <f t="shared" si="121"/>
        <v>21:0231</v>
      </c>
      <c r="E1312" t="s">
        <v>5421</v>
      </c>
      <c r="F1312" t="s">
        <v>5422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121</v>
      </c>
      <c r="N1312">
        <v>967</v>
      </c>
      <c r="P1312" t="s">
        <v>53</v>
      </c>
      <c r="Q1312" t="s">
        <v>54</v>
      </c>
      <c r="R1312" t="s">
        <v>687</v>
      </c>
    </row>
    <row r="1313" spans="1:18" hidden="1" x14ac:dyDescent="0.3">
      <c r="A1313" t="s">
        <v>5423</v>
      </c>
      <c r="B1313" t="s">
        <v>5424</v>
      </c>
      <c r="C1313" s="1" t="str">
        <f t="shared" si="120"/>
        <v>21:0843</v>
      </c>
      <c r="D1313" s="1" t="str">
        <f t="shared" si="121"/>
        <v>21:0231</v>
      </c>
      <c r="E1313" t="s">
        <v>5425</v>
      </c>
      <c r="F1313" t="s">
        <v>5426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127</v>
      </c>
      <c r="N1313">
        <v>968</v>
      </c>
      <c r="P1313" t="s">
        <v>598</v>
      </c>
      <c r="Q1313" t="s">
        <v>54</v>
      </c>
      <c r="R1313" t="s">
        <v>55</v>
      </c>
    </row>
    <row r="1314" spans="1:18" hidden="1" x14ac:dyDescent="0.3">
      <c r="A1314" t="s">
        <v>5427</v>
      </c>
      <c r="B1314" t="s">
        <v>5428</v>
      </c>
      <c r="C1314" s="1" t="str">
        <f t="shared" si="120"/>
        <v>21:0843</v>
      </c>
      <c r="D1314" s="1" t="str">
        <f t="shared" si="121"/>
        <v>21:0231</v>
      </c>
      <c r="E1314" t="s">
        <v>5429</v>
      </c>
      <c r="F1314" t="s">
        <v>5430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133</v>
      </c>
      <c r="N1314">
        <v>969</v>
      </c>
      <c r="P1314" t="s">
        <v>53</v>
      </c>
      <c r="Q1314" t="s">
        <v>1292</v>
      </c>
      <c r="R1314" t="s">
        <v>55</v>
      </c>
    </row>
    <row r="1315" spans="1:18" hidden="1" x14ac:dyDescent="0.3">
      <c r="A1315" t="s">
        <v>5431</v>
      </c>
      <c r="B1315" t="s">
        <v>5432</v>
      </c>
      <c r="C1315" s="1" t="str">
        <f t="shared" si="120"/>
        <v>21:0843</v>
      </c>
      <c r="D1315" s="1" t="str">
        <f t="shared" si="121"/>
        <v>21:0231</v>
      </c>
      <c r="E1315" t="s">
        <v>5433</v>
      </c>
      <c r="F1315" t="s">
        <v>5434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139</v>
      </c>
      <c r="N1315">
        <v>970</v>
      </c>
      <c r="P1315" t="s">
        <v>167</v>
      </c>
      <c r="Q1315" t="s">
        <v>1292</v>
      </c>
      <c r="R1315" t="s">
        <v>890</v>
      </c>
    </row>
    <row r="1316" spans="1:18" hidden="1" x14ac:dyDescent="0.3">
      <c r="A1316" t="s">
        <v>5435</v>
      </c>
      <c r="B1316" t="s">
        <v>5436</v>
      </c>
      <c r="C1316" s="1" t="str">
        <f t="shared" si="120"/>
        <v>21:0843</v>
      </c>
      <c r="D1316" s="1" t="str">
        <f t="shared" si="121"/>
        <v>21:0231</v>
      </c>
      <c r="E1316" t="s">
        <v>5437</v>
      </c>
      <c r="F1316" t="s">
        <v>5438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241</v>
      </c>
      <c r="N1316">
        <v>971</v>
      </c>
      <c r="P1316" t="s">
        <v>771</v>
      </c>
      <c r="Q1316" t="s">
        <v>517</v>
      </c>
      <c r="R1316" t="s">
        <v>55</v>
      </c>
    </row>
    <row r="1317" spans="1:18" hidden="1" x14ac:dyDescent="0.3">
      <c r="A1317" t="s">
        <v>5439</v>
      </c>
      <c r="B1317" t="s">
        <v>5440</v>
      </c>
      <c r="C1317" s="1" t="str">
        <f t="shared" si="120"/>
        <v>21:0843</v>
      </c>
      <c r="D1317" s="1" t="str">
        <f t="shared" si="121"/>
        <v>21:0231</v>
      </c>
      <c r="E1317" t="s">
        <v>5441</v>
      </c>
      <c r="F1317" t="s">
        <v>5442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36</v>
      </c>
      <c r="N1317">
        <v>972</v>
      </c>
      <c r="P1317" t="s">
        <v>115</v>
      </c>
      <c r="Q1317" t="s">
        <v>1292</v>
      </c>
      <c r="R1317" t="s">
        <v>55</v>
      </c>
    </row>
    <row r="1318" spans="1:18" hidden="1" x14ac:dyDescent="0.3">
      <c r="A1318" t="s">
        <v>5443</v>
      </c>
      <c r="B1318" t="s">
        <v>5444</v>
      </c>
      <c r="C1318" s="1" t="str">
        <f t="shared" si="120"/>
        <v>21:0843</v>
      </c>
      <c r="D1318" s="1" t="str">
        <f t="shared" si="121"/>
        <v>21:0231</v>
      </c>
      <c r="E1318" t="s">
        <v>5445</v>
      </c>
      <c r="F1318" t="s">
        <v>5446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 t="s">
        <v>134</v>
      </c>
      <c r="Q1318" t="s">
        <v>1143</v>
      </c>
      <c r="R1318" t="s">
        <v>55</v>
      </c>
    </row>
    <row r="1319" spans="1:18" hidden="1" x14ac:dyDescent="0.3">
      <c r="A1319" t="s">
        <v>5447</v>
      </c>
      <c r="B1319" t="s">
        <v>5448</v>
      </c>
      <c r="C1319" s="1" t="str">
        <f t="shared" si="120"/>
        <v>21:0843</v>
      </c>
      <c r="D1319" s="1" t="str">
        <f t="shared" si="121"/>
        <v>21:0231</v>
      </c>
      <c r="E1319" t="s">
        <v>5445</v>
      </c>
      <c r="F1319" t="s">
        <v>5449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29</v>
      </c>
      <c r="N1319">
        <v>974</v>
      </c>
      <c r="P1319" t="s">
        <v>134</v>
      </c>
      <c r="Q1319" t="s">
        <v>1143</v>
      </c>
      <c r="R1319" t="s">
        <v>55</v>
      </c>
    </row>
    <row r="1320" spans="1:18" hidden="1" x14ac:dyDescent="0.3">
      <c r="A1320" t="s">
        <v>5450</v>
      </c>
      <c r="B1320" t="s">
        <v>5451</v>
      </c>
      <c r="C1320" s="1" t="str">
        <f t="shared" si="120"/>
        <v>21:0843</v>
      </c>
      <c r="D1320" s="1" t="str">
        <f t="shared" si="121"/>
        <v>21:0231</v>
      </c>
      <c r="E1320" t="s">
        <v>5452</v>
      </c>
      <c r="F1320" t="s">
        <v>5453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44</v>
      </c>
      <c r="N1320">
        <v>975</v>
      </c>
      <c r="P1320" t="s">
        <v>88</v>
      </c>
      <c r="Q1320" t="s">
        <v>482</v>
      </c>
      <c r="R1320" t="s">
        <v>55</v>
      </c>
    </row>
    <row r="1321" spans="1:18" hidden="1" x14ac:dyDescent="0.3">
      <c r="A1321" t="s">
        <v>5454</v>
      </c>
      <c r="B1321" t="s">
        <v>5455</v>
      </c>
      <c r="C1321" s="1" t="str">
        <f t="shared" si="120"/>
        <v>21:0843</v>
      </c>
      <c r="D1321" s="1" t="str">
        <f t="shared" si="121"/>
        <v>21:0231</v>
      </c>
      <c r="E1321" t="s">
        <v>5456</v>
      </c>
      <c r="F1321" t="s">
        <v>5457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52</v>
      </c>
      <c r="N1321">
        <v>976</v>
      </c>
      <c r="P1321" t="s">
        <v>1760</v>
      </c>
      <c r="Q1321" t="s">
        <v>38</v>
      </c>
      <c r="R1321" t="s">
        <v>5458</v>
      </c>
    </row>
    <row r="1322" spans="1:18" hidden="1" x14ac:dyDescent="0.3">
      <c r="A1322" t="s">
        <v>5459</v>
      </c>
      <c r="B1322" t="s">
        <v>5460</v>
      </c>
      <c r="C1322" s="1" t="str">
        <f t="shared" si="120"/>
        <v>21:0843</v>
      </c>
      <c r="D1322" s="1" t="str">
        <f t="shared" si="121"/>
        <v>21:0231</v>
      </c>
      <c r="E1322" t="s">
        <v>5461</v>
      </c>
      <c r="F1322" t="s">
        <v>5462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60</v>
      </c>
      <c r="N1322">
        <v>977</v>
      </c>
      <c r="P1322" t="s">
        <v>1676</v>
      </c>
      <c r="Q1322" t="s">
        <v>248</v>
      </c>
      <c r="R1322" t="s">
        <v>55</v>
      </c>
    </row>
    <row r="1323" spans="1:18" hidden="1" x14ac:dyDescent="0.3">
      <c r="A1323" t="s">
        <v>5463</v>
      </c>
      <c r="B1323" t="s">
        <v>5464</v>
      </c>
      <c r="C1323" s="1" t="str">
        <f t="shared" si="120"/>
        <v>21:0843</v>
      </c>
      <c r="D1323" s="1" t="str">
        <f t="shared" si="121"/>
        <v>21:0231</v>
      </c>
      <c r="E1323" t="s">
        <v>5465</v>
      </c>
      <c r="F1323" t="s">
        <v>5466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67</v>
      </c>
      <c r="N1323">
        <v>978</v>
      </c>
      <c r="P1323" t="s">
        <v>1804</v>
      </c>
      <c r="Q1323" t="s">
        <v>46</v>
      </c>
      <c r="R1323" t="s">
        <v>102</v>
      </c>
    </row>
    <row r="1324" spans="1:18" hidden="1" x14ac:dyDescent="0.3">
      <c r="A1324" t="s">
        <v>5467</v>
      </c>
      <c r="B1324" t="s">
        <v>5468</v>
      </c>
      <c r="C1324" s="1" t="str">
        <f t="shared" si="120"/>
        <v>21:0843</v>
      </c>
      <c r="D1324" s="1" t="str">
        <f t="shared" si="121"/>
        <v>21:0231</v>
      </c>
      <c r="E1324" t="s">
        <v>5469</v>
      </c>
      <c r="F1324" t="s">
        <v>5470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74</v>
      </c>
      <c r="N1324">
        <v>979</v>
      </c>
      <c r="P1324" t="s">
        <v>225</v>
      </c>
      <c r="Q1324" t="s">
        <v>1143</v>
      </c>
      <c r="R1324" t="s">
        <v>599</v>
      </c>
    </row>
    <row r="1325" spans="1:18" hidden="1" x14ac:dyDescent="0.3">
      <c r="A1325" t="s">
        <v>5471</v>
      </c>
      <c r="B1325" t="s">
        <v>5472</v>
      </c>
      <c r="C1325" s="1" t="str">
        <f t="shared" si="120"/>
        <v>21:0843</v>
      </c>
      <c r="D1325" s="1" t="str">
        <f t="shared" si="121"/>
        <v>21:0231</v>
      </c>
      <c r="E1325" t="s">
        <v>5473</v>
      </c>
      <c r="F1325" t="s">
        <v>5474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81</v>
      </c>
      <c r="N1325">
        <v>980</v>
      </c>
      <c r="P1325" t="s">
        <v>182</v>
      </c>
      <c r="Q1325" t="s">
        <v>579</v>
      </c>
      <c r="R1325" t="s">
        <v>3875</v>
      </c>
    </row>
    <row r="1326" spans="1:18" hidden="1" x14ac:dyDescent="0.3">
      <c r="A1326" t="s">
        <v>5475</v>
      </c>
      <c r="B1326" t="s">
        <v>5476</v>
      </c>
      <c r="C1326" s="1" t="str">
        <f t="shared" si="120"/>
        <v>21:0843</v>
      </c>
      <c r="D1326" s="1" t="str">
        <f t="shared" si="121"/>
        <v>21:0231</v>
      </c>
      <c r="E1326" t="s">
        <v>5477</v>
      </c>
      <c r="F1326" t="s">
        <v>5478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95</v>
      </c>
      <c r="N1326">
        <v>981</v>
      </c>
      <c r="P1326" t="s">
        <v>210</v>
      </c>
      <c r="Q1326" t="s">
        <v>54</v>
      </c>
      <c r="R1326" t="s">
        <v>532</v>
      </c>
    </row>
    <row r="1327" spans="1:18" hidden="1" x14ac:dyDescent="0.3">
      <c r="A1327" t="s">
        <v>5479</v>
      </c>
      <c r="B1327" t="s">
        <v>5480</v>
      </c>
      <c r="C1327" s="1" t="str">
        <f t="shared" si="120"/>
        <v>21:0843</v>
      </c>
      <c r="D1327" s="1" t="str">
        <f t="shared" si="121"/>
        <v>21:0231</v>
      </c>
      <c r="E1327" t="s">
        <v>5481</v>
      </c>
      <c r="F1327" t="s">
        <v>5482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101</v>
      </c>
      <c r="N1327">
        <v>982</v>
      </c>
      <c r="P1327" t="s">
        <v>140</v>
      </c>
      <c r="Q1327" t="s">
        <v>482</v>
      </c>
      <c r="R1327" t="s">
        <v>55</v>
      </c>
    </row>
    <row r="1328" spans="1:18" hidden="1" x14ac:dyDescent="0.3">
      <c r="A1328" t="s">
        <v>5483</v>
      </c>
      <c r="B1328" t="s">
        <v>5484</v>
      </c>
      <c r="C1328" s="1" t="str">
        <f t="shared" si="120"/>
        <v>21:0843</v>
      </c>
      <c r="D1328" s="1" t="str">
        <f t="shared" si="121"/>
        <v>21:0231</v>
      </c>
      <c r="E1328" t="s">
        <v>5485</v>
      </c>
      <c r="F1328" t="s">
        <v>5486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107</v>
      </c>
      <c r="N1328">
        <v>983</v>
      </c>
      <c r="P1328" t="s">
        <v>128</v>
      </c>
      <c r="Q1328" t="s">
        <v>482</v>
      </c>
      <c r="R1328" t="s">
        <v>189</v>
      </c>
    </row>
    <row r="1329" spans="1:18" hidden="1" x14ac:dyDescent="0.3">
      <c r="A1329" t="s">
        <v>5487</v>
      </c>
      <c r="B1329" t="s">
        <v>5488</v>
      </c>
      <c r="C1329" s="1" t="str">
        <f t="shared" si="120"/>
        <v>21:0843</v>
      </c>
      <c r="D1329" s="1" t="str">
        <f t="shared" si="121"/>
        <v>21:0231</v>
      </c>
      <c r="E1329" t="s">
        <v>5489</v>
      </c>
      <c r="F1329" t="s">
        <v>5490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114</v>
      </c>
      <c r="N1329">
        <v>984</v>
      </c>
      <c r="P1329" t="s">
        <v>115</v>
      </c>
      <c r="Q1329" t="s">
        <v>1292</v>
      </c>
      <c r="R1329" t="s">
        <v>211</v>
      </c>
    </row>
    <row r="1330" spans="1:18" hidden="1" x14ac:dyDescent="0.3">
      <c r="A1330" t="s">
        <v>5491</v>
      </c>
      <c r="B1330" t="s">
        <v>5492</v>
      </c>
      <c r="C1330" s="1" t="str">
        <f t="shared" si="120"/>
        <v>21:0843</v>
      </c>
      <c r="D1330" s="1" t="str">
        <f t="shared" si="121"/>
        <v>21:0231</v>
      </c>
      <c r="E1330" t="s">
        <v>5493</v>
      </c>
      <c r="F1330" t="s">
        <v>5494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121</v>
      </c>
      <c r="N1330">
        <v>985</v>
      </c>
      <c r="P1330" t="s">
        <v>200</v>
      </c>
      <c r="Q1330" t="s">
        <v>517</v>
      </c>
      <c r="R1330" t="s">
        <v>55</v>
      </c>
    </row>
    <row r="1331" spans="1:18" hidden="1" x14ac:dyDescent="0.3">
      <c r="A1331" t="s">
        <v>5495</v>
      </c>
      <c r="B1331" t="s">
        <v>5496</v>
      </c>
      <c r="C1331" s="1" t="str">
        <f t="shared" si="120"/>
        <v>21:0843</v>
      </c>
      <c r="D1331" s="1" t="str">
        <f t="shared" si="121"/>
        <v>21:0231</v>
      </c>
      <c r="E1331" t="s">
        <v>5497</v>
      </c>
      <c r="F1331" t="s">
        <v>5498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127</v>
      </c>
      <c r="N1331">
        <v>986</v>
      </c>
      <c r="P1331" t="s">
        <v>5499</v>
      </c>
      <c r="Q1331" t="s">
        <v>146</v>
      </c>
      <c r="R1331" t="s">
        <v>911</v>
      </c>
    </row>
    <row r="1332" spans="1:18" hidden="1" x14ac:dyDescent="0.3">
      <c r="A1332" t="s">
        <v>5500</v>
      </c>
      <c r="B1332" t="s">
        <v>5501</v>
      </c>
      <c r="C1332" s="1" t="str">
        <f t="shared" si="120"/>
        <v>21:0843</v>
      </c>
      <c r="D1332" s="1" t="str">
        <f t="shared" si="121"/>
        <v>21:0231</v>
      </c>
      <c r="E1332" t="s">
        <v>5502</v>
      </c>
      <c r="F1332" t="s">
        <v>5503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133</v>
      </c>
      <c r="N1332">
        <v>987</v>
      </c>
      <c r="P1332" t="s">
        <v>294</v>
      </c>
      <c r="Q1332" t="s">
        <v>248</v>
      </c>
      <c r="R1332" t="s">
        <v>55</v>
      </c>
    </row>
    <row r="1333" spans="1:18" hidden="1" x14ac:dyDescent="0.3">
      <c r="A1333" t="s">
        <v>5504</v>
      </c>
      <c r="B1333" t="s">
        <v>5505</v>
      </c>
      <c r="C1333" s="1" t="str">
        <f t="shared" si="120"/>
        <v>21:0843</v>
      </c>
      <c r="D1333" s="1" t="str">
        <f t="shared" si="121"/>
        <v>21:0231</v>
      </c>
      <c r="E1333" t="s">
        <v>5506</v>
      </c>
      <c r="F1333" t="s">
        <v>5507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139</v>
      </c>
      <c r="N1333">
        <v>988</v>
      </c>
      <c r="P1333" t="s">
        <v>1667</v>
      </c>
      <c r="Q1333" t="s">
        <v>1292</v>
      </c>
      <c r="R1333" t="s">
        <v>55</v>
      </c>
    </row>
    <row r="1334" spans="1:18" hidden="1" x14ac:dyDescent="0.3">
      <c r="A1334" t="s">
        <v>5508</v>
      </c>
      <c r="B1334" t="s">
        <v>5509</v>
      </c>
      <c r="C1334" s="1" t="str">
        <f t="shared" si="120"/>
        <v>21:0843</v>
      </c>
      <c r="D1334" s="1" t="str">
        <f t="shared" si="121"/>
        <v>21:0231</v>
      </c>
      <c r="E1334" t="s">
        <v>5510</v>
      </c>
      <c r="F1334" t="s">
        <v>5511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241</v>
      </c>
      <c r="N1334">
        <v>989</v>
      </c>
      <c r="P1334" t="s">
        <v>61</v>
      </c>
      <c r="Q1334" t="s">
        <v>482</v>
      </c>
      <c r="R1334" t="s">
        <v>55</v>
      </c>
    </row>
    <row r="1335" spans="1:18" hidden="1" x14ac:dyDescent="0.3">
      <c r="A1335" t="s">
        <v>5512</v>
      </c>
      <c r="B1335" t="s">
        <v>5513</v>
      </c>
      <c r="C1335" s="1" t="str">
        <f t="shared" si="120"/>
        <v>21:0843</v>
      </c>
      <c r="D1335" s="1" t="str">
        <f t="shared" si="121"/>
        <v>21:0231</v>
      </c>
      <c r="E1335" t="s">
        <v>5514</v>
      </c>
      <c r="F1335" t="s">
        <v>5515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 t="s">
        <v>598</v>
      </c>
      <c r="Q1335" t="s">
        <v>579</v>
      </c>
      <c r="R1335" t="s">
        <v>55</v>
      </c>
    </row>
    <row r="1336" spans="1:18" hidden="1" x14ac:dyDescent="0.3">
      <c r="A1336" t="s">
        <v>5516</v>
      </c>
      <c r="B1336" t="s">
        <v>5517</v>
      </c>
      <c r="C1336" s="1" t="str">
        <f t="shared" si="120"/>
        <v>21:0843</v>
      </c>
      <c r="D1336" s="1" t="str">
        <f t="shared" si="121"/>
        <v>21:0231</v>
      </c>
      <c r="E1336" t="s">
        <v>5514</v>
      </c>
      <c r="F1336" t="s">
        <v>5518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29</v>
      </c>
      <c r="N1336">
        <v>991</v>
      </c>
      <c r="P1336" t="s">
        <v>598</v>
      </c>
      <c r="Q1336" t="s">
        <v>579</v>
      </c>
      <c r="R1336" t="s">
        <v>3875</v>
      </c>
    </row>
    <row r="1337" spans="1:18" hidden="1" x14ac:dyDescent="0.3">
      <c r="A1337" t="s">
        <v>5519</v>
      </c>
      <c r="B1337" t="s">
        <v>5520</v>
      </c>
      <c r="C1337" s="1" t="str">
        <f t="shared" si="120"/>
        <v>21:0843</v>
      </c>
      <c r="D1337" s="1" t="str">
        <f t="shared" si="121"/>
        <v>21:0231</v>
      </c>
      <c r="E1337" t="s">
        <v>5521</v>
      </c>
      <c r="F1337" t="s">
        <v>5522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36</v>
      </c>
      <c r="N1337">
        <v>992</v>
      </c>
      <c r="P1337" t="s">
        <v>1667</v>
      </c>
      <c r="Q1337" t="s">
        <v>236</v>
      </c>
      <c r="R1337" t="s">
        <v>55</v>
      </c>
    </row>
    <row r="1338" spans="1:18" hidden="1" x14ac:dyDescent="0.3">
      <c r="A1338" t="s">
        <v>5523</v>
      </c>
      <c r="B1338" t="s">
        <v>5524</v>
      </c>
      <c r="C1338" s="1" t="str">
        <f t="shared" si="120"/>
        <v>21:0843</v>
      </c>
      <c r="D1338" s="1" t="str">
        <f t="shared" si="121"/>
        <v>21:0231</v>
      </c>
      <c r="E1338" t="s">
        <v>5525</v>
      </c>
      <c r="F1338" t="s">
        <v>5526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44</v>
      </c>
      <c r="N1338">
        <v>993</v>
      </c>
      <c r="P1338" t="s">
        <v>23</v>
      </c>
      <c r="Q1338" t="s">
        <v>482</v>
      </c>
      <c r="R1338" t="s">
        <v>55</v>
      </c>
    </row>
    <row r="1339" spans="1:18" hidden="1" x14ac:dyDescent="0.3">
      <c r="A1339" t="s">
        <v>5527</v>
      </c>
      <c r="B1339" t="s">
        <v>5528</v>
      </c>
      <c r="C1339" s="1" t="str">
        <f t="shared" si="120"/>
        <v>21:0843</v>
      </c>
      <c r="D1339" s="1" t="str">
        <f t="shared" si="121"/>
        <v>21:0231</v>
      </c>
      <c r="E1339" t="s">
        <v>5529</v>
      </c>
      <c r="F1339" t="s">
        <v>5530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52</v>
      </c>
      <c r="N1339">
        <v>994</v>
      </c>
      <c r="P1339" t="s">
        <v>2397</v>
      </c>
      <c r="Q1339" t="s">
        <v>257</v>
      </c>
      <c r="R1339" t="s">
        <v>55</v>
      </c>
    </row>
    <row r="1340" spans="1:18" hidden="1" x14ac:dyDescent="0.3">
      <c r="A1340" t="s">
        <v>5531</v>
      </c>
      <c r="B1340" t="s">
        <v>5532</v>
      </c>
      <c r="C1340" s="1" t="str">
        <f t="shared" si="120"/>
        <v>21:0843</v>
      </c>
      <c r="D1340" s="1" t="str">
        <f t="shared" si="121"/>
        <v>21:0231</v>
      </c>
      <c r="E1340" t="s">
        <v>5533</v>
      </c>
      <c r="F1340" t="s">
        <v>5534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60</v>
      </c>
      <c r="N1340">
        <v>995</v>
      </c>
      <c r="P1340" t="s">
        <v>1856</v>
      </c>
      <c r="Q1340" t="s">
        <v>257</v>
      </c>
      <c r="R1340" t="s">
        <v>55</v>
      </c>
    </row>
    <row r="1341" spans="1:18" hidden="1" x14ac:dyDescent="0.3">
      <c r="A1341" t="s">
        <v>5535</v>
      </c>
      <c r="B1341" t="s">
        <v>5536</v>
      </c>
      <c r="C1341" s="1" t="str">
        <f t="shared" si="120"/>
        <v>21:0843</v>
      </c>
      <c r="D1341" s="1" t="str">
        <f t="shared" si="121"/>
        <v>21:0231</v>
      </c>
      <c r="E1341" t="s">
        <v>5537</v>
      </c>
      <c r="F1341" t="s">
        <v>5538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67</v>
      </c>
      <c r="N1341">
        <v>996</v>
      </c>
      <c r="P1341" t="s">
        <v>45</v>
      </c>
      <c r="Q1341" t="s">
        <v>482</v>
      </c>
      <c r="R1341" t="s">
        <v>55</v>
      </c>
    </row>
    <row r="1342" spans="1:18" hidden="1" x14ac:dyDescent="0.3">
      <c r="A1342" t="s">
        <v>5539</v>
      </c>
      <c r="B1342" t="s">
        <v>5540</v>
      </c>
      <c r="C1342" s="1" t="str">
        <f t="shared" si="120"/>
        <v>21:0843</v>
      </c>
      <c r="D1342" s="1" t="str">
        <f t="shared" si="121"/>
        <v>21:0231</v>
      </c>
      <c r="E1342" t="s">
        <v>5541</v>
      </c>
      <c r="F1342" t="s">
        <v>5542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74</v>
      </c>
      <c r="N1342">
        <v>997</v>
      </c>
      <c r="P1342" t="s">
        <v>1837</v>
      </c>
      <c r="Q1342" t="s">
        <v>310</v>
      </c>
      <c r="R1342" t="s">
        <v>55</v>
      </c>
    </row>
    <row r="1343" spans="1:18" hidden="1" x14ac:dyDescent="0.3">
      <c r="A1343" t="s">
        <v>5543</v>
      </c>
      <c r="B1343" t="s">
        <v>5544</v>
      </c>
      <c r="C1343" s="1" t="str">
        <f t="shared" si="120"/>
        <v>21:0843</v>
      </c>
      <c r="D1343" s="1" t="str">
        <f t="shared" si="121"/>
        <v>21:0231</v>
      </c>
      <c r="E1343" t="s">
        <v>5545</v>
      </c>
      <c r="F1343" t="s">
        <v>5546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81</v>
      </c>
      <c r="N1343">
        <v>998</v>
      </c>
      <c r="P1343" t="s">
        <v>2430</v>
      </c>
      <c r="Q1343" t="s">
        <v>257</v>
      </c>
      <c r="R1343" t="s">
        <v>3875</v>
      </c>
    </row>
    <row r="1344" spans="1:18" hidden="1" x14ac:dyDescent="0.3">
      <c r="A1344" t="s">
        <v>5547</v>
      </c>
      <c r="B1344" t="s">
        <v>5548</v>
      </c>
      <c r="C1344" s="1" t="str">
        <f t="shared" si="120"/>
        <v>21:0843</v>
      </c>
      <c r="D1344" s="1" t="str">
        <f t="shared" si="121"/>
        <v>21:0231</v>
      </c>
      <c r="E1344" t="s">
        <v>5549</v>
      </c>
      <c r="F1344" t="s">
        <v>5550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95</v>
      </c>
      <c r="N1344">
        <v>999</v>
      </c>
      <c r="P1344" t="s">
        <v>2380</v>
      </c>
      <c r="Q1344" t="s">
        <v>248</v>
      </c>
      <c r="R1344" t="s">
        <v>55</v>
      </c>
    </row>
    <row r="1345" spans="1:18" hidden="1" x14ac:dyDescent="0.3">
      <c r="A1345" t="s">
        <v>5551</v>
      </c>
      <c r="B1345" t="s">
        <v>5552</v>
      </c>
      <c r="C1345" s="1" t="str">
        <f t="shared" si="120"/>
        <v>21:0843</v>
      </c>
      <c r="D1345" s="1" t="str">
        <f t="shared" si="121"/>
        <v>21:0231</v>
      </c>
      <c r="E1345" t="s">
        <v>5553</v>
      </c>
      <c r="F1345" t="s">
        <v>5554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101</v>
      </c>
      <c r="N1345">
        <v>1000</v>
      </c>
      <c r="P1345" t="s">
        <v>30</v>
      </c>
      <c r="Q1345" t="s">
        <v>538</v>
      </c>
      <c r="R1345" t="s">
        <v>55</v>
      </c>
    </row>
    <row r="1346" spans="1:18" hidden="1" x14ac:dyDescent="0.3">
      <c r="A1346" t="s">
        <v>5555</v>
      </c>
      <c r="B1346" t="s">
        <v>5556</v>
      </c>
      <c r="C1346" s="1" t="str">
        <f t="shared" si="120"/>
        <v>21:0843</v>
      </c>
      <c r="D1346" s="1" t="str">
        <f t="shared" si="121"/>
        <v>21:0231</v>
      </c>
      <c r="E1346" t="s">
        <v>5557</v>
      </c>
      <c r="F1346" t="s">
        <v>5558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107</v>
      </c>
      <c r="N1346">
        <v>1001</v>
      </c>
      <c r="P1346" t="s">
        <v>294</v>
      </c>
      <c r="Q1346" t="s">
        <v>310</v>
      </c>
      <c r="R1346" t="s">
        <v>55</v>
      </c>
    </row>
    <row r="1347" spans="1:18" hidden="1" x14ac:dyDescent="0.3">
      <c r="A1347" t="s">
        <v>5559</v>
      </c>
      <c r="B1347" t="s">
        <v>5560</v>
      </c>
      <c r="C1347" s="1" t="str">
        <f t="shared" si="120"/>
        <v>21:0843</v>
      </c>
      <c r="D1347" s="1" t="str">
        <f t="shared" si="121"/>
        <v>21:0231</v>
      </c>
      <c r="E1347" t="s">
        <v>5561</v>
      </c>
      <c r="F1347" t="s">
        <v>5562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114</v>
      </c>
      <c r="N1347">
        <v>1002</v>
      </c>
      <c r="P1347" t="s">
        <v>182</v>
      </c>
      <c r="Q1347" t="s">
        <v>310</v>
      </c>
      <c r="R1347" t="s">
        <v>55</v>
      </c>
    </row>
    <row r="1348" spans="1:18" hidden="1" x14ac:dyDescent="0.3">
      <c r="A1348" t="s">
        <v>5563</v>
      </c>
      <c r="B1348" t="s">
        <v>5564</v>
      </c>
      <c r="C1348" s="1" t="str">
        <f t="shared" si="120"/>
        <v>21:0843</v>
      </c>
      <c r="D1348" s="1" t="str">
        <f t="shared" si="121"/>
        <v>21:0231</v>
      </c>
      <c r="E1348" t="s">
        <v>5565</v>
      </c>
      <c r="F1348" t="s">
        <v>5566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121</v>
      </c>
      <c r="N1348">
        <v>1003</v>
      </c>
      <c r="P1348" t="s">
        <v>1856</v>
      </c>
      <c r="Q1348" t="s">
        <v>579</v>
      </c>
      <c r="R1348" t="s">
        <v>55</v>
      </c>
    </row>
    <row r="1349" spans="1:18" hidden="1" x14ac:dyDescent="0.3">
      <c r="A1349" t="s">
        <v>5567</v>
      </c>
      <c r="B1349" t="s">
        <v>5568</v>
      </c>
      <c r="C1349" s="1" t="str">
        <f t="shared" si="120"/>
        <v>21:0843</v>
      </c>
      <c r="D1349" s="1" t="str">
        <f t="shared" si="121"/>
        <v>21:0231</v>
      </c>
      <c r="E1349" t="s">
        <v>5569</v>
      </c>
      <c r="F1349" t="s">
        <v>5570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127</v>
      </c>
      <c r="N1349">
        <v>1004</v>
      </c>
      <c r="P1349" t="s">
        <v>2430</v>
      </c>
      <c r="Q1349" t="s">
        <v>236</v>
      </c>
      <c r="R1349" t="s">
        <v>55</v>
      </c>
    </row>
    <row r="1350" spans="1:18" hidden="1" x14ac:dyDescent="0.3">
      <c r="A1350" t="s">
        <v>5571</v>
      </c>
      <c r="B1350" t="s">
        <v>5572</v>
      </c>
      <c r="C1350" s="1" t="str">
        <f t="shared" si="120"/>
        <v>21:0843</v>
      </c>
      <c r="D1350" s="1" t="str">
        <f t="shared" si="121"/>
        <v>21:0231</v>
      </c>
      <c r="E1350" t="s">
        <v>5573</v>
      </c>
      <c r="F1350" t="s">
        <v>5574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133</v>
      </c>
      <c r="N1350">
        <v>1005</v>
      </c>
      <c r="P1350" t="s">
        <v>681</v>
      </c>
      <c r="Q1350" t="s">
        <v>257</v>
      </c>
      <c r="R1350" t="s">
        <v>55</v>
      </c>
    </row>
    <row r="1351" spans="1:18" hidden="1" x14ac:dyDescent="0.3">
      <c r="A1351" t="s">
        <v>5575</v>
      </c>
      <c r="B1351" t="s">
        <v>5576</v>
      </c>
      <c r="C1351" s="1" t="str">
        <f t="shared" si="120"/>
        <v>21:0843</v>
      </c>
      <c r="D1351" s="1" t="str">
        <f t="shared" si="121"/>
        <v>21:0231</v>
      </c>
      <c r="E1351" t="s">
        <v>5577</v>
      </c>
      <c r="F1351" t="s">
        <v>5578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139</v>
      </c>
      <c r="N1351">
        <v>1006</v>
      </c>
      <c r="P1351" t="s">
        <v>150</v>
      </c>
      <c r="Q1351" t="s">
        <v>257</v>
      </c>
      <c r="R1351" t="s">
        <v>890</v>
      </c>
    </row>
    <row r="1352" spans="1:18" hidden="1" x14ac:dyDescent="0.3">
      <c r="A1352" t="s">
        <v>5579</v>
      </c>
      <c r="B1352" t="s">
        <v>5580</v>
      </c>
      <c r="C1352" s="1" t="str">
        <f t="shared" si="120"/>
        <v>21:0843</v>
      </c>
      <c r="D1352" s="1" t="str">
        <f t="shared" si="121"/>
        <v>21:0231</v>
      </c>
      <c r="E1352" t="s">
        <v>5581</v>
      </c>
      <c r="F1352" t="s">
        <v>5582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241</v>
      </c>
      <c r="N1352">
        <v>1007</v>
      </c>
      <c r="P1352" t="s">
        <v>5153</v>
      </c>
      <c r="Q1352" t="s">
        <v>482</v>
      </c>
      <c r="R1352" t="s">
        <v>347</v>
      </c>
    </row>
    <row r="1353" spans="1:18" hidden="1" x14ac:dyDescent="0.3">
      <c r="A1353" t="s">
        <v>5583</v>
      </c>
      <c r="B1353" t="s">
        <v>5584</v>
      </c>
      <c r="C1353" s="1" t="str">
        <f t="shared" si="120"/>
        <v>21:0843</v>
      </c>
      <c r="D1353" s="1" t="str">
        <f t="shared" si="121"/>
        <v>21:0231</v>
      </c>
      <c r="E1353" t="s">
        <v>5585</v>
      </c>
      <c r="F1353" t="s">
        <v>5586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36</v>
      </c>
      <c r="N1353">
        <v>1008</v>
      </c>
      <c r="P1353" t="s">
        <v>1799</v>
      </c>
      <c r="Q1353" t="s">
        <v>257</v>
      </c>
      <c r="R1353" t="s">
        <v>5587</v>
      </c>
    </row>
    <row r="1354" spans="1:18" hidden="1" x14ac:dyDescent="0.3">
      <c r="A1354" t="s">
        <v>5588</v>
      </c>
      <c r="B1354" t="s">
        <v>5589</v>
      </c>
      <c r="C1354" s="1" t="str">
        <f t="shared" si="120"/>
        <v>21:0843</v>
      </c>
      <c r="D1354" s="1" t="str">
        <f t="shared" si="121"/>
        <v>21:0231</v>
      </c>
      <c r="E1354" t="s">
        <v>5590</v>
      </c>
      <c r="F1354" t="s">
        <v>5591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44</v>
      </c>
      <c r="N1354">
        <v>1009</v>
      </c>
      <c r="P1354" t="s">
        <v>5158</v>
      </c>
      <c r="Q1354" t="s">
        <v>248</v>
      </c>
      <c r="R1354" t="s">
        <v>55</v>
      </c>
    </row>
    <row r="1355" spans="1:18" hidden="1" x14ac:dyDescent="0.3">
      <c r="A1355" t="s">
        <v>5592</v>
      </c>
      <c r="B1355" t="s">
        <v>5593</v>
      </c>
      <c r="C1355" s="1" t="str">
        <f t="shared" si="120"/>
        <v>21:0843</v>
      </c>
      <c r="D1355" s="1" t="str">
        <f t="shared" si="121"/>
        <v>21:0231</v>
      </c>
      <c r="E1355" t="s">
        <v>5594</v>
      </c>
      <c r="F1355" t="s">
        <v>5595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52</v>
      </c>
      <c r="N1355">
        <v>1010</v>
      </c>
      <c r="P1355" t="s">
        <v>5596</v>
      </c>
      <c r="Q1355" t="s">
        <v>248</v>
      </c>
      <c r="R1355" t="s">
        <v>324</v>
      </c>
    </row>
    <row r="1356" spans="1:18" hidden="1" x14ac:dyDescent="0.3">
      <c r="A1356" t="s">
        <v>5597</v>
      </c>
      <c r="B1356" t="s">
        <v>5598</v>
      </c>
      <c r="C1356" s="1" t="str">
        <f t="shared" si="120"/>
        <v>21:0843</v>
      </c>
      <c r="D1356" s="1" t="str">
        <f t="shared" si="121"/>
        <v>21:0231</v>
      </c>
      <c r="E1356" t="s">
        <v>5599</v>
      </c>
      <c r="F1356" t="s">
        <v>5600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60</v>
      </c>
      <c r="N1356">
        <v>1011</v>
      </c>
      <c r="P1356" t="s">
        <v>5006</v>
      </c>
      <c r="Q1356" t="s">
        <v>257</v>
      </c>
      <c r="R1356" t="s">
        <v>460</v>
      </c>
    </row>
    <row r="1357" spans="1:18" hidden="1" x14ac:dyDescent="0.3">
      <c r="A1357" t="s">
        <v>5601</v>
      </c>
      <c r="B1357" t="s">
        <v>5602</v>
      </c>
      <c r="C1357" s="1" t="str">
        <f t="shared" si="120"/>
        <v>21:0843</v>
      </c>
      <c r="D1357" s="1" t="str">
        <f t="shared" si="121"/>
        <v>21:0231</v>
      </c>
      <c r="E1357" t="s">
        <v>5603</v>
      </c>
      <c r="F1357" t="s">
        <v>5604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67</v>
      </c>
      <c r="N1357">
        <v>1012</v>
      </c>
      <c r="P1357" t="s">
        <v>809</v>
      </c>
      <c r="Q1357" t="s">
        <v>62</v>
      </c>
      <c r="R1357" t="s">
        <v>401</v>
      </c>
    </row>
    <row r="1358" spans="1:18" hidden="1" x14ac:dyDescent="0.3">
      <c r="A1358" t="s">
        <v>5605</v>
      </c>
      <c r="B1358" t="s">
        <v>5606</v>
      </c>
      <c r="C1358" s="1" t="str">
        <f t="shared" si="120"/>
        <v>21:0843</v>
      </c>
      <c r="D1358" s="1" t="str">
        <f t="shared" si="121"/>
        <v>21:0231</v>
      </c>
      <c r="E1358" t="s">
        <v>5607</v>
      </c>
      <c r="F1358" t="s">
        <v>5608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74</v>
      </c>
      <c r="N1358">
        <v>1013</v>
      </c>
      <c r="P1358" t="s">
        <v>1949</v>
      </c>
      <c r="Q1358" t="s">
        <v>38</v>
      </c>
      <c r="R1358" t="s">
        <v>347</v>
      </c>
    </row>
    <row r="1359" spans="1:18" hidden="1" x14ac:dyDescent="0.3">
      <c r="A1359" t="s">
        <v>5609</v>
      </c>
      <c r="B1359" t="s">
        <v>5610</v>
      </c>
      <c r="C1359" s="1" t="str">
        <f t="shared" si="120"/>
        <v>21:0843</v>
      </c>
      <c r="D1359" s="1" t="str">
        <f t="shared" si="121"/>
        <v>21:0231</v>
      </c>
      <c r="E1359" t="s">
        <v>5611</v>
      </c>
      <c r="F1359" t="s">
        <v>5612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81</v>
      </c>
      <c r="N1359">
        <v>1014</v>
      </c>
      <c r="P1359" t="s">
        <v>23</v>
      </c>
      <c r="Q1359" t="s">
        <v>310</v>
      </c>
      <c r="R1359" t="s">
        <v>102</v>
      </c>
    </row>
    <row r="1360" spans="1:18" hidden="1" x14ac:dyDescent="0.3">
      <c r="A1360" t="s">
        <v>5613</v>
      </c>
      <c r="B1360" t="s">
        <v>5614</v>
      </c>
      <c r="C1360" s="1" t="str">
        <f t="shared" si="120"/>
        <v>21:0843</v>
      </c>
      <c r="D1360" s="1" t="str">
        <f t="shared" si="121"/>
        <v>21:0231</v>
      </c>
      <c r="E1360" t="s">
        <v>5615</v>
      </c>
      <c r="F1360" t="s">
        <v>5616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 t="s">
        <v>537</v>
      </c>
      <c r="Q1360" t="s">
        <v>310</v>
      </c>
      <c r="R1360" t="s">
        <v>211</v>
      </c>
    </row>
    <row r="1361" spans="1:18" hidden="1" x14ac:dyDescent="0.3">
      <c r="A1361" t="s">
        <v>5617</v>
      </c>
      <c r="B1361" t="s">
        <v>5618</v>
      </c>
      <c r="C1361" s="1" t="str">
        <f t="shared" si="120"/>
        <v>21:0843</v>
      </c>
      <c r="D1361" s="1" t="str">
        <f t="shared" si="121"/>
        <v>21:0231</v>
      </c>
      <c r="E1361" t="s">
        <v>5615</v>
      </c>
      <c r="F1361" t="s">
        <v>5619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29</v>
      </c>
      <c r="N1361">
        <v>1016</v>
      </c>
      <c r="P1361" t="s">
        <v>537</v>
      </c>
      <c r="Q1361" t="s">
        <v>310</v>
      </c>
      <c r="R1361" t="s">
        <v>500</v>
      </c>
    </row>
    <row r="1362" spans="1:18" hidden="1" x14ac:dyDescent="0.3">
      <c r="A1362" t="s">
        <v>5620</v>
      </c>
      <c r="B1362" t="s">
        <v>5621</v>
      </c>
      <c r="C1362" s="1" t="str">
        <f t="shared" si="120"/>
        <v>21:0843</v>
      </c>
      <c r="D1362" s="1" t="str">
        <f t="shared" si="121"/>
        <v>21:0231</v>
      </c>
      <c r="E1362" t="s">
        <v>5622</v>
      </c>
      <c r="F1362" t="s">
        <v>5623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95</v>
      </c>
      <c r="N1362">
        <v>1017</v>
      </c>
      <c r="P1362" t="s">
        <v>537</v>
      </c>
      <c r="Q1362" t="s">
        <v>248</v>
      </c>
      <c r="R1362" t="s">
        <v>890</v>
      </c>
    </row>
    <row r="1363" spans="1:18" hidden="1" x14ac:dyDescent="0.3">
      <c r="A1363" t="s">
        <v>5624</v>
      </c>
      <c r="B1363" t="s">
        <v>5625</v>
      </c>
      <c r="C1363" s="1" t="str">
        <f t="shared" si="120"/>
        <v>21:0843</v>
      </c>
      <c r="D1363" s="1" t="str">
        <f t="shared" si="121"/>
        <v>21:0231</v>
      </c>
      <c r="E1363" t="s">
        <v>5626</v>
      </c>
      <c r="F1363" t="s">
        <v>5627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101</v>
      </c>
      <c r="N1363">
        <v>1018</v>
      </c>
      <c r="P1363" t="s">
        <v>161</v>
      </c>
      <c r="Q1363" t="s">
        <v>257</v>
      </c>
      <c r="R1363" t="s">
        <v>183</v>
      </c>
    </row>
    <row r="1364" spans="1:18" hidden="1" x14ac:dyDescent="0.3">
      <c r="A1364" t="s">
        <v>5628</v>
      </c>
      <c r="B1364" t="s">
        <v>5629</v>
      </c>
      <c r="C1364" s="1" t="str">
        <f t="shared" si="120"/>
        <v>21:0843</v>
      </c>
      <c r="D1364" s="1" t="str">
        <f t="shared" si="121"/>
        <v>21:0231</v>
      </c>
      <c r="E1364" t="s">
        <v>5630</v>
      </c>
      <c r="F1364" t="s">
        <v>5631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107</v>
      </c>
      <c r="N1364">
        <v>1019</v>
      </c>
      <c r="P1364" t="s">
        <v>167</v>
      </c>
      <c r="Q1364" t="s">
        <v>257</v>
      </c>
      <c r="R1364" t="s">
        <v>55</v>
      </c>
    </row>
    <row r="1365" spans="1:18" hidden="1" x14ac:dyDescent="0.3">
      <c r="A1365" t="s">
        <v>5632</v>
      </c>
      <c r="B1365" t="s">
        <v>5633</v>
      </c>
      <c r="C1365" s="1" t="str">
        <f t="shared" si="120"/>
        <v>21:0843</v>
      </c>
      <c r="D1365" s="1" t="str">
        <f t="shared" si="121"/>
        <v>21:0231</v>
      </c>
      <c r="E1365" t="s">
        <v>5634</v>
      </c>
      <c r="F1365" t="s">
        <v>5635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114</v>
      </c>
      <c r="N1365">
        <v>1020</v>
      </c>
      <c r="P1365" t="s">
        <v>167</v>
      </c>
      <c r="Q1365" t="s">
        <v>310</v>
      </c>
      <c r="R1365" t="s">
        <v>55</v>
      </c>
    </row>
    <row r="1366" spans="1:18" hidden="1" x14ac:dyDescent="0.3">
      <c r="A1366" t="s">
        <v>5636</v>
      </c>
      <c r="B1366" t="s">
        <v>5637</v>
      </c>
      <c r="C1366" s="1" t="str">
        <f t="shared" si="120"/>
        <v>21:0843</v>
      </c>
      <c r="D1366" s="1" t="str">
        <f t="shared" si="121"/>
        <v>21:0231</v>
      </c>
      <c r="E1366" t="s">
        <v>5638</v>
      </c>
      <c r="F1366" t="s">
        <v>5639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121</v>
      </c>
      <c r="N1366">
        <v>1021</v>
      </c>
      <c r="P1366" t="s">
        <v>140</v>
      </c>
      <c r="Q1366" t="s">
        <v>54</v>
      </c>
      <c r="R1366" t="s">
        <v>55</v>
      </c>
    </row>
    <row r="1367" spans="1:18" hidden="1" x14ac:dyDescent="0.3">
      <c r="A1367" t="s">
        <v>5640</v>
      </c>
      <c r="B1367" t="s">
        <v>5641</v>
      </c>
      <c r="C1367" s="1" t="str">
        <f t="shared" si="120"/>
        <v>21:0843</v>
      </c>
      <c r="D1367" s="1" t="str">
        <f t="shared" si="121"/>
        <v>21:0231</v>
      </c>
      <c r="E1367" t="s">
        <v>5642</v>
      </c>
      <c r="F1367" t="s">
        <v>5643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127</v>
      </c>
      <c r="N1367">
        <v>1022</v>
      </c>
      <c r="P1367" t="s">
        <v>537</v>
      </c>
      <c r="Q1367" t="s">
        <v>482</v>
      </c>
      <c r="R1367" t="s">
        <v>55</v>
      </c>
    </row>
    <row r="1368" spans="1:18" hidden="1" x14ac:dyDescent="0.3">
      <c r="A1368" t="s">
        <v>5644</v>
      </c>
      <c r="B1368" t="s">
        <v>5645</v>
      </c>
      <c r="C1368" s="1" t="str">
        <f t="shared" si="120"/>
        <v>21:0843</v>
      </c>
      <c r="D1368" s="1" t="str">
        <f t="shared" si="121"/>
        <v>21:0231</v>
      </c>
      <c r="E1368" t="s">
        <v>5646</v>
      </c>
      <c r="F1368" t="s">
        <v>5647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133</v>
      </c>
      <c r="N1368">
        <v>1023</v>
      </c>
      <c r="P1368" t="s">
        <v>128</v>
      </c>
      <c r="Q1368" t="s">
        <v>579</v>
      </c>
      <c r="R1368" t="s">
        <v>4319</v>
      </c>
    </row>
    <row r="1369" spans="1:18" hidden="1" x14ac:dyDescent="0.3">
      <c r="A1369" t="s">
        <v>5648</v>
      </c>
      <c r="B1369" t="s">
        <v>5649</v>
      </c>
      <c r="C1369" s="1" t="str">
        <f t="shared" si="120"/>
        <v>21:0843</v>
      </c>
      <c r="D1369" s="1" t="str">
        <f t="shared" si="121"/>
        <v>21:0231</v>
      </c>
      <c r="E1369" t="s">
        <v>5650</v>
      </c>
      <c r="F1369" t="s">
        <v>5651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139</v>
      </c>
      <c r="N1369">
        <v>1024</v>
      </c>
      <c r="P1369" t="s">
        <v>167</v>
      </c>
      <c r="Q1369" t="s">
        <v>54</v>
      </c>
      <c r="R1369" t="s">
        <v>55</v>
      </c>
    </row>
    <row r="1370" spans="1:18" hidden="1" x14ac:dyDescent="0.3">
      <c r="A1370" t="s">
        <v>5652</v>
      </c>
      <c r="B1370" t="s">
        <v>5653</v>
      </c>
      <c r="C1370" s="1" t="str">
        <f t="shared" ref="C1370:C1433" si="124">HYPERLINK("https://geochem.nrcan.gc.ca/cdogs/content/bdl/bdl210843_e.htm", "21:0843")</f>
        <v>21:0843</v>
      </c>
      <c r="D1370" s="1" t="str">
        <f t="shared" ref="D1370:D1433" si="125">HYPERLINK("https://geochem.nrcan.gc.ca/cdogs/content/svy/svy210231_e.htm", "21:0231")</f>
        <v>21:0231</v>
      </c>
      <c r="E1370" t="s">
        <v>5654</v>
      </c>
      <c r="F1370" t="s">
        <v>5655</v>
      </c>
      <c r="H1370">
        <v>59.514593599999998</v>
      </c>
      <c r="I1370">
        <v>-110.0490635</v>
      </c>
      <c r="J1370" s="1" t="str">
        <f t="shared" ref="J1370:J1433" si="126">HYPERLINK("https://geochem.nrcan.gc.ca/cdogs/content/kwd/kwd020016_e.htm", "Fluid (lake)")</f>
        <v>Fluid (lake)</v>
      </c>
      <c r="K1370" s="1" t="str">
        <f t="shared" ref="K1370:K1433" si="127">HYPERLINK("https://geochem.nrcan.gc.ca/cdogs/content/kwd/kwd080007_e.htm", "Untreated Water")</f>
        <v>Untreated Water</v>
      </c>
      <c r="L1370">
        <v>110</v>
      </c>
      <c r="M1370" t="s">
        <v>241</v>
      </c>
      <c r="N1370">
        <v>1025</v>
      </c>
      <c r="P1370" t="s">
        <v>167</v>
      </c>
      <c r="Q1370" t="s">
        <v>579</v>
      </c>
      <c r="R1370" t="s">
        <v>5587</v>
      </c>
    </row>
    <row r="1371" spans="1:18" hidden="1" x14ac:dyDescent="0.3">
      <c r="A1371" t="s">
        <v>5656</v>
      </c>
      <c r="B1371" t="s">
        <v>5657</v>
      </c>
      <c r="C1371" s="1" t="str">
        <f t="shared" si="124"/>
        <v>21:0843</v>
      </c>
      <c r="D1371" s="1" t="str">
        <f t="shared" si="125"/>
        <v>21:0231</v>
      </c>
      <c r="E1371" t="s">
        <v>5658</v>
      </c>
      <c r="F1371" t="s">
        <v>5659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36</v>
      </c>
      <c r="N1371">
        <v>1026</v>
      </c>
      <c r="P1371" t="s">
        <v>242</v>
      </c>
      <c r="Q1371" t="s">
        <v>310</v>
      </c>
      <c r="R1371" t="s">
        <v>305</v>
      </c>
    </row>
    <row r="1372" spans="1:18" hidden="1" x14ac:dyDescent="0.3">
      <c r="A1372" t="s">
        <v>5660</v>
      </c>
      <c r="B1372" t="s">
        <v>5661</v>
      </c>
      <c r="C1372" s="1" t="str">
        <f t="shared" si="124"/>
        <v>21:0843</v>
      </c>
      <c r="D1372" s="1" t="str">
        <f t="shared" si="125"/>
        <v>21:0231</v>
      </c>
      <c r="E1372" t="s">
        <v>5662</v>
      </c>
      <c r="F1372" t="s">
        <v>5663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44</v>
      </c>
      <c r="N1372">
        <v>1027</v>
      </c>
      <c r="P1372" t="s">
        <v>37</v>
      </c>
      <c r="Q1372" t="s">
        <v>54</v>
      </c>
      <c r="R1372" t="s">
        <v>55</v>
      </c>
    </row>
    <row r="1373" spans="1:18" hidden="1" x14ac:dyDescent="0.3">
      <c r="A1373" t="s">
        <v>5664</v>
      </c>
      <c r="B1373" t="s">
        <v>5665</v>
      </c>
      <c r="C1373" s="1" t="str">
        <f t="shared" si="124"/>
        <v>21:0843</v>
      </c>
      <c r="D1373" s="1" t="str">
        <f t="shared" si="125"/>
        <v>21:0231</v>
      </c>
      <c r="E1373" t="s">
        <v>5666</v>
      </c>
      <c r="F1373" t="s">
        <v>5667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52</v>
      </c>
      <c r="N1373">
        <v>1028</v>
      </c>
      <c r="P1373" t="s">
        <v>692</v>
      </c>
      <c r="Q1373" t="s">
        <v>257</v>
      </c>
      <c r="R1373" t="s">
        <v>329</v>
      </c>
    </row>
    <row r="1374" spans="1:18" hidden="1" x14ac:dyDescent="0.3">
      <c r="A1374" t="s">
        <v>5668</v>
      </c>
      <c r="B1374" t="s">
        <v>5669</v>
      </c>
      <c r="C1374" s="1" t="str">
        <f t="shared" si="124"/>
        <v>21:0843</v>
      </c>
      <c r="D1374" s="1" t="str">
        <f t="shared" si="125"/>
        <v>21:0231</v>
      </c>
      <c r="E1374" t="s">
        <v>5670</v>
      </c>
      <c r="F1374" t="s">
        <v>5671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60</v>
      </c>
      <c r="N1374">
        <v>1029</v>
      </c>
      <c r="P1374" t="s">
        <v>2140</v>
      </c>
      <c r="Q1374" t="s">
        <v>310</v>
      </c>
      <c r="R1374" t="s">
        <v>102</v>
      </c>
    </row>
    <row r="1375" spans="1:18" hidden="1" x14ac:dyDescent="0.3">
      <c r="A1375" t="s">
        <v>5672</v>
      </c>
      <c r="B1375" t="s">
        <v>5673</v>
      </c>
      <c r="C1375" s="1" t="str">
        <f t="shared" si="124"/>
        <v>21:0843</v>
      </c>
      <c r="D1375" s="1" t="str">
        <f t="shared" si="125"/>
        <v>21:0231</v>
      </c>
      <c r="E1375" t="s">
        <v>5674</v>
      </c>
      <c r="F1375" t="s">
        <v>5675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67</v>
      </c>
      <c r="N1375">
        <v>1030</v>
      </c>
      <c r="P1375" t="s">
        <v>692</v>
      </c>
      <c r="Q1375" t="s">
        <v>310</v>
      </c>
      <c r="R1375" t="s">
        <v>415</v>
      </c>
    </row>
    <row r="1376" spans="1:18" hidden="1" x14ac:dyDescent="0.3">
      <c r="A1376" t="s">
        <v>5676</v>
      </c>
      <c r="B1376" t="s">
        <v>5677</v>
      </c>
      <c r="C1376" s="1" t="str">
        <f t="shared" si="124"/>
        <v>21:0843</v>
      </c>
      <c r="D1376" s="1" t="str">
        <f t="shared" si="125"/>
        <v>21:0231</v>
      </c>
      <c r="E1376" t="s">
        <v>5678</v>
      </c>
      <c r="F1376" t="s">
        <v>5679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 t="s">
        <v>1676</v>
      </c>
      <c r="Q1376" t="s">
        <v>482</v>
      </c>
      <c r="R1376" t="s">
        <v>5680</v>
      </c>
    </row>
    <row r="1377" spans="1:18" hidden="1" x14ac:dyDescent="0.3">
      <c r="A1377" t="s">
        <v>5681</v>
      </c>
      <c r="B1377" t="s">
        <v>5682</v>
      </c>
      <c r="C1377" s="1" t="str">
        <f t="shared" si="124"/>
        <v>21:0843</v>
      </c>
      <c r="D1377" s="1" t="str">
        <f t="shared" si="125"/>
        <v>21:0231</v>
      </c>
      <c r="E1377" t="s">
        <v>5678</v>
      </c>
      <c r="F1377" t="s">
        <v>5683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29</v>
      </c>
      <c r="N1377">
        <v>1032</v>
      </c>
      <c r="P1377" t="s">
        <v>1856</v>
      </c>
      <c r="Q1377" t="s">
        <v>579</v>
      </c>
      <c r="R1377" t="s">
        <v>201</v>
      </c>
    </row>
    <row r="1378" spans="1:18" hidden="1" x14ac:dyDescent="0.3">
      <c r="A1378" t="s">
        <v>5684</v>
      </c>
      <c r="B1378" t="s">
        <v>5685</v>
      </c>
      <c r="C1378" s="1" t="str">
        <f t="shared" si="124"/>
        <v>21:0843</v>
      </c>
      <c r="D1378" s="1" t="str">
        <f t="shared" si="125"/>
        <v>21:0231</v>
      </c>
      <c r="E1378" t="s">
        <v>5686</v>
      </c>
      <c r="F1378" t="s">
        <v>5687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74</v>
      </c>
      <c r="N1378">
        <v>1033</v>
      </c>
      <c r="P1378" t="s">
        <v>1667</v>
      </c>
      <c r="Q1378" t="s">
        <v>236</v>
      </c>
      <c r="R1378" t="s">
        <v>745</v>
      </c>
    </row>
    <row r="1379" spans="1:18" hidden="1" x14ac:dyDescent="0.3">
      <c r="A1379" t="s">
        <v>5688</v>
      </c>
      <c r="B1379" t="s">
        <v>5689</v>
      </c>
      <c r="C1379" s="1" t="str">
        <f t="shared" si="124"/>
        <v>21:0843</v>
      </c>
      <c r="D1379" s="1" t="str">
        <f t="shared" si="125"/>
        <v>21:0231</v>
      </c>
      <c r="E1379" t="s">
        <v>5690</v>
      </c>
      <c r="F1379" t="s">
        <v>5691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81</v>
      </c>
      <c r="N1379">
        <v>1034</v>
      </c>
      <c r="P1379" t="s">
        <v>45</v>
      </c>
      <c r="Q1379" t="s">
        <v>236</v>
      </c>
      <c r="R1379" t="s">
        <v>449</v>
      </c>
    </row>
    <row r="1380" spans="1:18" hidden="1" x14ac:dyDescent="0.3">
      <c r="A1380" t="s">
        <v>5692</v>
      </c>
      <c r="B1380" t="s">
        <v>5693</v>
      </c>
      <c r="C1380" s="1" t="str">
        <f t="shared" si="124"/>
        <v>21:0843</v>
      </c>
      <c r="D1380" s="1" t="str">
        <f t="shared" si="125"/>
        <v>21:0231</v>
      </c>
      <c r="E1380" t="s">
        <v>5694</v>
      </c>
      <c r="F1380" t="s">
        <v>5695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95</v>
      </c>
      <c r="N1380">
        <v>1035</v>
      </c>
      <c r="P1380" t="s">
        <v>88</v>
      </c>
      <c r="Q1380" t="s">
        <v>236</v>
      </c>
      <c r="R1380" t="s">
        <v>90</v>
      </c>
    </row>
    <row r="1381" spans="1:18" hidden="1" x14ac:dyDescent="0.3">
      <c r="A1381" t="s">
        <v>5696</v>
      </c>
      <c r="B1381" t="s">
        <v>5697</v>
      </c>
      <c r="C1381" s="1" t="str">
        <f t="shared" si="124"/>
        <v>21:0843</v>
      </c>
      <c r="D1381" s="1" t="str">
        <f t="shared" si="125"/>
        <v>21:0231</v>
      </c>
      <c r="E1381" t="s">
        <v>5698</v>
      </c>
      <c r="F1381" t="s">
        <v>5699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101</v>
      </c>
      <c r="N1381">
        <v>1036</v>
      </c>
      <c r="P1381" t="s">
        <v>558</v>
      </c>
      <c r="Q1381" t="s">
        <v>236</v>
      </c>
      <c r="R1381" t="s">
        <v>55</v>
      </c>
    </row>
    <row r="1382" spans="1:18" hidden="1" x14ac:dyDescent="0.3">
      <c r="A1382" t="s">
        <v>5700</v>
      </c>
      <c r="B1382" t="s">
        <v>5701</v>
      </c>
      <c r="C1382" s="1" t="str">
        <f t="shared" si="124"/>
        <v>21:0843</v>
      </c>
      <c r="D1382" s="1" t="str">
        <f t="shared" si="125"/>
        <v>21:0231</v>
      </c>
      <c r="E1382" t="s">
        <v>5702</v>
      </c>
      <c r="F1382" t="s">
        <v>5703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107</v>
      </c>
      <c r="N1382">
        <v>1037</v>
      </c>
      <c r="P1382" t="s">
        <v>45</v>
      </c>
      <c r="Q1382" t="s">
        <v>257</v>
      </c>
      <c r="R1382" t="s">
        <v>55</v>
      </c>
    </row>
    <row r="1383" spans="1:18" hidden="1" x14ac:dyDescent="0.3">
      <c r="A1383" t="s">
        <v>5704</v>
      </c>
      <c r="B1383" t="s">
        <v>5705</v>
      </c>
      <c r="C1383" s="1" t="str">
        <f t="shared" si="124"/>
        <v>21:0843</v>
      </c>
      <c r="D1383" s="1" t="str">
        <f t="shared" si="125"/>
        <v>21:0231</v>
      </c>
      <c r="E1383" t="s">
        <v>5706</v>
      </c>
      <c r="F1383" t="s">
        <v>5707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114</v>
      </c>
      <c r="N1383">
        <v>1038</v>
      </c>
      <c r="P1383" t="s">
        <v>108</v>
      </c>
      <c r="Q1383" t="s">
        <v>236</v>
      </c>
      <c r="R1383" t="s">
        <v>55</v>
      </c>
    </row>
    <row r="1384" spans="1:18" hidden="1" x14ac:dyDescent="0.3">
      <c r="A1384" t="s">
        <v>5708</v>
      </c>
      <c r="B1384" t="s">
        <v>5709</v>
      </c>
      <c r="C1384" s="1" t="str">
        <f t="shared" si="124"/>
        <v>21:0843</v>
      </c>
      <c r="D1384" s="1" t="str">
        <f t="shared" si="125"/>
        <v>21:0231</v>
      </c>
      <c r="E1384" t="s">
        <v>5710</v>
      </c>
      <c r="F1384" t="s">
        <v>5711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121</v>
      </c>
      <c r="N1384">
        <v>1039</v>
      </c>
      <c r="P1384" t="s">
        <v>558</v>
      </c>
      <c r="Q1384" t="s">
        <v>310</v>
      </c>
      <c r="R1384" t="s">
        <v>55</v>
      </c>
    </row>
    <row r="1385" spans="1:18" hidden="1" x14ac:dyDescent="0.3">
      <c r="A1385" t="s">
        <v>5712</v>
      </c>
      <c r="B1385" t="s">
        <v>5713</v>
      </c>
      <c r="C1385" s="1" t="str">
        <f t="shared" si="124"/>
        <v>21:0843</v>
      </c>
      <c r="D1385" s="1" t="str">
        <f t="shared" si="125"/>
        <v>21:0231</v>
      </c>
      <c r="E1385" t="s">
        <v>5714</v>
      </c>
      <c r="F1385" t="s">
        <v>5715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127</v>
      </c>
      <c r="N1385">
        <v>1040</v>
      </c>
      <c r="P1385" t="s">
        <v>537</v>
      </c>
      <c r="Q1385" t="s">
        <v>236</v>
      </c>
      <c r="R1385" t="s">
        <v>55</v>
      </c>
    </row>
    <row r="1386" spans="1:18" hidden="1" x14ac:dyDescent="0.3">
      <c r="A1386" t="s">
        <v>5716</v>
      </c>
      <c r="B1386" t="s">
        <v>5717</v>
      </c>
      <c r="C1386" s="1" t="str">
        <f t="shared" si="124"/>
        <v>21:0843</v>
      </c>
      <c r="D1386" s="1" t="str">
        <f t="shared" si="125"/>
        <v>21:0231</v>
      </c>
      <c r="E1386" t="s">
        <v>5718</v>
      </c>
      <c r="F1386" t="s">
        <v>5719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133</v>
      </c>
      <c r="N1386">
        <v>1041</v>
      </c>
      <c r="P1386" t="s">
        <v>82</v>
      </c>
      <c r="Q1386" t="s">
        <v>248</v>
      </c>
      <c r="R1386" t="s">
        <v>305</v>
      </c>
    </row>
    <row r="1387" spans="1:18" hidden="1" x14ac:dyDescent="0.3">
      <c r="A1387" t="s">
        <v>5720</v>
      </c>
      <c r="B1387" t="s">
        <v>5721</v>
      </c>
      <c r="C1387" s="1" t="str">
        <f t="shared" si="124"/>
        <v>21:0843</v>
      </c>
      <c r="D1387" s="1" t="str">
        <f t="shared" si="125"/>
        <v>21:0231</v>
      </c>
      <c r="E1387" t="s">
        <v>5722</v>
      </c>
      <c r="F1387" t="s">
        <v>5723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139</v>
      </c>
      <c r="N1387">
        <v>1042</v>
      </c>
      <c r="P1387" t="s">
        <v>553</v>
      </c>
      <c r="Q1387" t="s">
        <v>38</v>
      </c>
      <c r="R1387" t="s">
        <v>911</v>
      </c>
    </row>
    <row r="1388" spans="1:18" hidden="1" x14ac:dyDescent="0.3">
      <c r="A1388" t="s">
        <v>5724</v>
      </c>
      <c r="B1388" t="s">
        <v>5725</v>
      </c>
      <c r="C1388" s="1" t="str">
        <f t="shared" si="124"/>
        <v>21:0843</v>
      </c>
      <c r="D1388" s="1" t="str">
        <f t="shared" si="125"/>
        <v>21:0231</v>
      </c>
      <c r="E1388" t="s">
        <v>5726</v>
      </c>
      <c r="F1388" t="s">
        <v>5727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241</v>
      </c>
      <c r="N1388">
        <v>1043</v>
      </c>
      <c r="P1388" t="s">
        <v>167</v>
      </c>
      <c r="Q1388" t="s">
        <v>257</v>
      </c>
      <c r="R1388" t="s">
        <v>500</v>
      </c>
    </row>
    <row r="1389" spans="1:18" hidden="1" x14ac:dyDescent="0.3">
      <c r="A1389" t="s">
        <v>5728</v>
      </c>
      <c r="B1389" t="s">
        <v>5729</v>
      </c>
      <c r="C1389" s="1" t="str">
        <f t="shared" si="124"/>
        <v>21:0843</v>
      </c>
      <c r="D1389" s="1" t="str">
        <f t="shared" si="125"/>
        <v>21:0231</v>
      </c>
      <c r="E1389" t="s">
        <v>5730</v>
      </c>
      <c r="F1389" t="s">
        <v>5731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 t="s">
        <v>200</v>
      </c>
      <c r="Q1389" t="s">
        <v>310</v>
      </c>
      <c r="R1389" t="s">
        <v>988</v>
      </c>
    </row>
    <row r="1390" spans="1:18" hidden="1" x14ac:dyDescent="0.3">
      <c r="A1390" t="s">
        <v>5732</v>
      </c>
      <c r="B1390" t="s">
        <v>5733</v>
      </c>
      <c r="C1390" s="1" t="str">
        <f t="shared" si="124"/>
        <v>21:0843</v>
      </c>
      <c r="D1390" s="1" t="str">
        <f t="shared" si="125"/>
        <v>21:0231</v>
      </c>
      <c r="E1390" t="s">
        <v>5730</v>
      </c>
      <c r="F1390" t="s">
        <v>5734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29</v>
      </c>
      <c r="N1390">
        <v>1045</v>
      </c>
      <c r="P1390" t="s">
        <v>414</v>
      </c>
      <c r="Q1390" t="s">
        <v>310</v>
      </c>
      <c r="R1390" t="s">
        <v>988</v>
      </c>
    </row>
    <row r="1391" spans="1:18" hidden="1" x14ac:dyDescent="0.3">
      <c r="A1391" t="s">
        <v>5735</v>
      </c>
      <c r="B1391" t="s">
        <v>5736</v>
      </c>
      <c r="C1391" s="1" t="str">
        <f t="shared" si="124"/>
        <v>21:0843</v>
      </c>
      <c r="D1391" s="1" t="str">
        <f t="shared" si="125"/>
        <v>21:0231</v>
      </c>
      <c r="E1391" t="s">
        <v>5737</v>
      </c>
      <c r="F1391" t="s">
        <v>5738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36</v>
      </c>
      <c r="N1391">
        <v>1046</v>
      </c>
      <c r="P1391" t="s">
        <v>200</v>
      </c>
      <c r="Q1391" t="s">
        <v>236</v>
      </c>
      <c r="R1391" t="s">
        <v>532</v>
      </c>
    </row>
    <row r="1392" spans="1:18" hidden="1" x14ac:dyDescent="0.3">
      <c r="A1392" t="s">
        <v>5739</v>
      </c>
      <c r="B1392" t="s">
        <v>5740</v>
      </c>
      <c r="C1392" s="1" t="str">
        <f t="shared" si="124"/>
        <v>21:0843</v>
      </c>
      <c r="D1392" s="1" t="str">
        <f t="shared" si="125"/>
        <v>21:0231</v>
      </c>
      <c r="E1392" t="s">
        <v>5741</v>
      </c>
      <c r="F1392" t="s">
        <v>5742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44</v>
      </c>
      <c r="N1392">
        <v>1047</v>
      </c>
      <c r="P1392" t="s">
        <v>200</v>
      </c>
      <c r="Q1392" t="s">
        <v>236</v>
      </c>
      <c r="R1392" t="s">
        <v>211</v>
      </c>
    </row>
    <row r="1393" spans="1:18" hidden="1" x14ac:dyDescent="0.3">
      <c r="A1393" t="s">
        <v>5743</v>
      </c>
      <c r="B1393" t="s">
        <v>5744</v>
      </c>
      <c r="C1393" s="1" t="str">
        <f t="shared" si="124"/>
        <v>21:0843</v>
      </c>
      <c r="D1393" s="1" t="str">
        <f t="shared" si="125"/>
        <v>21:0231</v>
      </c>
      <c r="E1393" t="s">
        <v>5745</v>
      </c>
      <c r="F1393" t="s">
        <v>5746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52</v>
      </c>
      <c r="N1393">
        <v>1048</v>
      </c>
      <c r="P1393" t="s">
        <v>553</v>
      </c>
      <c r="Q1393" t="s">
        <v>38</v>
      </c>
      <c r="R1393" t="s">
        <v>532</v>
      </c>
    </row>
    <row r="1394" spans="1:18" hidden="1" x14ac:dyDescent="0.3">
      <c r="A1394" t="s">
        <v>5747</v>
      </c>
      <c r="B1394" t="s">
        <v>5748</v>
      </c>
      <c r="C1394" s="1" t="str">
        <f t="shared" si="124"/>
        <v>21:0843</v>
      </c>
      <c r="D1394" s="1" t="str">
        <f t="shared" si="125"/>
        <v>21:0231</v>
      </c>
      <c r="E1394" t="s">
        <v>5749</v>
      </c>
      <c r="F1394" t="s">
        <v>5750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60</v>
      </c>
      <c r="N1394">
        <v>1049</v>
      </c>
      <c r="P1394" t="s">
        <v>30</v>
      </c>
      <c r="Q1394" t="s">
        <v>38</v>
      </c>
      <c r="R1394" t="s">
        <v>55</v>
      </c>
    </row>
    <row r="1395" spans="1:18" hidden="1" x14ac:dyDescent="0.3">
      <c r="A1395" t="s">
        <v>5751</v>
      </c>
      <c r="B1395" t="s">
        <v>5752</v>
      </c>
      <c r="C1395" s="1" t="str">
        <f t="shared" si="124"/>
        <v>21:0843</v>
      </c>
      <c r="D1395" s="1" t="str">
        <f t="shared" si="125"/>
        <v>21:0231</v>
      </c>
      <c r="E1395" t="s">
        <v>5753</v>
      </c>
      <c r="F1395" t="s">
        <v>5754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67</v>
      </c>
      <c r="N1395">
        <v>1050</v>
      </c>
      <c r="P1395" t="s">
        <v>68</v>
      </c>
      <c r="Q1395" t="s">
        <v>38</v>
      </c>
      <c r="R1395" t="s">
        <v>532</v>
      </c>
    </row>
    <row r="1396" spans="1:18" hidden="1" x14ac:dyDescent="0.3">
      <c r="A1396" t="s">
        <v>5755</v>
      </c>
      <c r="B1396" t="s">
        <v>5756</v>
      </c>
      <c r="C1396" s="1" t="str">
        <f t="shared" si="124"/>
        <v>21:0843</v>
      </c>
      <c r="D1396" s="1" t="str">
        <f t="shared" si="125"/>
        <v>21:0231</v>
      </c>
      <c r="E1396" t="s">
        <v>5757</v>
      </c>
      <c r="F1396" t="s">
        <v>5758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74</v>
      </c>
      <c r="N1396">
        <v>1051</v>
      </c>
      <c r="P1396" t="s">
        <v>30</v>
      </c>
      <c r="Q1396" t="s">
        <v>310</v>
      </c>
      <c r="R1396" t="s">
        <v>401</v>
      </c>
    </row>
    <row r="1397" spans="1:18" hidden="1" x14ac:dyDescent="0.3">
      <c r="A1397" t="s">
        <v>5759</v>
      </c>
      <c r="B1397" t="s">
        <v>5760</v>
      </c>
      <c r="C1397" s="1" t="str">
        <f t="shared" si="124"/>
        <v>21:0843</v>
      </c>
      <c r="D1397" s="1" t="str">
        <f t="shared" si="125"/>
        <v>21:0231</v>
      </c>
      <c r="E1397" t="s">
        <v>5761</v>
      </c>
      <c r="F1397" t="s">
        <v>5762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81</v>
      </c>
      <c r="N1397">
        <v>1052</v>
      </c>
      <c r="P1397" t="s">
        <v>68</v>
      </c>
      <c r="Q1397" t="s">
        <v>257</v>
      </c>
      <c r="R1397" t="s">
        <v>55</v>
      </c>
    </row>
    <row r="1398" spans="1:18" hidden="1" x14ac:dyDescent="0.3">
      <c r="A1398" t="s">
        <v>5763</v>
      </c>
      <c r="B1398" t="s">
        <v>5764</v>
      </c>
      <c r="C1398" s="1" t="str">
        <f t="shared" si="124"/>
        <v>21:0843</v>
      </c>
      <c r="D1398" s="1" t="str">
        <f t="shared" si="125"/>
        <v>21:0231</v>
      </c>
      <c r="E1398" t="s">
        <v>5765</v>
      </c>
      <c r="F1398" t="s">
        <v>5766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95</v>
      </c>
      <c r="N1398">
        <v>1053</v>
      </c>
      <c r="P1398" t="s">
        <v>200</v>
      </c>
      <c r="Q1398" t="s">
        <v>579</v>
      </c>
      <c r="R1398" t="s">
        <v>55</v>
      </c>
    </row>
    <row r="1399" spans="1:18" hidden="1" x14ac:dyDescent="0.3">
      <c r="A1399" t="s">
        <v>5767</v>
      </c>
      <c r="B1399" t="s">
        <v>5768</v>
      </c>
      <c r="C1399" s="1" t="str">
        <f t="shared" si="124"/>
        <v>21:0843</v>
      </c>
      <c r="D1399" s="1" t="str">
        <f t="shared" si="125"/>
        <v>21:0231</v>
      </c>
      <c r="E1399" t="s">
        <v>5769</v>
      </c>
      <c r="F1399" t="s">
        <v>5770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101</v>
      </c>
      <c r="N1399">
        <v>1054</v>
      </c>
      <c r="P1399" t="s">
        <v>537</v>
      </c>
      <c r="Q1399" t="s">
        <v>310</v>
      </c>
      <c r="R1399" t="s">
        <v>55</v>
      </c>
    </row>
    <row r="1400" spans="1:18" hidden="1" x14ac:dyDescent="0.3">
      <c r="A1400" t="s">
        <v>5771</v>
      </c>
      <c r="B1400" t="s">
        <v>5772</v>
      </c>
      <c r="C1400" s="1" t="str">
        <f t="shared" si="124"/>
        <v>21:0843</v>
      </c>
      <c r="D1400" s="1" t="str">
        <f t="shared" si="125"/>
        <v>21:0231</v>
      </c>
      <c r="E1400" t="s">
        <v>5773</v>
      </c>
      <c r="F1400" t="s">
        <v>5774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107</v>
      </c>
      <c r="N1400">
        <v>1055</v>
      </c>
      <c r="P1400" t="s">
        <v>1837</v>
      </c>
      <c r="Q1400" t="s">
        <v>248</v>
      </c>
      <c r="R1400" t="s">
        <v>329</v>
      </c>
    </row>
    <row r="1401" spans="1:18" hidden="1" x14ac:dyDescent="0.3">
      <c r="A1401" t="s">
        <v>5775</v>
      </c>
      <c r="B1401" t="s">
        <v>5776</v>
      </c>
      <c r="C1401" s="1" t="str">
        <f t="shared" si="124"/>
        <v>21:0843</v>
      </c>
      <c r="D1401" s="1" t="str">
        <f t="shared" si="125"/>
        <v>21:0231</v>
      </c>
      <c r="E1401" t="s">
        <v>5777</v>
      </c>
      <c r="F1401" t="s">
        <v>5778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114</v>
      </c>
      <c r="N1401">
        <v>1056</v>
      </c>
      <c r="P1401" t="s">
        <v>1949</v>
      </c>
      <c r="Q1401" t="s">
        <v>248</v>
      </c>
      <c r="R1401" t="s">
        <v>500</v>
      </c>
    </row>
    <row r="1402" spans="1:18" hidden="1" x14ac:dyDescent="0.3">
      <c r="A1402" t="s">
        <v>5779</v>
      </c>
      <c r="B1402" t="s">
        <v>5780</v>
      </c>
      <c r="C1402" s="1" t="str">
        <f t="shared" si="124"/>
        <v>21:0843</v>
      </c>
      <c r="D1402" s="1" t="str">
        <f t="shared" si="125"/>
        <v>21:0231</v>
      </c>
      <c r="E1402" t="s">
        <v>5781</v>
      </c>
      <c r="F1402" t="s">
        <v>5782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121</v>
      </c>
      <c r="N1402">
        <v>1057</v>
      </c>
      <c r="P1402" t="s">
        <v>692</v>
      </c>
      <c r="Q1402" t="s">
        <v>248</v>
      </c>
      <c r="R1402" t="s">
        <v>4299</v>
      </c>
    </row>
    <row r="1403" spans="1:18" hidden="1" x14ac:dyDescent="0.3">
      <c r="A1403" t="s">
        <v>5783</v>
      </c>
      <c r="B1403" t="s">
        <v>5784</v>
      </c>
      <c r="C1403" s="1" t="str">
        <f t="shared" si="124"/>
        <v>21:0843</v>
      </c>
      <c r="D1403" s="1" t="str">
        <f t="shared" si="125"/>
        <v>21:0231</v>
      </c>
      <c r="E1403" t="s">
        <v>5785</v>
      </c>
      <c r="F1403" t="s">
        <v>5786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127</v>
      </c>
      <c r="N1403">
        <v>1058</v>
      </c>
      <c r="P1403" t="s">
        <v>75</v>
      </c>
      <c r="Q1403" t="s">
        <v>62</v>
      </c>
      <c r="R1403" t="s">
        <v>211</v>
      </c>
    </row>
    <row r="1404" spans="1:18" hidden="1" x14ac:dyDescent="0.3">
      <c r="A1404" t="s">
        <v>5787</v>
      </c>
      <c r="B1404" t="s">
        <v>5788</v>
      </c>
      <c r="C1404" s="1" t="str">
        <f t="shared" si="124"/>
        <v>21:0843</v>
      </c>
      <c r="D1404" s="1" t="str">
        <f t="shared" si="125"/>
        <v>21:0231</v>
      </c>
      <c r="E1404" t="s">
        <v>5789</v>
      </c>
      <c r="F1404" t="s">
        <v>5790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133</v>
      </c>
      <c r="N1404">
        <v>1059</v>
      </c>
      <c r="P1404" t="s">
        <v>1949</v>
      </c>
      <c r="Q1404" t="s">
        <v>248</v>
      </c>
      <c r="R1404" t="s">
        <v>4278</v>
      </c>
    </row>
    <row r="1405" spans="1:18" hidden="1" x14ac:dyDescent="0.3">
      <c r="A1405" t="s">
        <v>5791</v>
      </c>
      <c r="B1405" t="s">
        <v>5792</v>
      </c>
      <c r="C1405" s="1" t="str">
        <f t="shared" si="124"/>
        <v>21:0843</v>
      </c>
      <c r="D1405" s="1" t="str">
        <f t="shared" si="125"/>
        <v>21:0231</v>
      </c>
      <c r="E1405" t="s">
        <v>5793</v>
      </c>
      <c r="F1405" t="s">
        <v>5794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139</v>
      </c>
      <c r="N1405">
        <v>1060</v>
      </c>
      <c r="P1405" t="s">
        <v>2573</v>
      </c>
      <c r="Q1405" t="s">
        <v>38</v>
      </c>
      <c r="R1405" t="s">
        <v>329</v>
      </c>
    </row>
    <row r="1406" spans="1:18" hidden="1" x14ac:dyDescent="0.3">
      <c r="A1406" t="s">
        <v>5795</v>
      </c>
      <c r="B1406" t="s">
        <v>5796</v>
      </c>
      <c r="C1406" s="1" t="str">
        <f t="shared" si="124"/>
        <v>21:0843</v>
      </c>
      <c r="D1406" s="1" t="str">
        <f t="shared" si="125"/>
        <v>21:0231</v>
      </c>
      <c r="E1406" t="s">
        <v>5797</v>
      </c>
      <c r="F1406" t="s">
        <v>5798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241</v>
      </c>
      <c r="N1406">
        <v>1061</v>
      </c>
      <c r="P1406" t="s">
        <v>2397</v>
      </c>
      <c r="Q1406" t="s">
        <v>38</v>
      </c>
      <c r="R1406" t="s">
        <v>532</v>
      </c>
    </row>
    <row r="1407" spans="1:18" hidden="1" x14ac:dyDescent="0.3">
      <c r="A1407" t="s">
        <v>5799</v>
      </c>
      <c r="B1407" t="s">
        <v>5800</v>
      </c>
      <c r="C1407" s="1" t="str">
        <f t="shared" si="124"/>
        <v>21:0843</v>
      </c>
      <c r="D1407" s="1" t="str">
        <f t="shared" si="125"/>
        <v>21:0231</v>
      </c>
      <c r="E1407" t="s">
        <v>5801</v>
      </c>
      <c r="F1407" t="s">
        <v>5802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 t="s">
        <v>598</v>
      </c>
      <c r="Q1407" t="s">
        <v>236</v>
      </c>
      <c r="R1407" t="s">
        <v>55</v>
      </c>
    </row>
    <row r="1408" spans="1:18" hidden="1" x14ac:dyDescent="0.3">
      <c r="A1408" t="s">
        <v>5803</v>
      </c>
      <c r="B1408" t="s">
        <v>5804</v>
      </c>
      <c r="C1408" s="1" t="str">
        <f t="shared" si="124"/>
        <v>21:0843</v>
      </c>
      <c r="D1408" s="1" t="str">
        <f t="shared" si="125"/>
        <v>21:0231</v>
      </c>
      <c r="E1408" t="s">
        <v>5801</v>
      </c>
      <c r="F1408" t="s">
        <v>5805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29</v>
      </c>
      <c r="N1408">
        <v>1063</v>
      </c>
      <c r="P1408" t="s">
        <v>23</v>
      </c>
      <c r="Q1408" t="s">
        <v>54</v>
      </c>
      <c r="R1408" t="s">
        <v>55</v>
      </c>
    </row>
    <row r="1409" spans="1:18" hidden="1" x14ac:dyDescent="0.3">
      <c r="A1409" t="s">
        <v>5806</v>
      </c>
      <c r="B1409" t="s">
        <v>5807</v>
      </c>
      <c r="C1409" s="1" t="str">
        <f t="shared" si="124"/>
        <v>21:0843</v>
      </c>
      <c r="D1409" s="1" t="str">
        <f t="shared" si="125"/>
        <v>21:0231</v>
      </c>
      <c r="E1409" t="s">
        <v>5808</v>
      </c>
      <c r="F1409" t="s">
        <v>5809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36</v>
      </c>
      <c r="N1409">
        <v>1064</v>
      </c>
      <c r="P1409" t="s">
        <v>521</v>
      </c>
      <c r="Q1409" t="s">
        <v>310</v>
      </c>
      <c r="R1409" t="s">
        <v>55</v>
      </c>
    </row>
    <row r="1410" spans="1:18" hidden="1" x14ac:dyDescent="0.3">
      <c r="A1410" t="s">
        <v>5810</v>
      </c>
      <c r="B1410" t="s">
        <v>5811</v>
      </c>
      <c r="C1410" s="1" t="str">
        <f t="shared" si="124"/>
        <v>21:0843</v>
      </c>
      <c r="D1410" s="1" t="str">
        <f t="shared" si="125"/>
        <v>21:0231</v>
      </c>
      <c r="E1410" t="s">
        <v>5812</v>
      </c>
      <c r="F1410" t="s">
        <v>5813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44</v>
      </c>
      <c r="N1410">
        <v>1065</v>
      </c>
      <c r="P1410" t="s">
        <v>68</v>
      </c>
      <c r="Q1410" t="s">
        <v>579</v>
      </c>
      <c r="R1410" t="s">
        <v>195</v>
      </c>
    </row>
    <row r="1411" spans="1:18" hidden="1" x14ac:dyDescent="0.3">
      <c r="A1411" t="s">
        <v>5814</v>
      </c>
      <c r="B1411" t="s">
        <v>5815</v>
      </c>
      <c r="C1411" s="1" t="str">
        <f t="shared" si="124"/>
        <v>21:0843</v>
      </c>
      <c r="D1411" s="1" t="str">
        <f t="shared" si="125"/>
        <v>21:0231</v>
      </c>
      <c r="E1411" t="s">
        <v>5816</v>
      </c>
      <c r="F1411" t="s">
        <v>5817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52</v>
      </c>
      <c r="N1411">
        <v>1066</v>
      </c>
      <c r="P1411" t="s">
        <v>173</v>
      </c>
      <c r="Q1411" t="s">
        <v>310</v>
      </c>
      <c r="R1411" t="s">
        <v>55</v>
      </c>
    </row>
    <row r="1412" spans="1:18" hidden="1" x14ac:dyDescent="0.3">
      <c r="A1412" t="s">
        <v>5818</v>
      </c>
      <c r="B1412" t="s">
        <v>5819</v>
      </c>
      <c r="C1412" s="1" t="str">
        <f t="shared" si="124"/>
        <v>21:0843</v>
      </c>
      <c r="D1412" s="1" t="str">
        <f t="shared" si="125"/>
        <v>21:0231</v>
      </c>
      <c r="E1412" t="s">
        <v>5820</v>
      </c>
      <c r="F1412" t="s">
        <v>5821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60</v>
      </c>
      <c r="N1412">
        <v>1067</v>
      </c>
      <c r="P1412" t="s">
        <v>2414</v>
      </c>
      <c r="Q1412" t="s">
        <v>248</v>
      </c>
      <c r="R1412" t="s">
        <v>205</v>
      </c>
    </row>
    <row r="1413" spans="1:18" hidden="1" x14ac:dyDescent="0.3">
      <c r="A1413" t="s">
        <v>5822</v>
      </c>
      <c r="B1413" t="s">
        <v>5823</v>
      </c>
      <c r="C1413" s="1" t="str">
        <f t="shared" si="124"/>
        <v>21:0843</v>
      </c>
      <c r="D1413" s="1" t="str">
        <f t="shared" si="125"/>
        <v>21:0231</v>
      </c>
      <c r="E1413" t="s">
        <v>5824</v>
      </c>
      <c r="F1413" t="s">
        <v>5825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67</v>
      </c>
      <c r="N1413">
        <v>1068</v>
      </c>
      <c r="P1413" t="s">
        <v>294</v>
      </c>
      <c r="Q1413" t="s">
        <v>310</v>
      </c>
      <c r="R1413" t="s">
        <v>449</v>
      </c>
    </row>
    <row r="1414" spans="1:18" hidden="1" x14ac:dyDescent="0.3">
      <c r="A1414" t="s">
        <v>5826</v>
      </c>
      <c r="B1414" t="s">
        <v>5827</v>
      </c>
      <c r="C1414" s="1" t="str">
        <f t="shared" si="124"/>
        <v>21:0843</v>
      </c>
      <c r="D1414" s="1" t="str">
        <f t="shared" si="125"/>
        <v>21:0231</v>
      </c>
      <c r="E1414" t="s">
        <v>5828</v>
      </c>
      <c r="F1414" t="s">
        <v>5829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74</v>
      </c>
      <c r="N1414">
        <v>1069</v>
      </c>
      <c r="P1414" t="s">
        <v>108</v>
      </c>
      <c r="Q1414" t="s">
        <v>236</v>
      </c>
      <c r="R1414" t="s">
        <v>532</v>
      </c>
    </row>
    <row r="1415" spans="1:18" hidden="1" x14ac:dyDescent="0.3">
      <c r="A1415" t="s">
        <v>5830</v>
      </c>
      <c r="B1415" t="s">
        <v>5831</v>
      </c>
      <c r="C1415" s="1" t="str">
        <f t="shared" si="124"/>
        <v>21:0843</v>
      </c>
      <c r="D1415" s="1" t="str">
        <f t="shared" si="125"/>
        <v>21:0231</v>
      </c>
      <c r="E1415" t="s">
        <v>5832</v>
      </c>
      <c r="F1415" t="s">
        <v>5833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81</v>
      </c>
      <c r="N1415">
        <v>1070</v>
      </c>
      <c r="P1415" t="s">
        <v>88</v>
      </c>
      <c r="Q1415" t="s">
        <v>248</v>
      </c>
      <c r="R1415" t="s">
        <v>873</v>
      </c>
    </row>
    <row r="1416" spans="1:18" hidden="1" x14ac:dyDescent="0.3">
      <c r="A1416" t="s">
        <v>5834</v>
      </c>
      <c r="B1416" t="s">
        <v>5835</v>
      </c>
      <c r="C1416" s="1" t="str">
        <f t="shared" si="124"/>
        <v>21:0843</v>
      </c>
      <c r="D1416" s="1" t="str">
        <f t="shared" si="125"/>
        <v>21:0231</v>
      </c>
      <c r="E1416" t="s">
        <v>5836</v>
      </c>
      <c r="F1416" t="s">
        <v>5837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95</v>
      </c>
      <c r="N1416">
        <v>1071</v>
      </c>
      <c r="P1416" t="s">
        <v>115</v>
      </c>
      <c r="Q1416" t="s">
        <v>310</v>
      </c>
      <c r="R1416" t="s">
        <v>329</v>
      </c>
    </row>
    <row r="1417" spans="1:18" hidden="1" x14ac:dyDescent="0.3">
      <c r="A1417" t="s">
        <v>5838</v>
      </c>
      <c r="B1417" t="s">
        <v>5839</v>
      </c>
      <c r="C1417" s="1" t="str">
        <f t="shared" si="124"/>
        <v>21:0843</v>
      </c>
      <c r="D1417" s="1" t="str">
        <f t="shared" si="125"/>
        <v>21:0231</v>
      </c>
      <c r="E1417" t="s">
        <v>5840</v>
      </c>
      <c r="F1417" t="s">
        <v>5841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101</v>
      </c>
      <c r="N1417">
        <v>1072</v>
      </c>
      <c r="P1417" t="s">
        <v>771</v>
      </c>
      <c r="Q1417" t="s">
        <v>54</v>
      </c>
      <c r="R1417" t="s">
        <v>449</v>
      </c>
    </row>
    <row r="1418" spans="1:18" hidden="1" x14ac:dyDescent="0.3">
      <c r="A1418" t="s">
        <v>5842</v>
      </c>
      <c r="B1418" t="s">
        <v>5843</v>
      </c>
      <c r="C1418" s="1" t="str">
        <f t="shared" si="124"/>
        <v>21:0843</v>
      </c>
      <c r="D1418" s="1" t="str">
        <f t="shared" si="125"/>
        <v>21:0231</v>
      </c>
      <c r="E1418" t="s">
        <v>5844</v>
      </c>
      <c r="F1418" t="s">
        <v>5845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107</v>
      </c>
      <c r="N1418">
        <v>1073</v>
      </c>
      <c r="P1418" t="s">
        <v>1006</v>
      </c>
      <c r="Q1418" t="s">
        <v>482</v>
      </c>
      <c r="R1418" t="s">
        <v>3875</v>
      </c>
    </row>
    <row r="1419" spans="1:18" hidden="1" x14ac:dyDescent="0.3">
      <c r="A1419" t="s">
        <v>5846</v>
      </c>
      <c r="B1419" t="s">
        <v>5847</v>
      </c>
      <c r="C1419" s="1" t="str">
        <f t="shared" si="124"/>
        <v>21:0843</v>
      </c>
      <c r="D1419" s="1" t="str">
        <f t="shared" si="125"/>
        <v>21:0231</v>
      </c>
      <c r="E1419" t="s">
        <v>5848</v>
      </c>
      <c r="F1419" t="s">
        <v>5849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114</v>
      </c>
      <c r="N1419">
        <v>1074</v>
      </c>
      <c r="P1419" t="s">
        <v>771</v>
      </c>
      <c r="Q1419" t="s">
        <v>579</v>
      </c>
      <c r="R1419" t="s">
        <v>90</v>
      </c>
    </row>
    <row r="1420" spans="1:18" hidden="1" x14ac:dyDescent="0.3">
      <c r="A1420" t="s">
        <v>5850</v>
      </c>
      <c r="B1420" t="s">
        <v>5851</v>
      </c>
      <c r="C1420" s="1" t="str">
        <f t="shared" si="124"/>
        <v>21:0843</v>
      </c>
      <c r="D1420" s="1" t="str">
        <f t="shared" si="125"/>
        <v>21:0231</v>
      </c>
      <c r="E1420" t="s">
        <v>5852</v>
      </c>
      <c r="F1420" t="s">
        <v>5853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121</v>
      </c>
      <c r="N1420">
        <v>1075</v>
      </c>
      <c r="P1420" t="s">
        <v>134</v>
      </c>
      <c r="Q1420" t="s">
        <v>310</v>
      </c>
      <c r="R1420" t="s">
        <v>415</v>
      </c>
    </row>
    <row r="1421" spans="1:18" hidden="1" x14ac:dyDescent="0.3">
      <c r="A1421" t="s">
        <v>5854</v>
      </c>
      <c r="B1421" t="s">
        <v>5855</v>
      </c>
      <c r="C1421" s="1" t="str">
        <f t="shared" si="124"/>
        <v>21:0843</v>
      </c>
      <c r="D1421" s="1" t="str">
        <f t="shared" si="125"/>
        <v>21:0231</v>
      </c>
      <c r="E1421" t="s">
        <v>5856</v>
      </c>
      <c r="F1421" t="s">
        <v>5857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127</v>
      </c>
      <c r="N1421">
        <v>1076</v>
      </c>
      <c r="P1421" t="s">
        <v>414</v>
      </c>
      <c r="Q1421" t="s">
        <v>54</v>
      </c>
      <c r="R1421" t="s">
        <v>687</v>
      </c>
    </row>
    <row r="1422" spans="1:18" hidden="1" x14ac:dyDescent="0.3">
      <c r="A1422" t="s">
        <v>5858</v>
      </c>
      <c r="B1422" t="s">
        <v>5859</v>
      </c>
      <c r="C1422" s="1" t="str">
        <f t="shared" si="124"/>
        <v>21:0843</v>
      </c>
      <c r="D1422" s="1" t="str">
        <f t="shared" si="125"/>
        <v>21:0231</v>
      </c>
      <c r="E1422" t="s">
        <v>5860</v>
      </c>
      <c r="F1422" t="s">
        <v>5861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133</v>
      </c>
      <c r="N1422">
        <v>1077</v>
      </c>
      <c r="P1422" t="s">
        <v>537</v>
      </c>
      <c r="Q1422" t="s">
        <v>236</v>
      </c>
      <c r="R1422" t="s">
        <v>329</v>
      </c>
    </row>
    <row r="1423" spans="1:18" hidden="1" x14ac:dyDescent="0.3">
      <c r="A1423" t="s">
        <v>5862</v>
      </c>
      <c r="B1423" t="s">
        <v>5863</v>
      </c>
      <c r="C1423" s="1" t="str">
        <f t="shared" si="124"/>
        <v>21:0843</v>
      </c>
      <c r="D1423" s="1" t="str">
        <f t="shared" si="125"/>
        <v>21:0231</v>
      </c>
      <c r="E1423" t="s">
        <v>5864</v>
      </c>
      <c r="F1423" t="s">
        <v>5865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139</v>
      </c>
      <c r="N1423">
        <v>1078</v>
      </c>
      <c r="P1423" t="s">
        <v>225</v>
      </c>
      <c r="Q1423" t="s">
        <v>248</v>
      </c>
      <c r="R1423" t="s">
        <v>195</v>
      </c>
    </row>
    <row r="1424" spans="1:18" hidden="1" x14ac:dyDescent="0.3">
      <c r="A1424" t="s">
        <v>5866</v>
      </c>
      <c r="B1424" t="s">
        <v>5867</v>
      </c>
      <c r="C1424" s="1" t="str">
        <f t="shared" si="124"/>
        <v>21:0843</v>
      </c>
      <c r="D1424" s="1" t="str">
        <f t="shared" si="125"/>
        <v>21:0231</v>
      </c>
      <c r="E1424" t="s">
        <v>5868</v>
      </c>
      <c r="F1424" t="s">
        <v>5869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241</v>
      </c>
      <c r="N1424">
        <v>1079</v>
      </c>
      <c r="P1424" t="s">
        <v>225</v>
      </c>
      <c r="Q1424" t="s">
        <v>54</v>
      </c>
      <c r="R1424" t="s">
        <v>183</v>
      </c>
    </row>
    <row r="1425" spans="1:18" hidden="1" x14ac:dyDescent="0.3">
      <c r="A1425" t="s">
        <v>5870</v>
      </c>
      <c r="B1425" t="s">
        <v>5871</v>
      </c>
      <c r="C1425" s="1" t="str">
        <f t="shared" si="124"/>
        <v>21:0843</v>
      </c>
      <c r="D1425" s="1" t="str">
        <f t="shared" si="125"/>
        <v>21:0231</v>
      </c>
      <c r="E1425" t="s">
        <v>5872</v>
      </c>
      <c r="F1425" t="s">
        <v>5873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36</v>
      </c>
      <c r="N1425">
        <v>1080</v>
      </c>
      <c r="P1425" t="s">
        <v>210</v>
      </c>
      <c r="Q1425" t="s">
        <v>257</v>
      </c>
      <c r="R1425" t="s">
        <v>5874</v>
      </c>
    </row>
    <row r="1426" spans="1:18" hidden="1" x14ac:dyDescent="0.3">
      <c r="A1426" t="s">
        <v>5875</v>
      </c>
      <c r="B1426" t="s">
        <v>5876</v>
      </c>
      <c r="C1426" s="1" t="str">
        <f t="shared" si="124"/>
        <v>21:0843</v>
      </c>
      <c r="D1426" s="1" t="str">
        <f t="shared" si="125"/>
        <v>21:0231</v>
      </c>
      <c r="E1426" t="s">
        <v>5877</v>
      </c>
      <c r="F1426" t="s">
        <v>5878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44</v>
      </c>
      <c r="N1426">
        <v>1081</v>
      </c>
      <c r="P1426" t="s">
        <v>414</v>
      </c>
      <c r="Q1426" t="s">
        <v>482</v>
      </c>
      <c r="R1426" t="s">
        <v>854</v>
      </c>
    </row>
    <row r="1427" spans="1:18" hidden="1" x14ac:dyDescent="0.3">
      <c r="A1427" t="s">
        <v>5879</v>
      </c>
      <c r="B1427" t="s">
        <v>5880</v>
      </c>
      <c r="C1427" s="1" t="str">
        <f t="shared" si="124"/>
        <v>21:0843</v>
      </c>
      <c r="D1427" s="1" t="str">
        <f t="shared" si="125"/>
        <v>21:0231</v>
      </c>
      <c r="E1427" t="s">
        <v>5881</v>
      </c>
      <c r="F1427" t="s">
        <v>5882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 t="s">
        <v>771</v>
      </c>
      <c r="Q1427" t="s">
        <v>579</v>
      </c>
      <c r="R1427" t="s">
        <v>90</v>
      </c>
    </row>
    <row r="1428" spans="1:18" hidden="1" x14ac:dyDescent="0.3">
      <c r="A1428" t="s">
        <v>5883</v>
      </c>
      <c r="B1428" t="s">
        <v>5884</v>
      </c>
      <c r="C1428" s="1" t="str">
        <f t="shared" si="124"/>
        <v>21:0843</v>
      </c>
      <c r="D1428" s="1" t="str">
        <f t="shared" si="125"/>
        <v>21:0231</v>
      </c>
      <c r="E1428" t="s">
        <v>5881</v>
      </c>
      <c r="F1428" t="s">
        <v>5885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29</v>
      </c>
      <c r="N1428">
        <v>1083</v>
      </c>
      <c r="P1428" t="s">
        <v>771</v>
      </c>
      <c r="Q1428" t="s">
        <v>579</v>
      </c>
      <c r="R1428" t="s">
        <v>211</v>
      </c>
    </row>
    <row r="1429" spans="1:18" hidden="1" x14ac:dyDescent="0.3">
      <c r="A1429" t="s">
        <v>5886</v>
      </c>
      <c r="B1429" t="s">
        <v>5887</v>
      </c>
      <c r="C1429" s="1" t="str">
        <f t="shared" si="124"/>
        <v>21:0843</v>
      </c>
      <c r="D1429" s="1" t="str">
        <f t="shared" si="125"/>
        <v>21:0231</v>
      </c>
      <c r="E1429" t="s">
        <v>5888</v>
      </c>
      <c r="F1429" t="s">
        <v>5889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52</v>
      </c>
      <c r="N1429">
        <v>1084</v>
      </c>
      <c r="P1429" t="s">
        <v>200</v>
      </c>
      <c r="Q1429" t="s">
        <v>62</v>
      </c>
      <c r="R1429" t="s">
        <v>55</v>
      </c>
    </row>
    <row r="1430" spans="1:18" hidden="1" x14ac:dyDescent="0.3">
      <c r="A1430" t="s">
        <v>5890</v>
      </c>
      <c r="B1430" t="s">
        <v>5891</v>
      </c>
      <c r="C1430" s="1" t="str">
        <f t="shared" si="124"/>
        <v>21:0843</v>
      </c>
      <c r="D1430" s="1" t="str">
        <f t="shared" si="125"/>
        <v>21:0231</v>
      </c>
      <c r="E1430" t="s">
        <v>5892</v>
      </c>
      <c r="F1430" t="s">
        <v>5893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60</v>
      </c>
      <c r="N1430">
        <v>1085</v>
      </c>
      <c r="P1430" t="s">
        <v>225</v>
      </c>
      <c r="Q1430" t="s">
        <v>310</v>
      </c>
      <c r="R1430" t="s">
        <v>55</v>
      </c>
    </row>
    <row r="1431" spans="1:18" hidden="1" x14ac:dyDescent="0.3">
      <c r="A1431" t="s">
        <v>5894</v>
      </c>
      <c r="B1431" t="s">
        <v>5895</v>
      </c>
      <c r="C1431" s="1" t="str">
        <f t="shared" si="124"/>
        <v>21:0843</v>
      </c>
      <c r="D1431" s="1" t="str">
        <f t="shared" si="125"/>
        <v>21:0231</v>
      </c>
      <c r="E1431" t="s">
        <v>5896</v>
      </c>
      <c r="F1431" t="s">
        <v>5897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67</v>
      </c>
      <c r="N1431">
        <v>1086</v>
      </c>
      <c r="P1431" t="s">
        <v>537</v>
      </c>
      <c r="Q1431" t="s">
        <v>257</v>
      </c>
      <c r="R1431" t="s">
        <v>55</v>
      </c>
    </row>
    <row r="1432" spans="1:18" hidden="1" x14ac:dyDescent="0.3">
      <c r="A1432" t="s">
        <v>5898</v>
      </c>
      <c r="B1432" t="s">
        <v>5899</v>
      </c>
      <c r="C1432" s="1" t="str">
        <f t="shared" si="124"/>
        <v>21:0843</v>
      </c>
      <c r="D1432" s="1" t="str">
        <f t="shared" si="125"/>
        <v>21:0231</v>
      </c>
      <c r="E1432" t="s">
        <v>5900</v>
      </c>
      <c r="F1432" t="s">
        <v>5901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74</v>
      </c>
      <c r="N1432">
        <v>1087</v>
      </c>
      <c r="P1432" t="s">
        <v>188</v>
      </c>
      <c r="Q1432" t="s">
        <v>54</v>
      </c>
      <c r="R1432" t="s">
        <v>55</v>
      </c>
    </row>
    <row r="1433" spans="1:18" hidden="1" x14ac:dyDescent="0.3">
      <c r="A1433" t="s">
        <v>5902</v>
      </c>
      <c r="B1433" t="s">
        <v>5903</v>
      </c>
      <c r="C1433" s="1" t="str">
        <f t="shared" si="124"/>
        <v>21:0843</v>
      </c>
      <c r="D1433" s="1" t="str">
        <f t="shared" si="125"/>
        <v>21:0231</v>
      </c>
      <c r="E1433" t="s">
        <v>5904</v>
      </c>
      <c r="F1433" t="s">
        <v>5905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81</v>
      </c>
      <c r="N1433">
        <v>1088</v>
      </c>
      <c r="P1433" t="s">
        <v>537</v>
      </c>
      <c r="Q1433" t="s">
        <v>310</v>
      </c>
      <c r="R1433" t="s">
        <v>55</v>
      </c>
    </row>
    <row r="1434" spans="1:18" hidden="1" x14ac:dyDescent="0.3">
      <c r="A1434" t="s">
        <v>5906</v>
      </c>
      <c r="B1434" t="s">
        <v>5907</v>
      </c>
      <c r="C1434" s="1" t="str">
        <f t="shared" ref="C1434:C1497" si="128">HYPERLINK("https://geochem.nrcan.gc.ca/cdogs/content/bdl/bdl210843_e.htm", "21:0843")</f>
        <v>21:0843</v>
      </c>
      <c r="D1434" s="1" t="str">
        <f t="shared" ref="D1434:D1497" si="129">HYPERLINK("https://geochem.nrcan.gc.ca/cdogs/content/svy/svy210231_e.htm", "21:0231")</f>
        <v>21:0231</v>
      </c>
      <c r="E1434" t="s">
        <v>5908</v>
      </c>
      <c r="F1434" t="s">
        <v>5909</v>
      </c>
      <c r="H1434">
        <v>59.088939500000002</v>
      </c>
      <c r="I1434">
        <v>-110.6902781</v>
      </c>
      <c r="J1434" s="1" t="str">
        <f t="shared" ref="J1434:J1497" si="130">HYPERLINK("https://geochem.nrcan.gc.ca/cdogs/content/kwd/kwd020016_e.htm", "Fluid (lake)")</f>
        <v>Fluid (lake)</v>
      </c>
      <c r="K1434" s="1" t="str">
        <f t="shared" ref="K1434:K1497" si="131">HYPERLINK("https://geochem.nrcan.gc.ca/cdogs/content/kwd/kwd080007_e.htm", "Untreated Water")</f>
        <v>Untreated Water</v>
      </c>
      <c r="L1434">
        <v>114</v>
      </c>
      <c r="M1434" t="s">
        <v>95</v>
      </c>
      <c r="N1434">
        <v>1089</v>
      </c>
      <c r="P1434" t="s">
        <v>161</v>
      </c>
      <c r="Q1434" t="s">
        <v>54</v>
      </c>
      <c r="R1434" t="s">
        <v>55</v>
      </c>
    </row>
    <row r="1435" spans="1:18" hidden="1" x14ac:dyDescent="0.3">
      <c r="A1435" t="s">
        <v>5910</v>
      </c>
      <c r="B1435" t="s">
        <v>5911</v>
      </c>
      <c r="C1435" s="1" t="str">
        <f t="shared" si="128"/>
        <v>21:0843</v>
      </c>
      <c r="D1435" s="1" t="str">
        <f t="shared" si="129"/>
        <v>21:0231</v>
      </c>
      <c r="E1435" t="s">
        <v>5912</v>
      </c>
      <c r="F1435" t="s">
        <v>5913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101</v>
      </c>
      <c r="N1435">
        <v>1090</v>
      </c>
      <c r="P1435" t="s">
        <v>537</v>
      </c>
      <c r="Q1435" t="s">
        <v>517</v>
      </c>
      <c r="R1435" t="s">
        <v>55</v>
      </c>
    </row>
    <row r="1436" spans="1:18" hidden="1" x14ac:dyDescent="0.3">
      <c r="A1436" t="s">
        <v>5914</v>
      </c>
      <c r="B1436" t="s">
        <v>5915</v>
      </c>
      <c r="C1436" s="1" t="str">
        <f t="shared" si="128"/>
        <v>21:0843</v>
      </c>
      <c r="D1436" s="1" t="str">
        <f t="shared" si="129"/>
        <v>21:0231</v>
      </c>
      <c r="E1436" t="s">
        <v>5916</v>
      </c>
      <c r="F1436" t="s">
        <v>5917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107</v>
      </c>
      <c r="N1436">
        <v>1091</v>
      </c>
      <c r="P1436" t="s">
        <v>558</v>
      </c>
      <c r="Q1436" t="s">
        <v>482</v>
      </c>
      <c r="R1436" t="s">
        <v>55</v>
      </c>
    </row>
    <row r="1437" spans="1:18" hidden="1" x14ac:dyDescent="0.3">
      <c r="A1437" t="s">
        <v>5918</v>
      </c>
      <c r="B1437" t="s">
        <v>5919</v>
      </c>
      <c r="C1437" s="1" t="str">
        <f t="shared" si="128"/>
        <v>21:0843</v>
      </c>
      <c r="D1437" s="1" t="str">
        <f t="shared" si="129"/>
        <v>21:0231</v>
      </c>
      <c r="E1437" t="s">
        <v>5920</v>
      </c>
      <c r="F1437" t="s">
        <v>5921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114</v>
      </c>
      <c r="N1437">
        <v>1092</v>
      </c>
      <c r="P1437" t="s">
        <v>2430</v>
      </c>
      <c r="Q1437" t="s">
        <v>236</v>
      </c>
      <c r="R1437" t="s">
        <v>55</v>
      </c>
    </row>
    <row r="1438" spans="1:18" hidden="1" x14ac:dyDescent="0.3">
      <c r="A1438" t="s">
        <v>5922</v>
      </c>
      <c r="B1438" t="s">
        <v>5923</v>
      </c>
      <c r="C1438" s="1" t="str">
        <f t="shared" si="128"/>
        <v>21:0843</v>
      </c>
      <c r="D1438" s="1" t="str">
        <f t="shared" si="129"/>
        <v>21:0231</v>
      </c>
      <c r="E1438" t="s">
        <v>5924</v>
      </c>
      <c r="F1438" t="s">
        <v>5925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121</v>
      </c>
      <c r="N1438">
        <v>1093</v>
      </c>
      <c r="P1438" t="s">
        <v>1851</v>
      </c>
      <c r="Q1438" t="s">
        <v>248</v>
      </c>
      <c r="R1438" t="s">
        <v>55</v>
      </c>
    </row>
    <row r="1439" spans="1:18" hidden="1" x14ac:dyDescent="0.3">
      <c r="A1439" t="s">
        <v>5926</v>
      </c>
      <c r="B1439" t="s">
        <v>5927</v>
      </c>
      <c r="C1439" s="1" t="str">
        <f t="shared" si="128"/>
        <v>21:0843</v>
      </c>
      <c r="D1439" s="1" t="str">
        <f t="shared" si="129"/>
        <v>21:0231</v>
      </c>
      <c r="E1439" t="s">
        <v>5928</v>
      </c>
      <c r="F1439" t="s">
        <v>5929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127</v>
      </c>
      <c r="N1439">
        <v>1094</v>
      </c>
      <c r="P1439" t="s">
        <v>2397</v>
      </c>
      <c r="Q1439" t="s">
        <v>62</v>
      </c>
      <c r="R1439" t="s">
        <v>55</v>
      </c>
    </row>
    <row r="1440" spans="1:18" hidden="1" x14ac:dyDescent="0.3">
      <c r="A1440" t="s">
        <v>5930</v>
      </c>
      <c r="B1440" t="s">
        <v>5931</v>
      </c>
      <c r="C1440" s="1" t="str">
        <f t="shared" si="128"/>
        <v>21:0843</v>
      </c>
      <c r="D1440" s="1" t="str">
        <f t="shared" si="129"/>
        <v>21:0231</v>
      </c>
      <c r="E1440" t="s">
        <v>5932</v>
      </c>
      <c r="F1440" t="s">
        <v>5933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133</v>
      </c>
      <c r="N1440">
        <v>1095</v>
      </c>
      <c r="P1440" t="s">
        <v>37</v>
      </c>
      <c r="Q1440" t="s">
        <v>38</v>
      </c>
      <c r="R1440" t="s">
        <v>55</v>
      </c>
    </row>
    <row r="1441" spans="1:18" hidden="1" x14ac:dyDescent="0.3">
      <c r="A1441" t="s">
        <v>5934</v>
      </c>
      <c r="B1441" t="s">
        <v>5935</v>
      </c>
      <c r="C1441" s="1" t="str">
        <f t="shared" si="128"/>
        <v>21:0843</v>
      </c>
      <c r="D1441" s="1" t="str">
        <f t="shared" si="129"/>
        <v>21:0231</v>
      </c>
      <c r="E1441" t="s">
        <v>5936</v>
      </c>
      <c r="F1441" t="s">
        <v>5937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139</v>
      </c>
      <c r="N1441">
        <v>1096</v>
      </c>
      <c r="P1441" t="s">
        <v>68</v>
      </c>
      <c r="Q1441" t="s">
        <v>310</v>
      </c>
      <c r="R1441" t="s">
        <v>55</v>
      </c>
    </row>
    <row r="1442" spans="1:18" hidden="1" x14ac:dyDescent="0.3">
      <c r="A1442" t="s">
        <v>5938</v>
      </c>
      <c r="B1442" t="s">
        <v>5939</v>
      </c>
      <c r="C1442" s="1" t="str">
        <f t="shared" si="128"/>
        <v>21:0843</v>
      </c>
      <c r="D1442" s="1" t="str">
        <f t="shared" si="129"/>
        <v>21:0231</v>
      </c>
      <c r="E1442" t="s">
        <v>5940</v>
      </c>
      <c r="F1442" t="s">
        <v>5941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241</v>
      </c>
      <c r="N1442">
        <v>1097</v>
      </c>
      <c r="P1442" t="s">
        <v>681</v>
      </c>
      <c r="Q1442" t="s">
        <v>257</v>
      </c>
      <c r="R1442" t="s">
        <v>55</v>
      </c>
    </row>
    <row r="1443" spans="1:18" hidden="1" x14ac:dyDescent="0.3">
      <c r="A1443" t="s">
        <v>5942</v>
      </c>
      <c r="B1443" t="s">
        <v>5943</v>
      </c>
      <c r="C1443" s="1" t="str">
        <f t="shared" si="128"/>
        <v>21:0843</v>
      </c>
      <c r="D1443" s="1" t="str">
        <f t="shared" si="129"/>
        <v>21:0231</v>
      </c>
      <c r="E1443" t="s">
        <v>5944</v>
      </c>
      <c r="F1443" t="s">
        <v>5945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36</v>
      </c>
      <c r="N1443">
        <v>1098</v>
      </c>
      <c r="P1443" t="s">
        <v>2414</v>
      </c>
      <c r="Q1443" t="s">
        <v>248</v>
      </c>
      <c r="R1443" t="s">
        <v>55</v>
      </c>
    </row>
    <row r="1444" spans="1:18" hidden="1" x14ac:dyDescent="0.3">
      <c r="A1444" t="s">
        <v>5946</v>
      </c>
      <c r="B1444" t="s">
        <v>5947</v>
      </c>
      <c r="C1444" s="1" t="str">
        <f t="shared" si="128"/>
        <v>21:0843</v>
      </c>
      <c r="D1444" s="1" t="str">
        <f t="shared" si="129"/>
        <v>21:0231</v>
      </c>
      <c r="E1444" t="s">
        <v>5948</v>
      </c>
      <c r="F1444" t="s">
        <v>5949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 t="s">
        <v>1600</v>
      </c>
      <c r="Q1444" t="s">
        <v>236</v>
      </c>
      <c r="R1444" t="s">
        <v>55</v>
      </c>
    </row>
    <row r="1445" spans="1:18" hidden="1" x14ac:dyDescent="0.3">
      <c r="A1445" t="s">
        <v>5950</v>
      </c>
      <c r="B1445" t="s">
        <v>5951</v>
      </c>
      <c r="C1445" s="1" t="str">
        <f t="shared" si="128"/>
        <v>21:0843</v>
      </c>
      <c r="D1445" s="1" t="str">
        <f t="shared" si="129"/>
        <v>21:0231</v>
      </c>
      <c r="E1445" t="s">
        <v>5948</v>
      </c>
      <c r="F1445" t="s">
        <v>5952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29</v>
      </c>
      <c r="N1445">
        <v>1100</v>
      </c>
      <c r="P1445" t="s">
        <v>1799</v>
      </c>
      <c r="Q1445" t="s">
        <v>236</v>
      </c>
      <c r="R1445" t="s">
        <v>55</v>
      </c>
    </row>
    <row r="1446" spans="1:18" hidden="1" x14ac:dyDescent="0.3">
      <c r="A1446" t="s">
        <v>5953</v>
      </c>
      <c r="B1446" t="s">
        <v>5954</v>
      </c>
      <c r="C1446" s="1" t="str">
        <f t="shared" si="128"/>
        <v>21:0843</v>
      </c>
      <c r="D1446" s="1" t="str">
        <f t="shared" si="129"/>
        <v>21:0231</v>
      </c>
      <c r="E1446" t="s">
        <v>5955</v>
      </c>
      <c r="F1446" t="s">
        <v>5956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44</v>
      </c>
      <c r="N1446">
        <v>1101</v>
      </c>
      <c r="P1446" t="s">
        <v>2397</v>
      </c>
      <c r="Q1446" t="s">
        <v>310</v>
      </c>
      <c r="R1446" t="s">
        <v>55</v>
      </c>
    </row>
    <row r="1447" spans="1:18" hidden="1" x14ac:dyDescent="0.3">
      <c r="A1447" t="s">
        <v>5957</v>
      </c>
      <c r="B1447" t="s">
        <v>5958</v>
      </c>
      <c r="C1447" s="1" t="str">
        <f t="shared" si="128"/>
        <v>21:0843</v>
      </c>
      <c r="D1447" s="1" t="str">
        <f t="shared" si="129"/>
        <v>21:0231</v>
      </c>
      <c r="E1447" t="s">
        <v>5959</v>
      </c>
      <c r="F1447" t="s">
        <v>5960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52</v>
      </c>
      <c r="N1447">
        <v>1102</v>
      </c>
      <c r="P1447" t="s">
        <v>1799</v>
      </c>
      <c r="Q1447" t="s">
        <v>236</v>
      </c>
      <c r="R1447" t="s">
        <v>55</v>
      </c>
    </row>
    <row r="1448" spans="1:18" hidden="1" x14ac:dyDescent="0.3">
      <c r="A1448" t="s">
        <v>5961</v>
      </c>
      <c r="B1448" t="s">
        <v>5962</v>
      </c>
      <c r="C1448" s="1" t="str">
        <f t="shared" si="128"/>
        <v>21:0843</v>
      </c>
      <c r="D1448" s="1" t="str">
        <f t="shared" si="129"/>
        <v>21:0231</v>
      </c>
      <c r="E1448" t="s">
        <v>5963</v>
      </c>
      <c r="F1448" t="s">
        <v>5964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60</v>
      </c>
      <c r="N1448">
        <v>1103</v>
      </c>
      <c r="P1448" t="s">
        <v>2193</v>
      </c>
      <c r="Q1448" t="s">
        <v>236</v>
      </c>
      <c r="R1448" t="s">
        <v>55</v>
      </c>
    </row>
    <row r="1449" spans="1:18" hidden="1" x14ac:dyDescent="0.3">
      <c r="A1449" t="s">
        <v>5965</v>
      </c>
      <c r="B1449" t="s">
        <v>5966</v>
      </c>
      <c r="C1449" s="1" t="str">
        <f t="shared" si="128"/>
        <v>21:0843</v>
      </c>
      <c r="D1449" s="1" t="str">
        <f t="shared" si="129"/>
        <v>21:0231</v>
      </c>
      <c r="E1449" t="s">
        <v>5967</v>
      </c>
      <c r="F1449" t="s">
        <v>5968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67</v>
      </c>
      <c r="N1449">
        <v>1104</v>
      </c>
      <c r="P1449" t="s">
        <v>1676</v>
      </c>
      <c r="Q1449" t="s">
        <v>257</v>
      </c>
      <c r="R1449" t="s">
        <v>55</v>
      </c>
    </row>
    <row r="1450" spans="1:18" hidden="1" x14ac:dyDescent="0.3">
      <c r="A1450" t="s">
        <v>5969</v>
      </c>
      <c r="B1450" t="s">
        <v>5970</v>
      </c>
      <c r="C1450" s="1" t="str">
        <f t="shared" si="128"/>
        <v>21:0843</v>
      </c>
      <c r="D1450" s="1" t="str">
        <f t="shared" si="129"/>
        <v>21:0231</v>
      </c>
      <c r="E1450" t="s">
        <v>5971</v>
      </c>
      <c r="F1450" t="s">
        <v>5972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74</v>
      </c>
      <c r="N1450">
        <v>1105</v>
      </c>
      <c r="P1450" t="s">
        <v>2380</v>
      </c>
      <c r="Q1450" t="s">
        <v>257</v>
      </c>
      <c r="R1450" t="s">
        <v>55</v>
      </c>
    </row>
    <row r="1451" spans="1:18" hidden="1" x14ac:dyDescent="0.3">
      <c r="A1451" t="s">
        <v>5973</v>
      </c>
      <c r="B1451" t="s">
        <v>5974</v>
      </c>
      <c r="C1451" s="1" t="str">
        <f t="shared" si="128"/>
        <v>21:0843</v>
      </c>
      <c r="D1451" s="1" t="str">
        <f t="shared" si="129"/>
        <v>21:0231</v>
      </c>
      <c r="E1451" t="s">
        <v>5975</v>
      </c>
      <c r="F1451" t="s">
        <v>5976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81</v>
      </c>
      <c r="N1451">
        <v>1106</v>
      </c>
      <c r="P1451" t="s">
        <v>1600</v>
      </c>
      <c r="Q1451" t="s">
        <v>236</v>
      </c>
      <c r="R1451" t="s">
        <v>55</v>
      </c>
    </row>
    <row r="1452" spans="1:18" hidden="1" x14ac:dyDescent="0.3">
      <c r="A1452" t="s">
        <v>5977</v>
      </c>
      <c r="B1452" t="s">
        <v>5978</v>
      </c>
      <c r="C1452" s="1" t="str">
        <f t="shared" si="128"/>
        <v>21:0843</v>
      </c>
      <c r="D1452" s="1" t="str">
        <f t="shared" si="129"/>
        <v>21:0231</v>
      </c>
      <c r="E1452" t="s">
        <v>5979</v>
      </c>
      <c r="F1452" t="s">
        <v>5980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95</v>
      </c>
      <c r="N1452">
        <v>1107</v>
      </c>
      <c r="P1452" t="s">
        <v>681</v>
      </c>
      <c r="Q1452" t="s">
        <v>257</v>
      </c>
      <c r="R1452" t="s">
        <v>55</v>
      </c>
    </row>
    <row r="1453" spans="1:18" hidden="1" x14ac:dyDescent="0.3">
      <c r="A1453" t="s">
        <v>5981</v>
      </c>
      <c r="B1453" t="s">
        <v>5982</v>
      </c>
      <c r="C1453" s="1" t="str">
        <f t="shared" si="128"/>
        <v>21:0843</v>
      </c>
      <c r="D1453" s="1" t="str">
        <f t="shared" si="129"/>
        <v>21:0231</v>
      </c>
      <c r="E1453" t="s">
        <v>5983</v>
      </c>
      <c r="F1453" t="s">
        <v>5984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101</v>
      </c>
      <c r="N1453">
        <v>1108</v>
      </c>
      <c r="P1453" t="s">
        <v>150</v>
      </c>
      <c r="Q1453" t="s">
        <v>248</v>
      </c>
      <c r="R1453" t="s">
        <v>55</v>
      </c>
    </row>
    <row r="1454" spans="1:18" hidden="1" x14ac:dyDescent="0.3">
      <c r="A1454" t="s">
        <v>5985</v>
      </c>
      <c r="B1454" t="s">
        <v>5986</v>
      </c>
      <c r="C1454" s="1" t="str">
        <f t="shared" si="128"/>
        <v>21:0843</v>
      </c>
      <c r="D1454" s="1" t="str">
        <f t="shared" si="129"/>
        <v>21:0231</v>
      </c>
      <c r="E1454" t="s">
        <v>5987</v>
      </c>
      <c r="F1454" t="s">
        <v>5988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107</v>
      </c>
      <c r="N1454">
        <v>1109</v>
      </c>
      <c r="P1454" t="s">
        <v>4447</v>
      </c>
      <c r="Q1454" t="s">
        <v>248</v>
      </c>
      <c r="R1454" t="s">
        <v>195</v>
      </c>
    </row>
    <row r="1455" spans="1:18" hidden="1" x14ac:dyDescent="0.3">
      <c r="A1455" t="s">
        <v>5989</v>
      </c>
      <c r="B1455" t="s">
        <v>5990</v>
      </c>
      <c r="C1455" s="1" t="str">
        <f t="shared" si="128"/>
        <v>21:0843</v>
      </c>
      <c r="D1455" s="1" t="str">
        <f t="shared" si="129"/>
        <v>21:0231</v>
      </c>
      <c r="E1455" t="s">
        <v>5991</v>
      </c>
      <c r="F1455" t="s">
        <v>5992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114</v>
      </c>
      <c r="N1455">
        <v>1110</v>
      </c>
      <c r="P1455" t="s">
        <v>3052</v>
      </c>
      <c r="Q1455" t="s">
        <v>257</v>
      </c>
      <c r="R1455" t="s">
        <v>285</v>
      </c>
    </row>
    <row r="1456" spans="1:18" hidden="1" x14ac:dyDescent="0.3">
      <c r="A1456" t="s">
        <v>5993</v>
      </c>
      <c r="B1456" t="s">
        <v>5994</v>
      </c>
      <c r="C1456" s="1" t="str">
        <f t="shared" si="128"/>
        <v>21:0843</v>
      </c>
      <c r="D1456" s="1" t="str">
        <f t="shared" si="129"/>
        <v>21:0231</v>
      </c>
      <c r="E1456" t="s">
        <v>5995</v>
      </c>
      <c r="F1456" t="s">
        <v>5996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121</v>
      </c>
      <c r="N1456">
        <v>1111</v>
      </c>
      <c r="P1456" t="s">
        <v>3946</v>
      </c>
      <c r="Q1456" t="s">
        <v>310</v>
      </c>
      <c r="R1456" t="s">
        <v>401</v>
      </c>
    </row>
    <row r="1457" spans="1:18" hidden="1" x14ac:dyDescent="0.3">
      <c r="A1457" t="s">
        <v>5997</v>
      </c>
      <c r="B1457" t="s">
        <v>5998</v>
      </c>
      <c r="C1457" s="1" t="str">
        <f t="shared" si="128"/>
        <v>21:0843</v>
      </c>
      <c r="D1457" s="1" t="str">
        <f t="shared" si="129"/>
        <v>21:0231</v>
      </c>
      <c r="E1457" t="s">
        <v>5999</v>
      </c>
      <c r="F1457" t="s">
        <v>6000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127</v>
      </c>
      <c r="N1457">
        <v>1112</v>
      </c>
      <c r="P1457" t="s">
        <v>82</v>
      </c>
      <c r="Q1457" t="s">
        <v>1247</v>
      </c>
      <c r="R1457" t="s">
        <v>55</v>
      </c>
    </row>
    <row r="1458" spans="1:18" hidden="1" x14ac:dyDescent="0.3">
      <c r="A1458" t="s">
        <v>6001</v>
      </c>
      <c r="B1458" t="s">
        <v>6002</v>
      </c>
      <c r="C1458" s="1" t="str">
        <f t="shared" si="128"/>
        <v>21:0843</v>
      </c>
      <c r="D1458" s="1" t="str">
        <f t="shared" si="129"/>
        <v>21:0231</v>
      </c>
      <c r="E1458" t="s">
        <v>6003</v>
      </c>
      <c r="F1458" t="s">
        <v>6004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133</v>
      </c>
      <c r="N1458">
        <v>1113</v>
      </c>
      <c r="P1458" t="s">
        <v>1605</v>
      </c>
      <c r="Q1458" t="s">
        <v>579</v>
      </c>
      <c r="R1458" t="s">
        <v>55</v>
      </c>
    </row>
    <row r="1459" spans="1:18" hidden="1" x14ac:dyDescent="0.3">
      <c r="A1459" t="s">
        <v>6005</v>
      </c>
      <c r="B1459" t="s">
        <v>6006</v>
      </c>
      <c r="C1459" s="1" t="str">
        <f t="shared" si="128"/>
        <v>21:0843</v>
      </c>
      <c r="D1459" s="1" t="str">
        <f t="shared" si="129"/>
        <v>21:0231</v>
      </c>
      <c r="E1459" t="s">
        <v>6007</v>
      </c>
      <c r="F1459" t="s">
        <v>6008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139</v>
      </c>
      <c r="N1459">
        <v>1114</v>
      </c>
      <c r="P1459" t="s">
        <v>6009</v>
      </c>
      <c r="Q1459" t="s">
        <v>236</v>
      </c>
      <c r="R1459" t="s">
        <v>55</v>
      </c>
    </row>
    <row r="1460" spans="1:18" hidden="1" x14ac:dyDescent="0.3">
      <c r="A1460" t="s">
        <v>6010</v>
      </c>
      <c r="B1460" t="s">
        <v>6011</v>
      </c>
      <c r="C1460" s="1" t="str">
        <f t="shared" si="128"/>
        <v>21:0843</v>
      </c>
      <c r="D1460" s="1" t="str">
        <f t="shared" si="129"/>
        <v>21:0231</v>
      </c>
      <c r="E1460" t="s">
        <v>6012</v>
      </c>
      <c r="F1460" t="s">
        <v>6013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241</v>
      </c>
      <c r="N1460">
        <v>1115</v>
      </c>
      <c r="P1460" t="s">
        <v>173</v>
      </c>
      <c r="Q1460" t="s">
        <v>1143</v>
      </c>
      <c r="R1460" t="s">
        <v>55</v>
      </c>
    </row>
    <row r="1461" spans="1:18" hidden="1" x14ac:dyDescent="0.3">
      <c r="A1461" t="s">
        <v>6014</v>
      </c>
      <c r="B1461" t="s">
        <v>6015</v>
      </c>
      <c r="C1461" s="1" t="str">
        <f t="shared" si="128"/>
        <v>21:0843</v>
      </c>
      <c r="D1461" s="1" t="str">
        <f t="shared" si="129"/>
        <v>21:0231</v>
      </c>
      <c r="E1461" t="s">
        <v>6016</v>
      </c>
      <c r="F1461" t="s">
        <v>6017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36</v>
      </c>
      <c r="N1461">
        <v>1116</v>
      </c>
      <c r="P1461" t="s">
        <v>598</v>
      </c>
      <c r="Q1461" t="s">
        <v>579</v>
      </c>
      <c r="R1461" t="s">
        <v>55</v>
      </c>
    </row>
    <row r="1462" spans="1:18" hidden="1" x14ac:dyDescent="0.3">
      <c r="A1462" t="s">
        <v>6018</v>
      </c>
      <c r="B1462" t="s">
        <v>6019</v>
      </c>
      <c r="C1462" s="1" t="str">
        <f t="shared" si="128"/>
        <v>21:0843</v>
      </c>
      <c r="D1462" s="1" t="str">
        <f t="shared" si="129"/>
        <v>21:0231</v>
      </c>
      <c r="E1462" t="s">
        <v>6020</v>
      </c>
      <c r="F1462" t="s">
        <v>6021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 t="s">
        <v>2487</v>
      </c>
      <c r="Q1462" t="s">
        <v>248</v>
      </c>
      <c r="R1462" t="s">
        <v>55</v>
      </c>
    </row>
    <row r="1463" spans="1:18" hidden="1" x14ac:dyDescent="0.3">
      <c r="A1463" t="s">
        <v>6022</v>
      </c>
      <c r="B1463" t="s">
        <v>6023</v>
      </c>
      <c r="C1463" s="1" t="str">
        <f t="shared" si="128"/>
        <v>21:0843</v>
      </c>
      <c r="D1463" s="1" t="str">
        <f t="shared" si="129"/>
        <v>21:0231</v>
      </c>
      <c r="E1463" t="s">
        <v>6020</v>
      </c>
      <c r="F1463" t="s">
        <v>6024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29</v>
      </c>
      <c r="N1463">
        <v>1118</v>
      </c>
      <c r="P1463" t="s">
        <v>2577</v>
      </c>
      <c r="Q1463" t="s">
        <v>248</v>
      </c>
      <c r="R1463" t="s">
        <v>55</v>
      </c>
    </row>
    <row r="1464" spans="1:18" hidden="1" x14ac:dyDescent="0.3">
      <c r="A1464" t="s">
        <v>6025</v>
      </c>
      <c r="B1464" t="s">
        <v>6026</v>
      </c>
      <c r="C1464" s="1" t="str">
        <f t="shared" si="128"/>
        <v>21:0843</v>
      </c>
      <c r="D1464" s="1" t="str">
        <f t="shared" si="129"/>
        <v>21:0231</v>
      </c>
      <c r="E1464" t="s">
        <v>6027</v>
      </c>
      <c r="F1464" t="s">
        <v>6028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44</v>
      </c>
      <c r="N1464">
        <v>1119</v>
      </c>
      <c r="P1464" t="s">
        <v>1851</v>
      </c>
      <c r="Q1464" t="s">
        <v>482</v>
      </c>
      <c r="R1464" t="s">
        <v>55</v>
      </c>
    </row>
    <row r="1465" spans="1:18" hidden="1" x14ac:dyDescent="0.3">
      <c r="A1465" t="s">
        <v>6029</v>
      </c>
      <c r="B1465" t="s">
        <v>6030</v>
      </c>
      <c r="C1465" s="1" t="str">
        <f t="shared" si="128"/>
        <v>21:0843</v>
      </c>
      <c r="D1465" s="1" t="str">
        <f t="shared" si="129"/>
        <v>21:0231</v>
      </c>
      <c r="E1465" t="s">
        <v>6031</v>
      </c>
      <c r="F1465" t="s">
        <v>6032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52</v>
      </c>
      <c r="N1465">
        <v>1120</v>
      </c>
      <c r="P1465" t="s">
        <v>598</v>
      </c>
      <c r="Q1465" t="s">
        <v>482</v>
      </c>
      <c r="R1465" t="s">
        <v>55</v>
      </c>
    </row>
    <row r="1466" spans="1:18" hidden="1" x14ac:dyDescent="0.3">
      <c r="A1466" t="s">
        <v>6033</v>
      </c>
      <c r="B1466" t="s">
        <v>6034</v>
      </c>
      <c r="C1466" s="1" t="str">
        <f t="shared" si="128"/>
        <v>21:0843</v>
      </c>
      <c r="D1466" s="1" t="str">
        <f t="shared" si="129"/>
        <v>21:0231</v>
      </c>
      <c r="E1466" t="s">
        <v>6035</v>
      </c>
      <c r="F1466" t="s">
        <v>6036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60</v>
      </c>
      <c r="N1466">
        <v>1121</v>
      </c>
      <c r="P1466" t="s">
        <v>1667</v>
      </c>
      <c r="Q1466" t="s">
        <v>579</v>
      </c>
      <c r="R1466" t="s">
        <v>55</v>
      </c>
    </row>
    <row r="1467" spans="1:18" hidden="1" x14ac:dyDescent="0.3">
      <c r="A1467" t="s">
        <v>6037</v>
      </c>
      <c r="B1467" t="s">
        <v>6038</v>
      </c>
      <c r="C1467" s="1" t="str">
        <f t="shared" si="128"/>
        <v>21:0843</v>
      </c>
      <c r="D1467" s="1" t="str">
        <f t="shared" si="129"/>
        <v>21:0231</v>
      </c>
      <c r="E1467" t="s">
        <v>6039</v>
      </c>
      <c r="F1467" t="s">
        <v>6040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67</v>
      </c>
      <c r="N1467">
        <v>1122</v>
      </c>
      <c r="P1467" t="s">
        <v>1846</v>
      </c>
      <c r="Q1467" t="s">
        <v>579</v>
      </c>
      <c r="R1467" t="s">
        <v>55</v>
      </c>
    </row>
    <row r="1468" spans="1:18" hidden="1" x14ac:dyDescent="0.3">
      <c r="A1468" t="s">
        <v>6041</v>
      </c>
      <c r="B1468" t="s">
        <v>6042</v>
      </c>
      <c r="C1468" s="1" t="str">
        <f t="shared" si="128"/>
        <v>21:0843</v>
      </c>
      <c r="D1468" s="1" t="str">
        <f t="shared" si="129"/>
        <v>21:0231</v>
      </c>
      <c r="E1468" t="s">
        <v>6043</v>
      </c>
      <c r="F1468" t="s">
        <v>6044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74</v>
      </c>
      <c r="N1468">
        <v>1123</v>
      </c>
      <c r="P1468" t="s">
        <v>2414</v>
      </c>
      <c r="Q1468" t="s">
        <v>482</v>
      </c>
      <c r="R1468" t="s">
        <v>55</v>
      </c>
    </row>
    <row r="1469" spans="1:18" hidden="1" x14ac:dyDescent="0.3">
      <c r="A1469" t="s">
        <v>6045</v>
      </c>
      <c r="B1469" t="s">
        <v>6046</v>
      </c>
      <c r="C1469" s="1" t="str">
        <f t="shared" si="128"/>
        <v>21:0843</v>
      </c>
      <c r="D1469" s="1" t="str">
        <f t="shared" si="129"/>
        <v>21:0231</v>
      </c>
      <c r="E1469" t="s">
        <v>6047</v>
      </c>
      <c r="F1469" t="s">
        <v>6048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81</v>
      </c>
      <c r="N1469">
        <v>1124</v>
      </c>
      <c r="P1469" t="s">
        <v>2526</v>
      </c>
      <c r="Q1469" t="s">
        <v>579</v>
      </c>
      <c r="R1469" t="s">
        <v>55</v>
      </c>
    </row>
    <row r="1470" spans="1:18" hidden="1" x14ac:dyDescent="0.3">
      <c r="A1470" t="s">
        <v>6049</v>
      </c>
      <c r="B1470" t="s">
        <v>6050</v>
      </c>
      <c r="C1470" s="1" t="str">
        <f t="shared" si="128"/>
        <v>21:0843</v>
      </c>
      <c r="D1470" s="1" t="str">
        <f t="shared" si="129"/>
        <v>21:0231</v>
      </c>
      <c r="E1470" t="s">
        <v>6051</v>
      </c>
      <c r="F1470" t="s">
        <v>6052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95</v>
      </c>
      <c r="N1470">
        <v>1125</v>
      </c>
      <c r="P1470" t="s">
        <v>1667</v>
      </c>
      <c r="Q1470" t="s">
        <v>310</v>
      </c>
      <c r="R1470" t="s">
        <v>55</v>
      </c>
    </row>
    <row r="1471" spans="1:18" hidden="1" x14ac:dyDescent="0.3">
      <c r="A1471" t="s">
        <v>6053</v>
      </c>
      <c r="B1471" t="s">
        <v>6054</v>
      </c>
      <c r="C1471" s="1" t="str">
        <f t="shared" si="128"/>
        <v>21:0843</v>
      </c>
      <c r="D1471" s="1" t="str">
        <f t="shared" si="129"/>
        <v>21:0231</v>
      </c>
      <c r="E1471" t="s">
        <v>6055</v>
      </c>
      <c r="F1471" t="s">
        <v>6056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101</v>
      </c>
      <c r="N1471">
        <v>1126</v>
      </c>
      <c r="P1471" t="s">
        <v>108</v>
      </c>
      <c r="Q1471" t="s">
        <v>1143</v>
      </c>
      <c r="R1471" t="s">
        <v>55</v>
      </c>
    </row>
    <row r="1472" spans="1:18" hidden="1" x14ac:dyDescent="0.3">
      <c r="A1472" t="s">
        <v>6057</v>
      </c>
      <c r="B1472" t="s">
        <v>6058</v>
      </c>
      <c r="C1472" s="1" t="str">
        <f t="shared" si="128"/>
        <v>21:0843</v>
      </c>
      <c r="D1472" s="1" t="str">
        <f t="shared" si="129"/>
        <v>21:0231</v>
      </c>
      <c r="E1472" t="s">
        <v>6059</v>
      </c>
      <c r="F1472" t="s">
        <v>6060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107</v>
      </c>
      <c r="N1472">
        <v>1127</v>
      </c>
      <c r="P1472" t="s">
        <v>1837</v>
      </c>
      <c r="Q1472" t="s">
        <v>248</v>
      </c>
      <c r="R1472" t="s">
        <v>55</v>
      </c>
    </row>
    <row r="1473" spans="1:18" hidden="1" x14ac:dyDescent="0.3">
      <c r="A1473" t="s">
        <v>6061</v>
      </c>
      <c r="B1473" t="s">
        <v>6062</v>
      </c>
      <c r="C1473" s="1" t="str">
        <f t="shared" si="128"/>
        <v>21:0843</v>
      </c>
      <c r="D1473" s="1" t="str">
        <f t="shared" si="129"/>
        <v>21:0231</v>
      </c>
      <c r="E1473" t="s">
        <v>6063</v>
      </c>
      <c r="F1473" t="s">
        <v>6064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114</v>
      </c>
      <c r="N1473">
        <v>1128</v>
      </c>
      <c r="P1473" t="s">
        <v>2430</v>
      </c>
      <c r="Q1473" t="s">
        <v>579</v>
      </c>
      <c r="R1473" t="s">
        <v>285</v>
      </c>
    </row>
    <row r="1474" spans="1:18" hidden="1" x14ac:dyDescent="0.3">
      <c r="A1474" t="s">
        <v>6065</v>
      </c>
      <c r="B1474" t="s">
        <v>6066</v>
      </c>
      <c r="C1474" s="1" t="str">
        <f t="shared" si="128"/>
        <v>21:0843</v>
      </c>
      <c r="D1474" s="1" t="str">
        <f t="shared" si="129"/>
        <v>21:0231</v>
      </c>
      <c r="E1474" t="s">
        <v>6067</v>
      </c>
      <c r="F1474" t="s">
        <v>6068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121</v>
      </c>
      <c r="N1474">
        <v>1129</v>
      </c>
      <c r="P1474" t="s">
        <v>1799</v>
      </c>
      <c r="Q1474" t="s">
        <v>482</v>
      </c>
      <c r="R1474" t="s">
        <v>55</v>
      </c>
    </row>
    <row r="1475" spans="1:18" hidden="1" x14ac:dyDescent="0.3">
      <c r="A1475" t="s">
        <v>6069</v>
      </c>
      <c r="B1475" t="s">
        <v>6070</v>
      </c>
      <c r="C1475" s="1" t="str">
        <f t="shared" si="128"/>
        <v>21:0843</v>
      </c>
      <c r="D1475" s="1" t="str">
        <f t="shared" si="129"/>
        <v>21:0231</v>
      </c>
      <c r="E1475" t="s">
        <v>6071</v>
      </c>
      <c r="F1475" t="s">
        <v>6072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127</v>
      </c>
      <c r="N1475">
        <v>1130</v>
      </c>
      <c r="P1475" t="s">
        <v>294</v>
      </c>
      <c r="Q1475" t="s">
        <v>54</v>
      </c>
      <c r="R1475" t="s">
        <v>55</v>
      </c>
    </row>
    <row r="1476" spans="1:18" hidden="1" x14ac:dyDescent="0.3">
      <c r="A1476" t="s">
        <v>6073</v>
      </c>
      <c r="B1476" t="s">
        <v>6074</v>
      </c>
      <c r="C1476" s="1" t="str">
        <f t="shared" si="128"/>
        <v>21:0843</v>
      </c>
      <c r="D1476" s="1" t="str">
        <f t="shared" si="129"/>
        <v>21:0231</v>
      </c>
      <c r="E1476" t="s">
        <v>6075</v>
      </c>
      <c r="F1476" t="s">
        <v>6076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133</v>
      </c>
      <c r="N1476">
        <v>1131</v>
      </c>
      <c r="P1476" t="s">
        <v>2140</v>
      </c>
      <c r="Q1476" t="s">
        <v>482</v>
      </c>
      <c r="R1476" t="s">
        <v>55</v>
      </c>
    </row>
    <row r="1477" spans="1:18" hidden="1" x14ac:dyDescent="0.3">
      <c r="A1477" t="s">
        <v>6077</v>
      </c>
      <c r="B1477" t="s">
        <v>6078</v>
      </c>
      <c r="C1477" s="1" t="str">
        <f t="shared" si="128"/>
        <v>21:0843</v>
      </c>
      <c r="D1477" s="1" t="str">
        <f t="shared" si="129"/>
        <v>21:0231</v>
      </c>
      <c r="E1477" t="s">
        <v>6079</v>
      </c>
      <c r="F1477" t="s">
        <v>6080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139</v>
      </c>
      <c r="N1477">
        <v>1132</v>
      </c>
      <c r="P1477" t="s">
        <v>2475</v>
      </c>
      <c r="Q1477" t="s">
        <v>579</v>
      </c>
      <c r="R1477" t="s">
        <v>55</v>
      </c>
    </row>
    <row r="1478" spans="1:18" hidden="1" x14ac:dyDescent="0.3">
      <c r="A1478" t="s">
        <v>6081</v>
      </c>
      <c r="B1478" t="s">
        <v>6082</v>
      </c>
      <c r="C1478" s="1" t="str">
        <f t="shared" si="128"/>
        <v>21:0843</v>
      </c>
      <c r="D1478" s="1" t="str">
        <f t="shared" si="129"/>
        <v>21:0231</v>
      </c>
      <c r="E1478" t="s">
        <v>6083</v>
      </c>
      <c r="F1478" t="s">
        <v>6084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241</v>
      </c>
      <c r="N1478">
        <v>1133</v>
      </c>
      <c r="P1478" t="s">
        <v>294</v>
      </c>
      <c r="Q1478" t="s">
        <v>538</v>
      </c>
      <c r="R1478" t="s">
        <v>55</v>
      </c>
    </row>
    <row r="1479" spans="1:18" hidden="1" x14ac:dyDescent="0.3">
      <c r="A1479" t="s">
        <v>6085</v>
      </c>
      <c r="B1479" t="s">
        <v>6086</v>
      </c>
      <c r="C1479" s="1" t="str">
        <f t="shared" si="128"/>
        <v>21:0843</v>
      </c>
      <c r="D1479" s="1" t="str">
        <f t="shared" si="129"/>
        <v>21:0231</v>
      </c>
      <c r="E1479" t="s">
        <v>6087</v>
      </c>
      <c r="F1479" t="s">
        <v>6088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 t="s">
        <v>37</v>
      </c>
      <c r="Q1479" t="s">
        <v>1292</v>
      </c>
      <c r="R1479" t="s">
        <v>55</v>
      </c>
    </row>
    <row r="1480" spans="1:18" hidden="1" x14ac:dyDescent="0.3">
      <c r="A1480" t="s">
        <v>6089</v>
      </c>
      <c r="B1480" t="s">
        <v>6090</v>
      </c>
      <c r="C1480" s="1" t="str">
        <f t="shared" si="128"/>
        <v>21:0843</v>
      </c>
      <c r="D1480" s="1" t="str">
        <f t="shared" si="129"/>
        <v>21:0231</v>
      </c>
      <c r="E1480" t="s">
        <v>6087</v>
      </c>
      <c r="F1480" t="s">
        <v>6091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29</v>
      </c>
      <c r="N1480">
        <v>1135</v>
      </c>
      <c r="P1480" t="s">
        <v>2526</v>
      </c>
      <c r="Q1480" t="s">
        <v>1292</v>
      </c>
      <c r="R1480" t="s">
        <v>55</v>
      </c>
    </row>
    <row r="1481" spans="1:18" hidden="1" x14ac:dyDescent="0.3">
      <c r="A1481" t="s">
        <v>6092</v>
      </c>
      <c r="B1481" t="s">
        <v>6093</v>
      </c>
      <c r="C1481" s="1" t="str">
        <f t="shared" si="128"/>
        <v>21:0843</v>
      </c>
      <c r="D1481" s="1" t="str">
        <f t="shared" si="129"/>
        <v>21:0231</v>
      </c>
      <c r="E1481" t="s">
        <v>6094</v>
      </c>
      <c r="F1481" t="s">
        <v>6095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36</v>
      </c>
      <c r="N1481">
        <v>1136</v>
      </c>
      <c r="P1481" t="s">
        <v>681</v>
      </c>
      <c r="Q1481" t="s">
        <v>517</v>
      </c>
      <c r="R1481" t="s">
        <v>55</v>
      </c>
    </row>
    <row r="1482" spans="1:18" hidden="1" x14ac:dyDescent="0.3">
      <c r="A1482" t="s">
        <v>6096</v>
      </c>
      <c r="B1482" t="s">
        <v>6097</v>
      </c>
      <c r="C1482" s="1" t="str">
        <f t="shared" si="128"/>
        <v>21:0843</v>
      </c>
      <c r="D1482" s="1" t="str">
        <f t="shared" si="129"/>
        <v>21:0231</v>
      </c>
      <c r="E1482" t="s">
        <v>6098</v>
      </c>
      <c r="F1482" t="s">
        <v>6099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44</v>
      </c>
      <c r="N1482">
        <v>1137</v>
      </c>
      <c r="P1482" t="s">
        <v>598</v>
      </c>
      <c r="Q1482" t="s">
        <v>538</v>
      </c>
      <c r="R1482" t="s">
        <v>55</v>
      </c>
    </row>
    <row r="1483" spans="1:18" hidden="1" x14ac:dyDescent="0.3">
      <c r="A1483" t="s">
        <v>6100</v>
      </c>
      <c r="B1483" t="s">
        <v>6101</v>
      </c>
      <c r="C1483" s="1" t="str">
        <f t="shared" si="128"/>
        <v>21:0843</v>
      </c>
      <c r="D1483" s="1" t="str">
        <f t="shared" si="129"/>
        <v>21:0231</v>
      </c>
      <c r="E1483" t="s">
        <v>6102</v>
      </c>
      <c r="F1483" t="s">
        <v>6103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52</v>
      </c>
      <c r="N1483">
        <v>1138</v>
      </c>
      <c r="P1483" t="s">
        <v>1856</v>
      </c>
      <c r="Q1483" t="s">
        <v>538</v>
      </c>
      <c r="R1483" t="s">
        <v>55</v>
      </c>
    </row>
    <row r="1484" spans="1:18" hidden="1" x14ac:dyDescent="0.3">
      <c r="A1484" t="s">
        <v>6104</v>
      </c>
      <c r="B1484" t="s">
        <v>6105</v>
      </c>
      <c r="C1484" s="1" t="str">
        <f t="shared" si="128"/>
        <v>21:0843</v>
      </c>
      <c r="D1484" s="1" t="str">
        <f t="shared" si="129"/>
        <v>21:0231</v>
      </c>
      <c r="E1484" t="s">
        <v>6106</v>
      </c>
      <c r="F1484" t="s">
        <v>6107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60</v>
      </c>
      <c r="N1484">
        <v>1139</v>
      </c>
      <c r="P1484" t="s">
        <v>1804</v>
      </c>
      <c r="Q1484" t="s">
        <v>517</v>
      </c>
      <c r="R1484" t="s">
        <v>55</v>
      </c>
    </row>
    <row r="1485" spans="1:18" hidden="1" x14ac:dyDescent="0.3">
      <c r="A1485" t="s">
        <v>6108</v>
      </c>
      <c r="B1485" t="s">
        <v>6109</v>
      </c>
      <c r="C1485" s="1" t="str">
        <f t="shared" si="128"/>
        <v>21:0843</v>
      </c>
      <c r="D1485" s="1" t="str">
        <f t="shared" si="129"/>
        <v>21:0231</v>
      </c>
      <c r="E1485" t="s">
        <v>6110</v>
      </c>
      <c r="F1485" t="s">
        <v>6111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67</v>
      </c>
      <c r="N1485">
        <v>1140</v>
      </c>
      <c r="P1485" t="s">
        <v>242</v>
      </c>
      <c r="Q1485" t="s">
        <v>1292</v>
      </c>
      <c r="R1485" t="s">
        <v>55</v>
      </c>
    </row>
    <row r="1486" spans="1:18" hidden="1" x14ac:dyDescent="0.3">
      <c r="A1486" t="s">
        <v>6112</v>
      </c>
      <c r="B1486" t="s">
        <v>6113</v>
      </c>
      <c r="C1486" s="1" t="str">
        <f t="shared" si="128"/>
        <v>21:0843</v>
      </c>
      <c r="D1486" s="1" t="str">
        <f t="shared" si="129"/>
        <v>21:0231</v>
      </c>
      <c r="E1486" t="s">
        <v>6114</v>
      </c>
      <c r="F1486" t="s">
        <v>6115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74</v>
      </c>
      <c r="N1486">
        <v>1141</v>
      </c>
      <c r="P1486" t="s">
        <v>1856</v>
      </c>
      <c r="Q1486" t="s">
        <v>1292</v>
      </c>
      <c r="R1486" t="s">
        <v>55</v>
      </c>
    </row>
    <row r="1487" spans="1:18" hidden="1" x14ac:dyDescent="0.3">
      <c r="A1487" t="s">
        <v>6116</v>
      </c>
      <c r="B1487" t="s">
        <v>6117</v>
      </c>
      <c r="C1487" s="1" t="str">
        <f t="shared" si="128"/>
        <v>21:0843</v>
      </c>
      <c r="D1487" s="1" t="str">
        <f t="shared" si="129"/>
        <v>21:0231</v>
      </c>
      <c r="E1487" t="s">
        <v>6118</v>
      </c>
      <c r="F1487" t="s">
        <v>6119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81</v>
      </c>
      <c r="N1487">
        <v>1142</v>
      </c>
      <c r="P1487" t="s">
        <v>1851</v>
      </c>
      <c r="Q1487" t="s">
        <v>1292</v>
      </c>
      <c r="R1487" t="s">
        <v>55</v>
      </c>
    </row>
    <row r="1488" spans="1:18" hidden="1" x14ac:dyDescent="0.3">
      <c r="A1488" t="s">
        <v>6120</v>
      </c>
      <c r="B1488" t="s">
        <v>6121</v>
      </c>
      <c r="C1488" s="1" t="str">
        <f t="shared" si="128"/>
        <v>21:0843</v>
      </c>
      <c r="D1488" s="1" t="str">
        <f t="shared" si="129"/>
        <v>21:0231</v>
      </c>
      <c r="E1488" t="s">
        <v>6122</v>
      </c>
      <c r="F1488" t="s">
        <v>6123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95</v>
      </c>
      <c r="N1488">
        <v>1143</v>
      </c>
      <c r="P1488" t="s">
        <v>1856</v>
      </c>
      <c r="Q1488" t="s">
        <v>1143</v>
      </c>
      <c r="R1488" t="s">
        <v>55</v>
      </c>
    </row>
    <row r="1489" spans="1:18" hidden="1" x14ac:dyDescent="0.3">
      <c r="A1489" t="s">
        <v>6124</v>
      </c>
      <c r="B1489" t="s">
        <v>6125</v>
      </c>
      <c r="C1489" s="1" t="str">
        <f t="shared" si="128"/>
        <v>21:0843</v>
      </c>
      <c r="D1489" s="1" t="str">
        <f t="shared" si="129"/>
        <v>21:0231</v>
      </c>
      <c r="E1489" t="s">
        <v>6126</v>
      </c>
      <c r="F1489" t="s">
        <v>6127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101</v>
      </c>
      <c r="N1489">
        <v>1144</v>
      </c>
      <c r="P1489" t="s">
        <v>521</v>
      </c>
      <c r="Q1489" t="s">
        <v>1292</v>
      </c>
      <c r="R1489" t="s">
        <v>55</v>
      </c>
    </row>
    <row r="1490" spans="1:18" hidden="1" x14ac:dyDescent="0.3">
      <c r="A1490" t="s">
        <v>6128</v>
      </c>
      <c r="B1490" t="s">
        <v>6129</v>
      </c>
      <c r="C1490" s="1" t="str">
        <f t="shared" si="128"/>
        <v>21:0843</v>
      </c>
      <c r="D1490" s="1" t="str">
        <f t="shared" si="129"/>
        <v>21:0231</v>
      </c>
      <c r="E1490" t="s">
        <v>6130</v>
      </c>
      <c r="F1490" t="s">
        <v>6131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107</v>
      </c>
      <c r="N1490">
        <v>1145</v>
      </c>
      <c r="P1490" t="s">
        <v>598</v>
      </c>
      <c r="Q1490" t="s">
        <v>54</v>
      </c>
      <c r="R1490" t="s">
        <v>55</v>
      </c>
    </row>
    <row r="1491" spans="1:18" hidden="1" x14ac:dyDescent="0.3">
      <c r="A1491" t="s">
        <v>6132</v>
      </c>
      <c r="B1491" t="s">
        <v>6133</v>
      </c>
      <c r="C1491" s="1" t="str">
        <f t="shared" si="128"/>
        <v>21:0843</v>
      </c>
      <c r="D1491" s="1" t="str">
        <f t="shared" si="129"/>
        <v>21:0231</v>
      </c>
      <c r="E1491" t="s">
        <v>6134</v>
      </c>
      <c r="F1491" t="s">
        <v>6135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114</v>
      </c>
      <c r="N1491">
        <v>1146</v>
      </c>
      <c r="P1491" t="s">
        <v>1676</v>
      </c>
      <c r="Q1491" t="s">
        <v>1292</v>
      </c>
      <c r="R1491" t="s">
        <v>285</v>
      </c>
    </row>
    <row r="1492" spans="1:18" hidden="1" x14ac:dyDescent="0.3">
      <c r="A1492" t="s">
        <v>6136</v>
      </c>
      <c r="B1492" t="s">
        <v>6137</v>
      </c>
      <c r="C1492" s="1" t="str">
        <f t="shared" si="128"/>
        <v>21:0843</v>
      </c>
      <c r="D1492" s="1" t="str">
        <f t="shared" si="129"/>
        <v>21:0231</v>
      </c>
      <c r="E1492" t="s">
        <v>6138</v>
      </c>
      <c r="F1492" t="s">
        <v>6139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121</v>
      </c>
      <c r="N1492">
        <v>1147</v>
      </c>
      <c r="P1492" t="s">
        <v>2540</v>
      </c>
      <c r="Q1492" t="s">
        <v>38</v>
      </c>
      <c r="R1492" t="s">
        <v>420</v>
      </c>
    </row>
    <row r="1493" spans="1:18" hidden="1" x14ac:dyDescent="0.3">
      <c r="A1493" t="s">
        <v>6140</v>
      </c>
      <c r="B1493" t="s">
        <v>6141</v>
      </c>
      <c r="C1493" s="1" t="str">
        <f t="shared" si="128"/>
        <v>21:0843</v>
      </c>
      <c r="D1493" s="1" t="str">
        <f t="shared" si="129"/>
        <v>21:0231</v>
      </c>
      <c r="E1493" t="s">
        <v>6142</v>
      </c>
      <c r="F1493" t="s">
        <v>6143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127</v>
      </c>
      <c r="N1493">
        <v>1148</v>
      </c>
      <c r="P1493" t="s">
        <v>1667</v>
      </c>
      <c r="Q1493" t="s">
        <v>1292</v>
      </c>
      <c r="R1493" t="s">
        <v>305</v>
      </c>
    </row>
    <row r="1494" spans="1:18" hidden="1" x14ac:dyDescent="0.3">
      <c r="A1494" t="s">
        <v>6144</v>
      </c>
      <c r="B1494" t="s">
        <v>6145</v>
      </c>
      <c r="C1494" s="1" t="str">
        <f t="shared" si="128"/>
        <v>21:0843</v>
      </c>
      <c r="D1494" s="1" t="str">
        <f t="shared" si="129"/>
        <v>21:0231</v>
      </c>
      <c r="E1494" t="s">
        <v>6146</v>
      </c>
      <c r="F1494" t="s">
        <v>6147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133</v>
      </c>
      <c r="N1494">
        <v>1149</v>
      </c>
      <c r="P1494" t="s">
        <v>30</v>
      </c>
      <c r="Q1494" t="s">
        <v>517</v>
      </c>
      <c r="R1494" t="s">
        <v>55</v>
      </c>
    </row>
    <row r="1495" spans="1:18" hidden="1" x14ac:dyDescent="0.3">
      <c r="A1495" t="s">
        <v>6148</v>
      </c>
      <c r="B1495" t="s">
        <v>6149</v>
      </c>
      <c r="C1495" s="1" t="str">
        <f t="shared" si="128"/>
        <v>21:0843</v>
      </c>
      <c r="D1495" s="1" t="str">
        <f t="shared" si="129"/>
        <v>21:0231</v>
      </c>
      <c r="E1495" t="s">
        <v>6150</v>
      </c>
      <c r="F1495" t="s">
        <v>6151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139</v>
      </c>
      <c r="N1495">
        <v>1150</v>
      </c>
      <c r="P1495" t="s">
        <v>1605</v>
      </c>
      <c r="Q1495" t="s">
        <v>257</v>
      </c>
      <c r="R1495" t="s">
        <v>55</v>
      </c>
    </row>
    <row r="1496" spans="1:18" hidden="1" x14ac:dyDescent="0.3">
      <c r="A1496" t="s">
        <v>6152</v>
      </c>
      <c r="B1496" t="s">
        <v>6153</v>
      </c>
      <c r="C1496" s="1" t="str">
        <f t="shared" si="128"/>
        <v>21:0843</v>
      </c>
      <c r="D1496" s="1" t="str">
        <f t="shared" si="129"/>
        <v>21:0231</v>
      </c>
      <c r="E1496" t="s">
        <v>6154</v>
      </c>
      <c r="F1496" t="s">
        <v>6155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241</v>
      </c>
      <c r="N1496">
        <v>1151</v>
      </c>
      <c r="P1496" t="s">
        <v>1846</v>
      </c>
      <c r="Q1496" t="s">
        <v>538</v>
      </c>
      <c r="R1496" t="s">
        <v>55</v>
      </c>
    </row>
    <row r="1497" spans="1:18" hidden="1" x14ac:dyDescent="0.3">
      <c r="A1497" t="s">
        <v>6156</v>
      </c>
      <c r="B1497" t="s">
        <v>6157</v>
      </c>
      <c r="C1497" s="1" t="str">
        <f t="shared" si="128"/>
        <v>21:0843</v>
      </c>
      <c r="D1497" s="1" t="str">
        <f t="shared" si="129"/>
        <v>21:0231</v>
      </c>
      <c r="E1497" t="s">
        <v>6158</v>
      </c>
      <c r="F1497" t="s">
        <v>6159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36</v>
      </c>
      <c r="N1497">
        <v>1152</v>
      </c>
      <c r="P1497" t="s">
        <v>294</v>
      </c>
      <c r="Q1497" t="s">
        <v>1292</v>
      </c>
      <c r="R1497" t="s">
        <v>55</v>
      </c>
    </row>
    <row r="1498" spans="1:18" hidden="1" x14ac:dyDescent="0.3">
      <c r="A1498" t="s">
        <v>6160</v>
      </c>
      <c r="B1498" t="s">
        <v>6161</v>
      </c>
      <c r="C1498" s="1" t="str">
        <f t="shared" ref="C1498:C1561" si="132">HYPERLINK("https://geochem.nrcan.gc.ca/cdogs/content/bdl/bdl210843_e.htm", "21:0843")</f>
        <v>21:0843</v>
      </c>
      <c r="D1498" s="1" t="str">
        <f t="shared" ref="D1498:D1561" si="133">HYPERLINK("https://geochem.nrcan.gc.ca/cdogs/content/svy/svy210231_e.htm", "21:0231")</f>
        <v>21:0231</v>
      </c>
      <c r="E1498" t="s">
        <v>6162</v>
      </c>
      <c r="F1498" t="s">
        <v>6163</v>
      </c>
      <c r="H1498">
        <v>59.637861700000002</v>
      </c>
      <c r="I1498">
        <v>-110.6899161</v>
      </c>
      <c r="J1498" s="1" t="str">
        <f t="shared" ref="J1498:J1561" si="134">HYPERLINK("https://geochem.nrcan.gc.ca/cdogs/content/kwd/kwd020016_e.htm", "Fluid (lake)")</f>
        <v>Fluid (lake)</v>
      </c>
      <c r="K1498" s="1" t="str">
        <f t="shared" ref="K1498:K1561" si="135">HYPERLINK("https://geochem.nrcan.gc.ca/cdogs/content/kwd/kwd080007_e.htm", "Untreated Water")</f>
        <v>Untreated Water</v>
      </c>
      <c r="L1498">
        <v>118</v>
      </c>
      <c r="M1498" t="s">
        <v>44</v>
      </c>
      <c r="N1498">
        <v>1153</v>
      </c>
      <c r="P1498" t="s">
        <v>1949</v>
      </c>
      <c r="Q1498" t="s">
        <v>482</v>
      </c>
      <c r="R1498" t="s">
        <v>55</v>
      </c>
    </row>
    <row r="1499" spans="1:18" hidden="1" x14ac:dyDescent="0.3">
      <c r="A1499" t="s">
        <v>6164</v>
      </c>
      <c r="B1499" t="s">
        <v>6165</v>
      </c>
      <c r="C1499" s="1" t="str">
        <f t="shared" si="132"/>
        <v>21:0843</v>
      </c>
      <c r="D1499" s="1" t="str">
        <f t="shared" si="133"/>
        <v>21:0231</v>
      </c>
      <c r="E1499" t="s">
        <v>6166</v>
      </c>
      <c r="F1499" t="s">
        <v>6167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 t="s">
        <v>681</v>
      </c>
      <c r="Q1499" t="s">
        <v>236</v>
      </c>
      <c r="R1499" t="s">
        <v>285</v>
      </c>
    </row>
    <row r="1500" spans="1:18" hidden="1" x14ac:dyDescent="0.3">
      <c r="A1500" t="s">
        <v>6168</v>
      </c>
      <c r="B1500" t="s">
        <v>6169</v>
      </c>
      <c r="C1500" s="1" t="str">
        <f t="shared" si="132"/>
        <v>21:0843</v>
      </c>
      <c r="D1500" s="1" t="str">
        <f t="shared" si="133"/>
        <v>21:0231</v>
      </c>
      <c r="E1500" t="s">
        <v>6166</v>
      </c>
      <c r="F1500" t="s">
        <v>6170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29</v>
      </c>
      <c r="N1500">
        <v>1155</v>
      </c>
      <c r="P1500" t="s">
        <v>2193</v>
      </c>
      <c r="Q1500" t="s">
        <v>482</v>
      </c>
      <c r="R1500" t="s">
        <v>55</v>
      </c>
    </row>
    <row r="1501" spans="1:18" hidden="1" x14ac:dyDescent="0.3">
      <c r="A1501" t="s">
        <v>6171</v>
      </c>
      <c r="B1501" t="s">
        <v>6172</v>
      </c>
      <c r="C1501" s="1" t="str">
        <f t="shared" si="132"/>
        <v>21:0843</v>
      </c>
      <c r="D1501" s="1" t="str">
        <f t="shared" si="133"/>
        <v>21:0231</v>
      </c>
      <c r="E1501" t="s">
        <v>6173</v>
      </c>
      <c r="F1501" t="s">
        <v>6174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52</v>
      </c>
      <c r="N1501">
        <v>1156</v>
      </c>
      <c r="P1501" t="s">
        <v>2475</v>
      </c>
      <c r="Q1501" t="s">
        <v>1292</v>
      </c>
      <c r="R1501" t="s">
        <v>55</v>
      </c>
    </row>
    <row r="1502" spans="1:18" hidden="1" x14ac:dyDescent="0.3">
      <c r="A1502" t="s">
        <v>6175</v>
      </c>
      <c r="B1502" t="s">
        <v>6176</v>
      </c>
      <c r="C1502" s="1" t="str">
        <f t="shared" si="132"/>
        <v>21:0843</v>
      </c>
      <c r="D1502" s="1" t="str">
        <f t="shared" si="133"/>
        <v>21:0231</v>
      </c>
      <c r="E1502" t="s">
        <v>6177</v>
      </c>
      <c r="F1502" t="s">
        <v>6178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60</v>
      </c>
      <c r="N1502">
        <v>1157</v>
      </c>
      <c r="P1502" t="s">
        <v>2397</v>
      </c>
      <c r="Q1502" t="s">
        <v>54</v>
      </c>
      <c r="R1502" t="s">
        <v>55</v>
      </c>
    </row>
    <row r="1503" spans="1:18" hidden="1" x14ac:dyDescent="0.3">
      <c r="A1503" t="s">
        <v>6179</v>
      </c>
      <c r="B1503" t="s">
        <v>6180</v>
      </c>
      <c r="C1503" s="1" t="str">
        <f t="shared" si="132"/>
        <v>21:0843</v>
      </c>
      <c r="D1503" s="1" t="str">
        <f t="shared" si="133"/>
        <v>21:0231</v>
      </c>
      <c r="E1503" t="s">
        <v>6181</v>
      </c>
      <c r="F1503" t="s">
        <v>6182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67</v>
      </c>
      <c r="N1503">
        <v>1158</v>
      </c>
      <c r="P1503" t="s">
        <v>5006</v>
      </c>
      <c r="Q1503" t="s">
        <v>310</v>
      </c>
      <c r="R1503" t="s">
        <v>55</v>
      </c>
    </row>
    <row r="1504" spans="1:18" hidden="1" x14ac:dyDescent="0.3">
      <c r="A1504" t="s">
        <v>6183</v>
      </c>
      <c r="B1504" t="s">
        <v>6184</v>
      </c>
      <c r="C1504" s="1" t="str">
        <f t="shared" si="132"/>
        <v>21:0843</v>
      </c>
      <c r="D1504" s="1" t="str">
        <f t="shared" si="133"/>
        <v>21:0231</v>
      </c>
      <c r="E1504" t="s">
        <v>6185</v>
      </c>
      <c r="F1504" t="s">
        <v>6186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74</v>
      </c>
      <c r="N1504">
        <v>1159</v>
      </c>
      <c r="P1504" t="s">
        <v>3946</v>
      </c>
      <c r="Q1504" t="s">
        <v>1292</v>
      </c>
      <c r="R1504" t="s">
        <v>55</v>
      </c>
    </row>
    <row r="1505" spans="1:18" hidden="1" x14ac:dyDescent="0.3">
      <c r="A1505" t="s">
        <v>6187</v>
      </c>
      <c r="B1505" t="s">
        <v>6188</v>
      </c>
      <c r="C1505" s="1" t="str">
        <f t="shared" si="132"/>
        <v>21:0843</v>
      </c>
      <c r="D1505" s="1" t="str">
        <f t="shared" si="133"/>
        <v>21:0231</v>
      </c>
      <c r="E1505" t="s">
        <v>6189</v>
      </c>
      <c r="F1505" t="s">
        <v>6190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81</v>
      </c>
      <c r="N1505">
        <v>1160</v>
      </c>
      <c r="P1505" t="s">
        <v>2577</v>
      </c>
      <c r="Q1505" t="s">
        <v>482</v>
      </c>
      <c r="R1505" t="s">
        <v>55</v>
      </c>
    </row>
    <row r="1506" spans="1:18" hidden="1" x14ac:dyDescent="0.3">
      <c r="A1506" t="s">
        <v>6191</v>
      </c>
      <c r="B1506" t="s">
        <v>6192</v>
      </c>
      <c r="C1506" s="1" t="str">
        <f t="shared" si="132"/>
        <v>21:0843</v>
      </c>
      <c r="D1506" s="1" t="str">
        <f t="shared" si="133"/>
        <v>21:0231</v>
      </c>
      <c r="E1506" t="s">
        <v>6193</v>
      </c>
      <c r="F1506" t="s">
        <v>6194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95</v>
      </c>
      <c r="N1506">
        <v>1161</v>
      </c>
      <c r="P1506" t="s">
        <v>2430</v>
      </c>
      <c r="Q1506" t="s">
        <v>54</v>
      </c>
      <c r="R1506" t="s">
        <v>55</v>
      </c>
    </row>
    <row r="1507" spans="1:18" hidden="1" x14ac:dyDescent="0.3">
      <c r="A1507" t="s">
        <v>6195</v>
      </c>
      <c r="B1507" t="s">
        <v>6196</v>
      </c>
      <c r="C1507" s="1" t="str">
        <f t="shared" si="132"/>
        <v>21:0843</v>
      </c>
      <c r="D1507" s="1" t="str">
        <f t="shared" si="133"/>
        <v>21:0231</v>
      </c>
      <c r="E1507" t="s">
        <v>6197</v>
      </c>
      <c r="F1507" t="s">
        <v>6198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101</v>
      </c>
      <c r="N1507">
        <v>1162</v>
      </c>
      <c r="P1507" t="s">
        <v>61</v>
      </c>
      <c r="Q1507" t="s">
        <v>579</v>
      </c>
      <c r="R1507" t="s">
        <v>55</v>
      </c>
    </row>
    <row r="1508" spans="1:18" hidden="1" x14ac:dyDescent="0.3">
      <c r="A1508" t="s">
        <v>6199</v>
      </c>
      <c r="B1508" t="s">
        <v>6200</v>
      </c>
      <c r="C1508" s="1" t="str">
        <f t="shared" si="132"/>
        <v>21:0843</v>
      </c>
      <c r="D1508" s="1" t="str">
        <f t="shared" si="133"/>
        <v>21:0231</v>
      </c>
      <c r="E1508" t="s">
        <v>6201</v>
      </c>
      <c r="F1508" t="s">
        <v>6202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107</v>
      </c>
      <c r="N1508">
        <v>1163</v>
      </c>
      <c r="P1508" t="s">
        <v>2140</v>
      </c>
      <c r="Q1508" t="s">
        <v>54</v>
      </c>
      <c r="R1508" t="s">
        <v>55</v>
      </c>
    </row>
    <row r="1509" spans="1:18" hidden="1" x14ac:dyDescent="0.3">
      <c r="A1509" t="s">
        <v>6203</v>
      </c>
      <c r="B1509" t="s">
        <v>6204</v>
      </c>
      <c r="C1509" s="1" t="str">
        <f t="shared" si="132"/>
        <v>21:0843</v>
      </c>
      <c r="D1509" s="1" t="str">
        <f t="shared" si="133"/>
        <v>21:0231</v>
      </c>
      <c r="E1509" t="s">
        <v>6205</v>
      </c>
      <c r="F1509" t="s">
        <v>6206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114</v>
      </c>
      <c r="N1509">
        <v>1164</v>
      </c>
      <c r="P1509" t="s">
        <v>6207</v>
      </c>
      <c r="Q1509" t="s">
        <v>146</v>
      </c>
      <c r="R1509" t="s">
        <v>102</v>
      </c>
    </row>
    <row r="1510" spans="1:18" hidden="1" x14ac:dyDescent="0.3">
      <c r="A1510" t="s">
        <v>6208</v>
      </c>
      <c r="B1510" t="s">
        <v>6209</v>
      </c>
      <c r="C1510" s="1" t="str">
        <f t="shared" si="132"/>
        <v>21:0843</v>
      </c>
      <c r="D1510" s="1" t="str">
        <f t="shared" si="133"/>
        <v>21:0231</v>
      </c>
      <c r="E1510" t="s">
        <v>6210</v>
      </c>
      <c r="F1510" t="s">
        <v>6211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121</v>
      </c>
      <c r="N1510">
        <v>1165</v>
      </c>
      <c r="P1510" t="s">
        <v>140</v>
      </c>
      <c r="Q1510" t="s">
        <v>54</v>
      </c>
      <c r="R1510" t="s">
        <v>55</v>
      </c>
    </row>
    <row r="1511" spans="1:18" hidden="1" x14ac:dyDescent="0.3">
      <c r="A1511" t="s">
        <v>6212</v>
      </c>
      <c r="B1511" t="s">
        <v>6213</v>
      </c>
      <c r="C1511" s="1" t="str">
        <f t="shared" si="132"/>
        <v>21:0843</v>
      </c>
      <c r="D1511" s="1" t="str">
        <f t="shared" si="133"/>
        <v>21:0231</v>
      </c>
      <c r="E1511" t="s">
        <v>6214</v>
      </c>
      <c r="F1511" t="s">
        <v>6215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127</v>
      </c>
      <c r="N1511">
        <v>1166</v>
      </c>
      <c r="P1511" t="s">
        <v>53</v>
      </c>
      <c r="Q1511" t="s">
        <v>579</v>
      </c>
      <c r="R1511" t="s">
        <v>55</v>
      </c>
    </row>
    <row r="1512" spans="1:18" hidden="1" x14ac:dyDescent="0.3">
      <c r="A1512" t="s">
        <v>6216</v>
      </c>
      <c r="B1512" t="s">
        <v>6217</v>
      </c>
      <c r="C1512" s="1" t="str">
        <f t="shared" si="132"/>
        <v>21:0843</v>
      </c>
      <c r="D1512" s="1" t="str">
        <f t="shared" si="133"/>
        <v>21:0231</v>
      </c>
      <c r="E1512" t="s">
        <v>6218</v>
      </c>
      <c r="F1512" t="s">
        <v>6219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133</v>
      </c>
      <c r="N1512">
        <v>1167</v>
      </c>
      <c r="P1512" t="s">
        <v>681</v>
      </c>
      <c r="Q1512" t="s">
        <v>482</v>
      </c>
      <c r="R1512" t="s">
        <v>55</v>
      </c>
    </row>
    <row r="1513" spans="1:18" hidden="1" x14ac:dyDescent="0.3">
      <c r="A1513" t="s">
        <v>6220</v>
      </c>
      <c r="B1513" t="s">
        <v>6221</v>
      </c>
      <c r="C1513" s="1" t="str">
        <f t="shared" si="132"/>
        <v>21:0843</v>
      </c>
      <c r="D1513" s="1" t="str">
        <f t="shared" si="133"/>
        <v>21:0231</v>
      </c>
      <c r="E1513" t="s">
        <v>6222</v>
      </c>
      <c r="F1513" t="s">
        <v>6223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139</v>
      </c>
      <c r="N1513">
        <v>1168</v>
      </c>
      <c r="P1513" t="s">
        <v>88</v>
      </c>
      <c r="Q1513" t="s">
        <v>310</v>
      </c>
      <c r="R1513" t="s">
        <v>55</v>
      </c>
    </row>
    <row r="1514" spans="1:18" hidden="1" x14ac:dyDescent="0.3">
      <c r="A1514" t="s">
        <v>6224</v>
      </c>
      <c r="B1514" t="s">
        <v>6225</v>
      </c>
      <c r="C1514" s="1" t="str">
        <f t="shared" si="132"/>
        <v>21:0843</v>
      </c>
      <c r="D1514" s="1" t="str">
        <f t="shared" si="133"/>
        <v>21:0231</v>
      </c>
      <c r="E1514" t="s">
        <v>6226</v>
      </c>
      <c r="F1514" t="s">
        <v>6227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241</v>
      </c>
      <c r="N1514">
        <v>1169</v>
      </c>
      <c r="P1514" t="s">
        <v>200</v>
      </c>
      <c r="Q1514" t="s">
        <v>538</v>
      </c>
      <c r="R1514" t="s">
        <v>324</v>
      </c>
    </row>
    <row r="1515" spans="1:18" hidden="1" x14ac:dyDescent="0.3">
      <c r="A1515" t="s">
        <v>6228</v>
      </c>
      <c r="B1515" t="s">
        <v>6229</v>
      </c>
      <c r="C1515" s="1" t="str">
        <f t="shared" si="132"/>
        <v>21:0843</v>
      </c>
      <c r="D1515" s="1" t="str">
        <f t="shared" si="133"/>
        <v>21:0231</v>
      </c>
      <c r="E1515" t="s">
        <v>6230</v>
      </c>
      <c r="F1515" t="s">
        <v>6231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36</v>
      </c>
      <c r="N1515">
        <v>1170</v>
      </c>
      <c r="P1515" t="s">
        <v>200</v>
      </c>
      <c r="Q1515" t="s">
        <v>482</v>
      </c>
      <c r="R1515" t="s">
        <v>449</v>
      </c>
    </row>
    <row r="1516" spans="1:18" hidden="1" x14ac:dyDescent="0.3">
      <c r="A1516" t="s">
        <v>6232</v>
      </c>
      <c r="B1516" t="s">
        <v>6233</v>
      </c>
      <c r="C1516" s="1" t="str">
        <f t="shared" si="132"/>
        <v>21:0843</v>
      </c>
      <c r="D1516" s="1" t="str">
        <f t="shared" si="133"/>
        <v>21:0231</v>
      </c>
      <c r="E1516" t="s">
        <v>6234</v>
      </c>
      <c r="F1516" t="s">
        <v>6235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 t="s">
        <v>194</v>
      </c>
      <c r="Q1516" t="s">
        <v>579</v>
      </c>
      <c r="R1516" t="s">
        <v>415</v>
      </c>
    </row>
    <row r="1517" spans="1:18" hidden="1" x14ac:dyDescent="0.3">
      <c r="A1517" t="s">
        <v>6236</v>
      </c>
      <c r="B1517" t="s">
        <v>6237</v>
      </c>
      <c r="C1517" s="1" t="str">
        <f t="shared" si="132"/>
        <v>21:0843</v>
      </c>
      <c r="D1517" s="1" t="str">
        <f t="shared" si="133"/>
        <v>21:0231</v>
      </c>
      <c r="E1517" t="s">
        <v>6234</v>
      </c>
      <c r="F1517" t="s">
        <v>6238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29</v>
      </c>
      <c r="N1517">
        <v>1172</v>
      </c>
      <c r="P1517" t="s">
        <v>194</v>
      </c>
      <c r="Q1517" t="s">
        <v>54</v>
      </c>
      <c r="R1517" t="s">
        <v>415</v>
      </c>
    </row>
    <row r="1518" spans="1:18" hidden="1" x14ac:dyDescent="0.3">
      <c r="A1518" t="s">
        <v>6239</v>
      </c>
      <c r="B1518" t="s">
        <v>6240</v>
      </c>
      <c r="C1518" s="1" t="str">
        <f t="shared" si="132"/>
        <v>21:0843</v>
      </c>
      <c r="D1518" s="1" t="str">
        <f t="shared" si="133"/>
        <v>21:0231</v>
      </c>
      <c r="E1518" t="s">
        <v>6241</v>
      </c>
      <c r="F1518" t="s">
        <v>6242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44</v>
      </c>
      <c r="N1518">
        <v>1173</v>
      </c>
      <c r="P1518" t="s">
        <v>319</v>
      </c>
      <c r="Q1518" t="s">
        <v>579</v>
      </c>
      <c r="R1518" t="s">
        <v>220</v>
      </c>
    </row>
    <row r="1519" spans="1:18" hidden="1" x14ac:dyDescent="0.3">
      <c r="A1519" t="s">
        <v>6243</v>
      </c>
      <c r="B1519" t="s">
        <v>6244</v>
      </c>
      <c r="C1519" s="1" t="str">
        <f t="shared" si="132"/>
        <v>21:0843</v>
      </c>
      <c r="D1519" s="1" t="str">
        <f t="shared" si="133"/>
        <v>21:0231</v>
      </c>
      <c r="E1519" t="s">
        <v>6245</v>
      </c>
      <c r="F1519" t="s">
        <v>6246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52</v>
      </c>
      <c r="N1519">
        <v>1174</v>
      </c>
      <c r="P1519" t="s">
        <v>115</v>
      </c>
      <c r="Q1519" t="s">
        <v>310</v>
      </c>
      <c r="R1519" t="s">
        <v>890</v>
      </c>
    </row>
    <row r="1520" spans="1:18" hidden="1" x14ac:dyDescent="0.3">
      <c r="A1520" t="s">
        <v>6247</v>
      </c>
      <c r="B1520" t="s">
        <v>6248</v>
      </c>
      <c r="C1520" s="1" t="str">
        <f t="shared" si="132"/>
        <v>21:0843</v>
      </c>
      <c r="D1520" s="1" t="str">
        <f t="shared" si="133"/>
        <v>21:0231</v>
      </c>
      <c r="E1520" t="s">
        <v>6249</v>
      </c>
      <c r="F1520" t="s">
        <v>6250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60</v>
      </c>
      <c r="N1520">
        <v>1175</v>
      </c>
      <c r="P1520" t="s">
        <v>1006</v>
      </c>
      <c r="Q1520" t="s">
        <v>579</v>
      </c>
      <c r="R1520" t="s">
        <v>55</v>
      </c>
    </row>
    <row r="1521" spans="1:18" hidden="1" x14ac:dyDescent="0.3">
      <c r="A1521" t="s">
        <v>6251</v>
      </c>
      <c r="B1521" t="s">
        <v>6252</v>
      </c>
      <c r="C1521" s="1" t="str">
        <f t="shared" si="132"/>
        <v>21:0843</v>
      </c>
      <c r="D1521" s="1" t="str">
        <f t="shared" si="133"/>
        <v>21:0231</v>
      </c>
      <c r="E1521" t="s">
        <v>6253</v>
      </c>
      <c r="F1521" t="s">
        <v>6254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67</v>
      </c>
      <c r="N1521">
        <v>1176</v>
      </c>
      <c r="P1521" t="s">
        <v>128</v>
      </c>
      <c r="Q1521" t="s">
        <v>310</v>
      </c>
      <c r="R1521" t="s">
        <v>55</v>
      </c>
    </row>
    <row r="1522" spans="1:18" hidden="1" x14ac:dyDescent="0.3">
      <c r="A1522" t="s">
        <v>6255</v>
      </c>
      <c r="B1522" t="s">
        <v>6256</v>
      </c>
      <c r="C1522" s="1" t="str">
        <f t="shared" si="132"/>
        <v>21:0843</v>
      </c>
      <c r="D1522" s="1" t="str">
        <f t="shared" si="133"/>
        <v>21:0231</v>
      </c>
      <c r="E1522" t="s">
        <v>6257</v>
      </c>
      <c r="F1522" t="s">
        <v>6258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74</v>
      </c>
      <c r="N1522">
        <v>1177</v>
      </c>
      <c r="P1522" t="s">
        <v>553</v>
      </c>
      <c r="Q1522" t="s">
        <v>482</v>
      </c>
      <c r="R1522" t="s">
        <v>55</v>
      </c>
    </row>
    <row r="1523" spans="1:18" hidden="1" x14ac:dyDescent="0.3">
      <c r="A1523" t="s">
        <v>6259</v>
      </c>
      <c r="B1523" t="s">
        <v>6260</v>
      </c>
      <c r="C1523" s="1" t="str">
        <f t="shared" si="132"/>
        <v>21:0843</v>
      </c>
      <c r="D1523" s="1" t="str">
        <f t="shared" si="133"/>
        <v>21:0231</v>
      </c>
      <c r="E1523" t="s">
        <v>6261</v>
      </c>
      <c r="F1523" t="s">
        <v>6262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81</v>
      </c>
      <c r="N1523">
        <v>1178</v>
      </c>
      <c r="P1523" t="s">
        <v>188</v>
      </c>
      <c r="Q1523" t="s">
        <v>579</v>
      </c>
      <c r="R1523" t="s">
        <v>55</v>
      </c>
    </row>
    <row r="1524" spans="1:18" hidden="1" x14ac:dyDescent="0.3">
      <c r="A1524" t="s">
        <v>6263</v>
      </c>
      <c r="B1524" t="s">
        <v>6264</v>
      </c>
      <c r="C1524" s="1" t="str">
        <f t="shared" si="132"/>
        <v>21:0843</v>
      </c>
      <c r="D1524" s="1" t="str">
        <f t="shared" si="133"/>
        <v>21:0231</v>
      </c>
      <c r="E1524" t="s">
        <v>6265</v>
      </c>
      <c r="F1524" t="s">
        <v>6266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95</v>
      </c>
      <c r="N1524">
        <v>1179</v>
      </c>
      <c r="P1524" t="s">
        <v>225</v>
      </c>
      <c r="Q1524" t="s">
        <v>236</v>
      </c>
      <c r="R1524" t="s">
        <v>189</v>
      </c>
    </row>
    <row r="1525" spans="1:18" hidden="1" x14ac:dyDescent="0.3">
      <c r="A1525" t="s">
        <v>6267</v>
      </c>
      <c r="B1525" t="s">
        <v>6268</v>
      </c>
      <c r="C1525" s="1" t="str">
        <f t="shared" si="132"/>
        <v>21:0843</v>
      </c>
      <c r="D1525" s="1" t="str">
        <f t="shared" si="133"/>
        <v>21:0231</v>
      </c>
      <c r="E1525" t="s">
        <v>6269</v>
      </c>
      <c r="F1525" t="s">
        <v>6270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101</v>
      </c>
      <c r="N1525">
        <v>1180</v>
      </c>
      <c r="P1525" t="s">
        <v>1846</v>
      </c>
      <c r="Q1525" t="s">
        <v>248</v>
      </c>
      <c r="R1525" t="s">
        <v>532</v>
      </c>
    </row>
    <row r="1526" spans="1:18" hidden="1" x14ac:dyDescent="0.3">
      <c r="A1526" t="s">
        <v>6271</v>
      </c>
      <c r="B1526" t="s">
        <v>6272</v>
      </c>
      <c r="C1526" s="1" t="str">
        <f t="shared" si="132"/>
        <v>21:0843</v>
      </c>
      <c r="D1526" s="1" t="str">
        <f t="shared" si="133"/>
        <v>21:0231</v>
      </c>
      <c r="E1526" t="s">
        <v>6273</v>
      </c>
      <c r="F1526" t="s">
        <v>6274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107</v>
      </c>
      <c r="N1526">
        <v>1181</v>
      </c>
      <c r="P1526" t="s">
        <v>128</v>
      </c>
      <c r="Q1526" t="s">
        <v>310</v>
      </c>
      <c r="R1526" t="s">
        <v>55</v>
      </c>
    </row>
    <row r="1527" spans="1:18" hidden="1" x14ac:dyDescent="0.3">
      <c r="A1527" t="s">
        <v>6275</v>
      </c>
      <c r="B1527" t="s">
        <v>6276</v>
      </c>
      <c r="C1527" s="1" t="str">
        <f t="shared" si="132"/>
        <v>21:0843</v>
      </c>
      <c r="D1527" s="1" t="str">
        <f t="shared" si="133"/>
        <v>21:0231</v>
      </c>
      <c r="E1527" t="s">
        <v>6277</v>
      </c>
      <c r="F1527" t="s">
        <v>6278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114</v>
      </c>
      <c r="N1527">
        <v>1182</v>
      </c>
      <c r="P1527" t="s">
        <v>521</v>
      </c>
      <c r="Q1527" t="s">
        <v>310</v>
      </c>
      <c r="R1527" t="s">
        <v>55</v>
      </c>
    </row>
    <row r="1528" spans="1:18" hidden="1" x14ac:dyDescent="0.3">
      <c r="A1528" t="s">
        <v>6279</v>
      </c>
      <c r="B1528" t="s">
        <v>6280</v>
      </c>
      <c r="C1528" s="1" t="str">
        <f t="shared" si="132"/>
        <v>21:0843</v>
      </c>
      <c r="D1528" s="1" t="str">
        <f t="shared" si="133"/>
        <v>21:0231</v>
      </c>
      <c r="E1528" t="s">
        <v>6281</v>
      </c>
      <c r="F1528" t="s">
        <v>6282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121</v>
      </c>
      <c r="N1528">
        <v>1183</v>
      </c>
      <c r="P1528" t="s">
        <v>692</v>
      </c>
      <c r="Q1528" t="s">
        <v>248</v>
      </c>
      <c r="R1528" t="s">
        <v>449</v>
      </c>
    </row>
    <row r="1529" spans="1:18" hidden="1" x14ac:dyDescent="0.3">
      <c r="A1529" t="s">
        <v>6283</v>
      </c>
      <c r="B1529" t="s">
        <v>6284</v>
      </c>
      <c r="C1529" s="1" t="str">
        <f t="shared" si="132"/>
        <v>21:0843</v>
      </c>
      <c r="D1529" s="1" t="str">
        <f t="shared" si="133"/>
        <v>21:0231</v>
      </c>
      <c r="E1529" t="s">
        <v>6285</v>
      </c>
      <c r="F1529" t="s">
        <v>6286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127</v>
      </c>
      <c r="N1529">
        <v>1184</v>
      </c>
      <c r="P1529" t="s">
        <v>1667</v>
      </c>
      <c r="Q1529" t="s">
        <v>1292</v>
      </c>
      <c r="R1529" t="s">
        <v>285</v>
      </c>
    </row>
    <row r="1530" spans="1:18" hidden="1" x14ac:dyDescent="0.3">
      <c r="A1530" t="s">
        <v>6287</v>
      </c>
      <c r="B1530" t="s">
        <v>6288</v>
      </c>
      <c r="C1530" s="1" t="str">
        <f t="shared" si="132"/>
        <v>21:0843</v>
      </c>
      <c r="D1530" s="1" t="str">
        <f t="shared" si="133"/>
        <v>21:0231</v>
      </c>
      <c r="E1530" t="s">
        <v>6289</v>
      </c>
      <c r="F1530" t="s">
        <v>6290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133</v>
      </c>
      <c r="N1530">
        <v>1185</v>
      </c>
      <c r="P1530" t="s">
        <v>2540</v>
      </c>
      <c r="Q1530" t="s">
        <v>257</v>
      </c>
      <c r="R1530" t="s">
        <v>5587</v>
      </c>
    </row>
    <row r="1531" spans="1:18" hidden="1" x14ac:dyDescent="0.3">
      <c r="A1531" t="s">
        <v>6291</v>
      </c>
      <c r="B1531" t="s">
        <v>6292</v>
      </c>
      <c r="C1531" s="1" t="str">
        <f t="shared" si="132"/>
        <v>21:0843</v>
      </c>
      <c r="D1531" s="1" t="str">
        <f t="shared" si="133"/>
        <v>21:0231</v>
      </c>
      <c r="E1531" t="s">
        <v>6293</v>
      </c>
      <c r="F1531" t="s">
        <v>6294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139</v>
      </c>
      <c r="N1531">
        <v>1186</v>
      </c>
      <c r="P1531" t="s">
        <v>6295</v>
      </c>
      <c r="Q1531" t="s">
        <v>236</v>
      </c>
      <c r="R1531" t="s">
        <v>55</v>
      </c>
    </row>
    <row r="1532" spans="1:18" hidden="1" x14ac:dyDescent="0.3">
      <c r="A1532" t="s">
        <v>6296</v>
      </c>
      <c r="B1532" t="s">
        <v>6297</v>
      </c>
      <c r="C1532" s="1" t="str">
        <f t="shared" si="132"/>
        <v>21:0843</v>
      </c>
      <c r="D1532" s="1" t="str">
        <f t="shared" si="133"/>
        <v>21:0231</v>
      </c>
      <c r="E1532" t="s">
        <v>6298</v>
      </c>
      <c r="F1532" t="s">
        <v>6299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241</v>
      </c>
      <c r="N1532">
        <v>1187</v>
      </c>
      <c r="P1532" t="s">
        <v>75</v>
      </c>
      <c r="Q1532" t="s">
        <v>310</v>
      </c>
      <c r="R1532" t="s">
        <v>55</v>
      </c>
    </row>
    <row r="1533" spans="1:18" hidden="1" x14ac:dyDescent="0.3">
      <c r="A1533" t="s">
        <v>6300</v>
      </c>
      <c r="B1533" t="s">
        <v>6301</v>
      </c>
      <c r="C1533" s="1" t="str">
        <f t="shared" si="132"/>
        <v>21:0843</v>
      </c>
      <c r="D1533" s="1" t="str">
        <f t="shared" si="133"/>
        <v>21:0231</v>
      </c>
      <c r="E1533" t="s">
        <v>6302</v>
      </c>
      <c r="F1533" t="s">
        <v>6303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 t="s">
        <v>2414</v>
      </c>
      <c r="Q1533" t="s">
        <v>482</v>
      </c>
      <c r="R1533" t="s">
        <v>55</v>
      </c>
    </row>
    <row r="1534" spans="1:18" hidden="1" x14ac:dyDescent="0.3">
      <c r="A1534" t="s">
        <v>6304</v>
      </c>
      <c r="B1534" t="s">
        <v>6305</v>
      </c>
      <c r="C1534" s="1" t="str">
        <f t="shared" si="132"/>
        <v>21:0843</v>
      </c>
      <c r="D1534" s="1" t="str">
        <f t="shared" si="133"/>
        <v>21:0231</v>
      </c>
      <c r="E1534" t="s">
        <v>6302</v>
      </c>
      <c r="F1534" t="s">
        <v>6306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29</v>
      </c>
      <c r="N1534">
        <v>1189</v>
      </c>
      <c r="P1534" t="s">
        <v>2145</v>
      </c>
      <c r="Q1534" t="s">
        <v>579</v>
      </c>
      <c r="R1534" t="s">
        <v>55</v>
      </c>
    </row>
    <row r="1535" spans="1:18" hidden="1" x14ac:dyDescent="0.3">
      <c r="A1535" t="s">
        <v>6307</v>
      </c>
      <c r="B1535" t="s">
        <v>6308</v>
      </c>
      <c r="C1535" s="1" t="str">
        <f t="shared" si="132"/>
        <v>21:0843</v>
      </c>
      <c r="D1535" s="1" t="str">
        <f t="shared" si="133"/>
        <v>21:0231</v>
      </c>
      <c r="E1535" t="s">
        <v>6309</v>
      </c>
      <c r="F1535" t="s">
        <v>6310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36</v>
      </c>
      <c r="N1535">
        <v>1190</v>
      </c>
      <c r="P1535" t="s">
        <v>2193</v>
      </c>
      <c r="Q1535" t="s">
        <v>248</v>
      </c>
      <c r="R1535" t="s">
        <v>55</v>
      </c>
    </row>
    <row r="1536" spans="1:18" hidden="1" x14ac:dyDescent="0.3">
      <c r="A1536" t="s">
        <v>6311</v>
      </c>
      <c r="B1536" t="s">
        <v>6312</v>
      </c>
      <c r="C1536" s="1" t="str">
        <f t="shared" si="132"/>
        <v>21:0843</v>
      </c>
      <c r="D1536" s="1" t="str">
        <f t="shared" si="133"/>
        <v>21:0231</v>
      </c>
      <c r="E1536" t="s">
        <v>6313</v>
      </c>
      <c r="F1536" t="s">
        <v>6314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44</v>
      </c>
      <c r="N1536">
        <v>1191</v>
      </c>
      <c r="P1536" t="s">
        <v>1804</v>
      </c>
      <c r="Q1536" t="s">
        <v>257</v>
      </c>
      <c r="R1536" t="s">
        <v>55</v>
      </c>
    </row>
    <row r="1537" spans="1:18" hidden="1" x14ac:dyDescent="0.3">
      <c r="A1537" t="s">
        <v>6315</v>
      </c>
      <c r="B1537" t="s">
        <v>6316</v>
      </c>
      <c r="C1537" s="1" t="str">
        <f t="shared" si="132"/>
        <v>21:0843</v>
      </c>
      <c r="D1537" s="1" t="str">
        <f t="shared" si="133"/>
        <v>21:0231</v>
      </c>
      <c r="E1537" t="s">
        <v>6317</v>
      </c>
      <c r="F1537" t="s">
        <v>6318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52</v>
      </c>
      <c r="N1537">
        <v>1192</v>
      </c>
      <c r="P1537" t="s">
        <v>2193</v>
      </c>
      <c r="Q1537" t="s">
        <v>236</v>
      </c>
      <c r="R1537" t="s">
        <v>55</v>
      </c>
    </row>
    <row r="1538" spans="1:18" hidden="1" x14ac:dyDescent="0.3">
      <c r="A1538" t="s">
        <v>6319</v>
      </c>
      <c r="B1538" t="s">
        <v>6320</v>
      </c>
      <c r="C1538" s="1" t="str">
        <f t="shared" si="132"/>
        <v>21:0843</v>
      </c>
      <c r="D1538" s="1" t="str">
        <f t="shared" si="133"/>
        <v>21:0231</v>
      </c>
      <c r="E1538" t="s">
        <v>6321</v>
      </c>
      <c r="F1538" t="s">
        <v>6322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60</v>
      </c>
      <c r="N1538">
        <v>1193</v>
      </c>
      <c r="P1538" t="s">
        <v>2397</v>
      </c>
      <c r="Q1538" t="s">
        <v>38</v>
      </c>
      <c r="R1538" t="s">
        <v>55</v>
      </c>
    </row>
    <row r="1539" spans="1:18" hidden="1" x14ac:dyDescent="0.3">
      <c r="A1539" t="s">
        <v>6323</v>
      </c>
      <c r="B1539" t="s">
        <v>6324</v>
      </c>
      <c r="C1539" s="1" t="str">
        <f t="shared" si="132"/>
        <v>21:0843</v>
      </c>
      <c r="D1539" s="1" t="str">
        <f t="shared" si="133"/>
        <v>21:0231</v>
      </c>
      <c r="E1539" t="s">
        <v>6325</v>
      </c>
      <c r="F1539" t="s">
        <v>6326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67</v>
      </c>
      <c r="N1539">
        <v>1194</v>
      </c>
      <c r="P1539" t="s">
        <v>1605</v>
      </c>
      <c r="Q1539" t="s">
        <v>46</v>
      </c>
      <c r="R1539" t="s">
        <v>189</v>
      </c>
    </row>
    <row r="1540" spans="1:18" hidden="1" x14ac:dyDescent="0.3">
      <c r="A1540" t="s">
        <v>6327</v>
      </c>
      <c r="B1540" t="s">
        <v>6328</v>
      </c>
      <c r="C1540" s="1" t="str">
        <f t="shared" si="132"/>
        <v>21:0843</v>
      </c>
      <c r="D1540" s="1" t="str">
        <f t="shared" si="133"/>
        <v>21:0231</v>
      </c>
      <c r="E1540" t="s">
        <v>6329</v>
      </c>
      <c r="F1540" t="s">
        <v>6330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74</v>
      </c>
      <c r="N1540">
        <v>1195</v>
      </c>
      <c r="P1540" t="s">
        <v>1837</v>
      </c>
      <c r="Q1540" t="s">
        <v>62</v>
      </c>
      <c r="R1540" t="s">
        <v>55</v>
      </c>
    </row>
    <row r="1541" spans="1:18" hidden="1" x14ac:dyDescent="0.3">
      <c r="A1541" t="s">
        <v>6331</v>
      </c>
      <c r="B1541" t="s">
        <v>6332</v>
      </c>
      <c r="C1541" s="1" t="str">
        <f t="shared" si="132"/>
        <v>21:0843</v>
      </c>
      <c r="D1541" s="1" t="str">
        <f t="shared" si="133"/>
        <v>21:0231</v>
      </c>
      <c r="E1541" t="s">
        <v>6333</v>
      </c>
      <c r="F1541" t="s">
        <v>6334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81</v>
      </c>
      <c r="N1541">
        <v>1196</v>
      </c>
      <c r="P1541" t="s">
        <v>2487</v>
      </c>
      <c r="Q1541" t="s">
        <v>62</v>
      </c>
      <c r="R1541" t="s">
        <v>55</v>
      </c>
    </row>
    <row r="1542" spans="1:18" hidden="1" x14ac:dyDescent="0.3">
      <c r="A1542" t="s">
        <v>6335</v>
      </c>
      <c r="B1542" t="s">
        <v>6336</v>
      </c>
      <c r="C1542" s="1" t="str">
        <f t="shared" si="132"/>
        <v>21:0843</v>
      </c>
      <c r="D1542" s="1" t="str">
        <f t="shared" si="133"/>
        <v>21:0231</v>
      </c>
      <c r="E1542" t="s">
        <v>6337</v>
      </c>
      <c r="F1542" t="s">
        <v>6338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95</v>
      </c>
      <c r="N1542">
        <v>1197</v>
      </c>
      <c r="P1542" t="s">
        <v>2397</v>
      </c>
      <c r="Q1542" t="s">
        <v>257</v>
      </c>
      <c r="R1542" t="s">
        <v>401</v>
      </c>
    </row>
    <row r="1543" spans="1:18" hidden="1" x14ac:dyDescent="0.3">
      <c r="A1543" t="s">
        <v>6339</v>
      </c>
      <c r="B1543" t="s">
        <v>6340</v>
      </c>
      <c r="C1543" s="1" t="str">
        <f t="shared" si="132"/>
        <v>21:0843</v>
      </c>
      <c r="D1543" s="1" t="str">
        <f t="shared" si="133"/>
        <v>21:0231</v>
      </c>
      <c r="E1543" t="s">
        <v>6341</v>
      </c>
      <c r="F1543" t="s">
        <v>6342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101</v>
      </c>
      <c r="N1543">
        <v>1198</v>
      </c>
      <c r="P1543" t="s">
        <v>37</v>
      </c>
      <c r="Q1543" t="s">
        <v>248</v>
      </c>
      <c r="R1543" t="s">
        <v>55</v>
      </c>
    </row>
    <row r="1544" spans="1:18" hidden="1" x14ac:dyDescent="0.3">
      <c r="A1544" t="s">
        <v>6343</v>
      </c>
      <c r="B1544" t="s">
        <v>6344</v>
      </c>
      <c r="C1544" s="1" t="str">
        <f t="shared" si="132"/>
        <v>21:0843</v>
      </c>
      <c r="D1544" s="1" t="str">
        <f t="shared" si="133"/>
        <v>21:0231</v>
      </c>
      <c r="E1544" t="s">
        <v>6345</v>
      </c>
      <c r="F1544" t="s">
        <v>6346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107</v>
      </c>
      <c r="N1544">
        <v>1199</v>
      </c>
      <c r="P1544" t="s">
        <v>2577</v>
      </c>
      <c r="Q1544" t="s">
        <v>62</v>
      </c>
      <c r="R1544" t="s">
        <v>55</v>
      </c>
    </row>
    <row r="1545" spans="1:18" hidden="1" x14ac:dyDescent="0.3">
      <c r="A1545" t="s">
        <v>6347</v>
      </c>
      <c r="B1545" t="s">
        <v>6348</v>
      </c>
      <c r="C1545" s="1" t="str">
        <f t="shared" si="132"/>
        <v>21:0843</v>
      </c>
      <c r="D1545" s="1" t="str">
        <f t="shared" si="133"/>
        <v>21:0231</v>
      </c>
      <c r="E1545" t="s">
        <v>6349</v>
      </c>
      <c r="F1545" t="s">
        <v>6350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114</v>
      </c>
      <c r="N1545">
        <v>1200</v>
      </c>
      <c r="P1545" t="s">
        <v>598</v>
      </c>
      <c r="Q1545" t="s">
        <v>482</v>
      </c>
      <c r="R1545" t="s">
        <v>189</v>
      </c>
    </row>
    <row r="1546" spans="1:18" hidden="1" x14ac:dyDescent="0.3">
      <c r="A1546" t="s">
        <v>6351</v>
      </c>
      <c r="B1546" t="s">
        <v>6352</v>
      </c>
      <c r="C1546" s="1" t="str">
        <f t="shared" si="132"/>
        <v>21:0843</v>
      </c>
      <c r="D1546" s="1" t="str">
        <f t="shared" si="133"/>
        <v>21:0231</v>
      </c>
      <c r="E1546" t="s">
        <v>6353</v>
      </c>
      <c r="F1546" t="s">
        <v>6354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121</v>
      </c>
      <c r="N1546">
        <v>1201</v>
      </c>
      <c r="P1546" t="s">
        <v>553</v>
      </c>
      <c r="Q1546" t="s">
        <v>236</v>
      </c>
      <c r="R1546" t="s">
        <v>55</v>
      </c>
    </row>
    <row r="1547" spans="1:18" hidden="1" x14ac:dyDescent="0.3">
      <c r="A1547" t="s">
        <v>6355</v>
      </c>
      <c r="B1547" t="s">
        <v>6356</v>
      </c>
      <c r="C1547" s="1" t="str">
        <f t="shared" si="132"/>
        <v>21:0843</v>
      </c>
      <c r="D1547" s="1" t="str">
        <f t="shared" si="133"/>
        <v>21:0231</v>
      </c>
      <c r="E1547" t="s">
        <v>6357</v>
      </c>
      <c r="F1547" t="s">
        <v>6358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127</v>
      </c>
      <c r="N1547">
        <v>1202</v>
      </c>
      <c r="P1547" t="s">
        <v>182</v>
      </c>
      <c r="Q1547" t="s">
        <v>236</v>
      </c>
      <c r="R1547" t="s">
        <v>285</v>
      </c>
    </row>
    <row r="1548" spans="1:18" hidden="1" x14ac:dyDescent="0.3">
      <c r="A1548" t="s">
        <v>6359</v>
      </c>
      <c r="B1548" t="s">
        <v>6360</v>
      </c>
      <c r="C1548" s="1" t="str">
        <f t="shared" si="132"/>
        <v>21:0843</v>
      </c>
      <c r="D1548" s="1" t="str">
        <f t="shared" si="133"/>
        <v>21:0231</v>
      </c>
      <c r="E1548" t="s">
        <v>6361</v>
      </c>
      <c r="F1548" t="s">
        <v>6362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133</v>
      </c>
      <c r="N1548">
        <v>1203</v>
      </c>
      <c r="P1548" t="s">
        <v>68</v>
      </c>
      <c r="Q1548" t="s">
        <v>482</v>
      </c>
      <c r="R1548" t="s">
        <v>55</v>
      </c>
    </row>
    <row r="1549" spans="1:18" hidden="1" x14ac:dyDescent="0.3">
      <c r="A1549" t="s">
        <v>6363</v>
      </c>
      <c r="B1549" t="s">
        <v>6364</v>
      </c>
      <c r="C1549" s="1" t="str">
        <f t="shared" si="132"/>
        <v>21:0843</v>
      </c>
      <c r="D1549" s="1" t="str">
        <f t="shared" si="133"/>
        <v>21:0231</v>
      </c>
      <c r="E1549" t="s">
        <v>6365</v>
      </c>
      <c r="F1549" t="s">
        <v>6366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139</v>
      </c>
      <c r="N1549">
        <v>1204</v>
      </c>
      <c r="P1549" t="s">
        <v>521</v>
      </c>
      <c r="Q1549" t="s">
        <v>482</v>
      </c>
      <c r="R1549" t="s">
        <v>460</v>
      </c>
    </row>
    <row r="1550" spans="1:18" hidden="1" x14ac:dyDescent="0.3">
      <c r="A1550" t="s">
        <v>6367</v>
      </c>
      <c r="B1550" t="s">
        <v>6368</v>
      </c>
      <c r="C1550" s="1" t="str">
        <f t="shared" si="132"/>
        <v>21:0843</v>
      </c>
      <c r="D1550" s="1" t="str">
        <f t="shared" si="133"/>
        <v>21:0231</v>
      </c>
      <c r="E1550" t="s">
        <v>6369</v>
      </c>
      <c r="F1550" t="s">
        <v>6370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241</v>
      </c>
      <c r="N1550">
        <v>1205</v>
      </c>
      <c r="P1550" t="s">
        <v>23</v>
      </c>
      <c r="Q1550" t="s">
        <v>236</v>
      </c>
      <c r="R1550" t="s">
        <v>401</v>
      </c>
    </row>
    <row r="1551" spans="1:18" hidden="1" x14ac:dyDescent="0.3">
      <c r="A1551" t="s">
        <v>6371</v>
      </c>
      <c r="B1551" t="s">
        <v>6372</v>
      </c>
      <c r="C1551" s="1" t="str">
        <f t="shared" si="132"/>
        <v>21:0843</v>
      </c>
      <c r="D1551" s="1" t="str">
        <f t="shared" si="133"/>
        <v>21:0231</v>
      </c>
      <c r="E1551" t="s">
        <v>6373</v>
      </c>
      <c r="F1551" t="s">
        <v>6374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36</v>
      </c>
      <c r="N1551">
        <v>1206</v>
      </c>
      <c r="P1551" t="s">
        <v>598</v>
      </c>
      <c r="Q1551" t="s">
        <v>236</v>
      </c>
      <c r="R1551" t="s">
        <v>55</v>
      </c>
    </row>
    <row r="1552" spans="1:18" hidden="1" x14ac:dyDescent="0.3">
      <c r="A1552" t="s">
        <v>6375</v>
      </c>
      <c r="B1552" t="s">
        <v>6376</v>
      </c>
      <c r="C1552" s="1" t="str">
        <f t="shared" si="132"/>
        <v>21:0843</v>
      </c>
      <c r="D1552" s="1" t="str">
        <f t="shared" si="133"/>
        <v>21:0231</v>
      </c>
      <c r="E1552" t="s">
        <v>6377</v>
      </c>
      <c r="F1552" t="s">
        <v>6378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 t="s">
        <v>167</v>
      </c>
      <c r="Q1552" t="s">
        <v>482</v>
      </c>
      <c r="R1552" t="s">
        <v>55</v>
      </c>
    </row>
    <row r="1553" spans="1:18" hidden="1" x14ac:dyDescent="0.3">
      <c r="A1553" t="s">
        <v>6379</v>
      </c>
      <c r="B1553" t="s">
        <v>6380</v>
      </c>
      <c r="C1553" s="1" t="str">
        <f t="shared" si="132"/>
        <v>21:0843</v>
      </c>
      <c r="D1553" s="1" t="str">
        <f t="shared" si="133"/>
        <v>21:0231</v>
      </c>
      <c r="E1553" t="s">
        <v>6377</v>
      </c>
      <c r="F1553" t="s">
        <v>6381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29</v>
      </c>
      <c r="N1553">
        <v>1208</v>
      </c>
      <c r="P1553" t="s">
        <v>537</v>
      </c>
      <c r="Q1553" t="s">
        <v>482</v>
      </c>
      <c r="R1553" t="s">
        <v>55</v>
      </c>
    </row>
    <row r="1554" spans="1:18" hidden="1" x14ac:dyDescent="0.3">
      <c r="A1554" t="s">
        <v>6382</v>
      </c>
      <c r="B1554" t="s">
        <v>6383</v>
      </c>
      <c r="C1554" s="1" t="str">
        <f t="shared" si="132"/>
        <v>21:0843</v>
      </c>
      <c r="D1554" s="1" t="str">
        <f t="shared" si="133"/>
        <v>21:0231</v>
      </c>
      <c r="E1554" t="s">
        <v>6384</v>
      </c>
      <c r="F1554" t="s">
        <v>6385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44</v>
      </c>
      <c r="N1554">
        <v>1209</v>
      </c>
      <c r="P1554" t="s">
        <v>188</v>
      </c>
      <c r="Q1554" t="s">
        <v>548</v>
      </c>
      <c r="R1554" t="s">
        <v>55</v>
      </c>
    </row>
    <row r="1555" spans="1:18" hidden="1" x14ac:dyDescent="0.3">
      <c r="A1555" t="s">
        <v>6386</v>
      </c>
      <c r="B1555" t="s">
        <v>6387</v>
      </c>
      <c r="C1555" s="1" t="str">
        <f t="shared" si="132"/>
        <v>21:0843</v>
      </c>
      <c r="D1555" s="1" t="str">
        <f t="shared" si="133"/>
        <v>21:0231</v>
      </c>
      <c r="E1555" t="s">
        <v>6388</v>
      </c>
      <c r="F1555" t="s">
        <v>6389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52</v>
      </c>
      <c r="N1555">
        <v>1210</v>
      </c>
      <c r="P1555" t="s">
        <v>128</v>
      </c>
      <c r="Q1555" t="s">
        <v>579</v>
      </c>
      <c r="R1555" t="s">
        <v>55</v>
      </c>
    </row>
    <row r="1556" spans="1:18" hidden="1" x14ac:dyDescent="0.3">
      <c r="A1556" t="s">
        <v>6390</v>
      </c>
      <c r="B1556" t="s">
        <v>6391</v>
      </c>
      <c r="C1556" s="1" t="str">
        <f t="shared" si="132"/>
        <v>21:0843</v>
      </c>
      <c r="D1556" s="1" t="str">
        <f t="shared" si="133"/>
        <v>21:0231</v>
      </c>
      <c r="E1556" t="s">
        <v>6392</v>
      </c>
      <c r="F1556" t="s">
        <v>6393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60</v>
      </c>
      <c r="N1556">
        <v>1211</v>
      </c>
      <c r="P1556" t="s">
        <v>692</v>
      </c>
      <c r="Q1556" t="s">
        <v>236</v>
      </c>
      <c r="R1556" t="s">
        <v>55</v>
      </c>
    </row>
    <row r="1557" spans="1:18" hidden="1" x14ac:dyDescent="0.3">
      <c r="A1557" t="s">
        <v>6394</v>
      </c>
      <c r="B1557" t="s">
        <v>6395</v>
      </c>
      <c r="C1557" s="1" t="str">
        <f t="shared" si="132"/>
        <v>21:0843</v>
      </c>
      <c r="D1557" s="1" t="str">
        <f t="shared" si="133"/>
        <v>21:0231</v>
      </c>
      <c r="E1557" t="s">
        <v>6396</v>
      </c>
      <c r="F1557" t="s">
        <v>6397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67</v>
      </c>
      <c r="N1557">
        <v>1212</v>
      </c>
      <c r="P1557" t="s">
        <v>167</v>
      </c>
      <c r="Q1557" t="s">
        <v>1292</v>
      </c>
      <c r="R1557" t="s">
        <v>55</v>
      </c>
    </row>
    <row r="1558" spans="1:18" hidden="1" x14ac:dyDescent="0.3">
      <c r="A1558" t="s">
        <v>6398</v>
      </c>
      <c r="B1558" t="s">
        <v>6399</v>
      </c>
      <c r="C1558" s="1" t="str">
        <f t="shared" si="132"/>
        <v>21:0843</v>
      </c>
      <c r="D1558" s="1" t="str">
        <f t="shared" si="133"/>
        <v>21:0231</v>
      </c>
      <c r="E1558" t="s">
        <v>6400</v>
      </c>
      <c r="F1558" t="s">
        <v>6401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74</v>
      </c>
      <c r="N1558">
        <v>1213</v>
      </c>
      <c r="P1558" t="s">
        <v>23</v>
      </c>
      <c r="Q1558" t="s">
        <v>236</v>
      </c>
      <c r="R1558" t="s">
        <v>401</v>
      </c>
    </row>
    <row r="1559" spans="1:18" hidden="1" x14ac:dyDescent="0.3">
      <c r="A1559" t="s">
        <v>6402</v>
      </c>
      <c r="B1559" t="s">
        <v>6403</v>
      </c>
      <c r="C1559" s="1" t="str">
        <f t="shared" si="132"/>
        <v>21:0843</v>
      </c>
      <c r="D1559" s="1" t="str">
        <f t="shared" si="133"/>
        <v>21:0231</v>
      </c>
      <c r="E1559" t="s">
        <v>6404</v>
      </c>
      <c r="F1559" t="s">
        <v>6405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81</v>
      </c>
      <c r="N1559">
        <v>1214</v>
      </c>
      <c r="P1559" t="s">
        <v>23</v>
      </c>
      <c r="Q1559" t="s">
        <v>310</v>
      </c>
      <c r="R1559" t="s">
        <v>305</v>
      </c>
    </row>
    <row r="1560" spans="1:18" hidden="1" x14ac:dyDescent="0.3">
      <c r="A1560" t="s">
        <v>6406</v>
      </c>
      <c r="B1560" t="s">
        <v>6407</v>
      </c>
      <c r="C1560" s="1" t="str">
        <f t="shared" si="132"/>
        <v>21:0843</v>
      </c>
      <c r="D1560" s="1" t="str">
        <f t="shared" si="133"/>
        <v>21:0231</v>
      </c>
      <c r="E1560" t="s">
        <v>6408</v>
      </c>
      <c r="F1560" t="s">
        <v>6409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95</v>
      </c>
      <c r="N1560">
        <v>1215</v>
      </c>
      <c r="P1560" t="s">
        <v>521</v>
      </c>
      <c r="Q1560" t="s">
        <v>236</v>
      </c>
      <c r="R1560" t="s">
        <v>55</v>
      </c>
    </row>
    <row r="1561" spans="1:18" hidden="1" x14ac:dyDescent="0.3">
      <c r="A1561" t="s">
        <v>6410</v>
      </c>
      <c r="B1561" t="s">
        <v>6411</v>
      </c>
      <c r="C1561" s="1" t="str">
        <f t="shared" si="132"/>
        <v>21:0843</v>
      </c>
      <c r="D1561" s="1" t="str">
        <f t="shared" si="133"/>
        <v>21:0231</v>
      </c>
      <c r="E1561" t="s">
        <v>6412</v>
      </c>
      <c r="F1561" t="s">
        <v>6413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101</v>
      </c>
      <c r="N1561">
        <v>1216</v>
      </c>
      <c r="P1561" t="s">
        <v>88</v>
      </c>
      <c r="Q1561" t="s">
        <v>236</v>
      </c>
      <c r="R1561" t="s">
        <v>305</v>
      </c>
    </row>
    <row r="1562" spans="1:18" hidden="1" x14ac:dyDescent="0.3">
      <c r="A1562" t="s">
        <v>6414</v>
      </c>
      <c r="B1562" t="s">
        <v>6415</v>
      </c>
      <c r="C1562" s="1" t="str">
        <f t="shared" ref="C1562:C1575" si="136">HYPERLINK("https://geochem.nrcan.gc.ca/cdogs/content/bdl/bdl210843_e.htm", "21:0843")</f>
        <v>21:0843</v>
      </c>
      <c r="D1562" s="1" t="str">
        <f t="shared" ref="D1562:D1575" si="137">HYPERLINK("https://geochem.nrcan.gc.ca/cdogs/content/svy/svy210231_e.htm", "21:0231")</f>
        <v>21:0231</v>
      </c>
      <c r="E1562" t="s">
        <v>6416</v>
      </c>
      <c r="F1562" t="s">
        <v>6417</v>
      </c>
      <c r="H1562">
        <v>59.238398400000001</v>
      </c>
      <c r="I1562">
        <v>-110.7533646</v>
      </c>
      <c r="J1562" s="1" t="str">
        <f t="shared" ref="J1562:J1625" si="138">HYPERLINK("https://geochem.nrcan.gc.ca/cdogs/content/kwd/kwd020016_e.htm", "Fluid (lake)")</f>
        <v>Fluid (lake)</v>
      </c>
      <c r="K1562" s="1" t="str">
        <f t="shared" ref="K1562:K1625" si="139">HYPERLINK("https://geochem.nrcan.gc.ca/cdogs/content/kwd/kwd080007_e.htm", "Untreated Water")</f>
        <v>Untreated Water</v>
      </c>
      <c r="L1562">
        <v>121</v>
      </c>
      <c r="M1562" t="s">
        <v>107</v>
      </c>
      <c r="N1562">
        <v>1217</v>
      </c>
      <c r="P1562" t="s">
        <v>521</v>
      </c>
      <c r="Q1562" t="s">
        <v>310</v>
      </c>
      <c r="R1562" t="s">
        <v>449</v>
      </c>
    </row>
    <row r="1563" spans="1:18" hidden="1" x14ac:dyDescent="0.3">
      <c r="A1563" t="s">
        <v>6418</v>
      </c>
      <c r="B1563" t="s">
        <v>6419</v>
      </c>
      <c r="C1563" s="1" t="str">
        <f t="shared" si="136"/>
        <v>21:0843</v>
      </c>
      <c r="D1563" s="1" t="str">
        <f t="shared" si="137"/>
        <v>21:0231</v>
      </c>
      <c r="E1563" t="s">
        <v>6420</v>
      </c>
      <c r="F1563" t="s">
        <v>6421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114</v>
      </c>
      <c r="N1563">
        <v>1218</v>
      </c>
      <c r="P1563" t="s">
        <v>140</v>
      </c>
      <c r="Q1563" t="s">
        <v>482</v>
      </c>
      <c r="R1563" t="s">
        <v>401</v>
      </c>
    </row>
    <row r="1564" spans="1:18" hidden="1" x14ac:dyDescent="0.3">
      <c r="A1564" t="s">
        <v>6422</v>
      </c>
      <c r="B1564" t="s">
        <v>6423</v>
      </c>
      <c r="C1564" s="1" t="str">
        <f t="shared" si="136"/>
        <v>21:0843</v>
      </c>
      <c r="D1564" s="1" t="str">
        <f t="shared" si="137"/>
        <v>21:0231</v>
      </c>
      <c r="E1564" t="s">
        <v>6424</v>
      </c>
      <c r="F1564" t="s">
        <v>6425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121</v>
      </c>
      <c r="N1564">
        <v>1219</v>
      </c>
      <c r="P1564" t="s">
        <v>23</v>
      </c>
      <c r="Q1564" t="s">
        <v>1292</v>
      </c>
      <c r="R1564" t="s">
        <v>55</v>
      </c>
    </row>
    <row r="1565" spans="1:18" hidden="1" x14ac:dyDescent="0.3">
      <c r="A1565" t="s">
        <v>6426</v>
      </c>
      <c r="B1565" t="s">
        <v>6427</v>
      </c>
      <c r="C1565" s="1" t="str">
        <f t="shared" si="136"/>
        <v>21:0843</v>
      </c>
      <c r="D1565" s="1" t="str">
        <f t="shared" si="137"/>
        <v>21:0231</v>
      </c>
      <c r="E1565" t="s">
        <v>6428</v>
      </c>
      <c r="F1565" t="s">
        <v>6429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127</v>
      </c>
      <c r="N1565">
        <v>1220</v>
      </c>
      <c r="P1565" t="s">
        <v>115</v>
      </c>
      <c r="Q1565" t="s">
        <v>579</v>
      </c>
      <c r="R1565" t="s">
        <v>55</v>
      </c>
    </row>
    <row r="1566" spans="1:18" hidden="1" x14ac:dyDescent="0.3">
      <c r="A1566" t="s">
        <v>6430</v>
      </c>
      <c r="B1566" t="s">
        <v>6431</v>
      </c>
      <c r="C1566" s="1" t="str">
        <f t="shared" si="136"/>
        <v>21:0843</v>
      </c>
      <c r="D1566" s="1" t="str">
        <f t="shared" si="137"/>
        <v>21:0231</v>
      </c>
      <c r="E1566" t="s">
        <v>6432</v>
      </c>
      <c r="F1566" t="s">
        <v>6433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133</v>
      </c>
      <c r="N1566">
        <v>1221</v>
      </c>
      <c r="P1566" t="s">
        <v>558</v>
      </c>
      <c r="Q1566" t="s">
        <v>54</v>
      </c>
      <c r="R1566" t="s">
        <v>522</v>
      </c>
    </row>
    <row r="1567" spans="1:18" hidden="1" x14ac:dyDescent="0.3">
      <c r="A1567" t="s">
        <v>6434</v>
      </c>
      <c r="B1567" t="s">
        <v>6435</v>
      </c>
      <c r="C1567" s="1" t="str">
        <f t="shared" si="136"/>
        <v>21:0843</v>
      </c>
      <c r="D1567" s="1" t="str">
        <f t="shared" si="137"/>
        <v>21:0231</v>
      </c>
      <c r="E1567" t="s">
        <v>6436</v>
      </c>
      <c r="F1567" t="s">
        <v>6437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139</v>
      </c>
      <c r="N1567">
        <v>1222</v>
      </c>
      <c r="P1567" t="s">
        <v>108</v>
      </c>
      <c r="Q1567" t="s">
        <v>1292</v>
      </c>
      <c r="R1567" t="s">
        <v>55</v>
      </c>
    </row>
    <row r="1568" spans="1:18" hidden="1" x14ac:dyDescent="0.3">
      <c r="A1568" t="s">
        <v>6438</v>
      </c>
      <c r="B1568" t="s">
        <v>6439</v>
      </c>
      <c r="C1568" s="1" t="str">
        <f t="shared" si="136"/>
        <v>21:0843</v>
      </c>
      <c r="D1568" s="1" t="str">
        <f t="shared" si="137"/>
        <v>21:0231</v>
      </c>
      <c r="E1568" t="s">
        <v>6440</v>
      </c>
      <c r="F1568" t="s">
        <v>6441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241</v>
      </c>
      <c r="N1568">
        <v>1223</v>
      </c>
      <c r="P1568" t="s">
        <v>225</v>
      </c>
      <c r="Q1568" t="s">
        <v>482</v>
      </c>
      <c r="R1568" t="s">
        <v>55</v>
      </c>
    </row>
    <row r="1569" spans="1:18" hidden="1" x14ac:dyDescent="0.3">
      <c r="A1569" t="s">
        <v>6442</v>
      </c>
      <c r="B1569" t="s">
        <v>6443</v>
      </c>
      <c r="C1569" s="1" t="str">
        <f t="shared" si="136"/>
        <v>21:0843</v>
      </c>
      <c r="D1569" s="1" t="str">
        <f t="shared" si="137"/>
        <v>21:0231</v>
      </c>
      <c r="E1569" t="s">
        <v>6444</v>
      </c>
      <c r="F1569" t="s">
        <v>6445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36</v>
      </c>
      <c r="N1569">
        <v>1224</v>
      </c>
      <c r="P1569" t="s">
        <v>558</v>
      </c>
      <c r="Q1569" t="s">
        <v>310</v>
      </c>
      <c r="R1569" t="s">
        <v>460</v>
      </c>
    </row>
    <row r="1570" spans="1:18" hidden="1" x14ac:dyDescent="0.3">
      <c r="A1570" t="s">
        <v>6446</v>
      </c>
      <c r="B1570" t="s">
        <v>6447</v>
      </c>
      <c r="C1570" s="1" t="str">
        <f t="shared" si="136"/>
        <v>21:0843</v>
      </c>
      <c r="D1570" s="1" t="str">
        <f t="shared" si="137"/>
        <v>21:0231</v>
      </c>
      <c r="E1570" t="s">
        <v>6448</v>
      </c>
      <c r="F1570" t="s">
        <v>6449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 t="s">
        <v>82</v>
      </c>
      <c r="Q1570" t="s">
        <v>236</v>
      </c>
      <c r="R1570" t="s">
        <v>460</v>
      </c>
    </row>
    <row r="1571" spans="1:18" hidden="1" x14ac:dyDescent="0.3">
      <c r="A1571" t="s">
        <v>6450</v>
      </c>
      <c r="B1571" t="s">
        <v>6451</v>
      </c>
      <c r="C1571" s="1" t="str">
        <f t="shared" si="136"/>
        <v>21:0843</v>
      </c>
      <c r="D1571" s="1" t="str">
        <f t="shared" si="137"/>
        <v>21:0231</v>
      </c>
      <c r="E1571" t="s">
        <v>6448</v>
      </c>
      <c r="F1571" t="s">
        <v>6452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29</v>
      </c>
      <c r="N1571">
        <v>1226</v>
      </c>
      <c r="P1571" t="s">
        <v>82</v>
      </c>
      <c r="Q1571" t="s">
        <v>236</v>
      </c>
      <c r="R1571" t="s">
        <v>460</v>
      </c>
    </row>
    <row r="1572" spans="1:18" hidden="1" x14ac:dyDescent="0.3">
      <c r="A1572" t="s">
        <v>6453</v>
      </c>
      <c r="B1572" t="s">
        <v>6454</v>
      </c>
      <c r="C1572" s="1" t="str">
        <f t="shared" si="136"/>
        <v>21:0843</v>
      </c>
      <c r="D1572" s="1" t="str">
        <f t="shared" si="137"/>
        <v>21:0231</v>
      </c>
      <c r="E1572" t="s">
        <v>6455</v>
      </c>
      <c r="F1572" t="s">
        <v>6456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44</v>
      </c>
      <c r="N1572">
        <v>1227</v>
      </c>
      <c r="P1572" t="s">
        <v>88</v>
      </c>
      <c r="Q1572" t="s">
        <v>236</v>
      </c>
      <c r="R1572" t="s">
        <v>55</v>
      </c>
    </row>
    <row r="1573" spans="1:18" hidden="1" x14ac:dyDescent="0.3">
      <c r="A1573" t="s">
        <v>6457</v>
      </c>
      <c r="B1573" t="s">
        <v>6458</v>
      </c>
      <c r="C1573" s="1" t="str">
        <f t="shared" si="136"/>
        <v>21:0843</v>
      </c>
      <c r="D1573" s="1" t="str">
        <f t="shared" si="137"/>
        <v>21:0231</v>
      </c>
      <c r="E1573" t="s">
        <v>6459</v>
      </c>
      <c r="F1573" t="s">
        <v>6460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52</v>
      </c>
      <c r="N1573">
        <v>1228</v>
      </c>
      <c r="P1573" t="s">
        <v>30</v>
      </c>
      <c r="Q1573" t="s">
        <v>236</v>
      </c>
      <c r="R1573" t="s">
        <v>55</v>
      </c>
    </row>
    <row r="1574" spans="1:18" hidden="1" x14ac:dyDescent="0.3">
      <c r="A1574" t="s">
        <v>6461</v>
      </c>
      <c r="B1574" t="s">
        <v>6462</v>
      </c>
      <c r="C1574" s="1" t="str">
        <f t="shared" si="136"/>
        <v>21:0843</v>
      </c>
      <c r="D1574" s="1" t="str">
        <f t="shared" si="137"/>
        <v>21:0231</v>
      </c>
      <c r="E1574" t="s">
        <v>6463</v>
      </c>
      <c r="F1574" t="s">
        <v>6464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60</v>
      </c>
      <c r="N1574">
        <v>1229</v>
      </c>
      <c r="P1574" t="s">
        <v>173</v>
      </c>
      <c r="Q1574" t="s">
        <v>310</v>
      </c>
      <c r="R1574" t="s">
        <v>55</v>
      </c>
    </row>
    <row r="1575" spans="1:18" hidden="1" x14ac:dyDescent="0.3">
      <c r="A1575" t="s">
        <v>6465</v>
      </c>
      <c r="B1575" t="s">
        <v>6466</v>
      </c>
      <c r="C1575" s="1" t="str">
        <f t="shared" si="136"/>
        <v>21:0843</v>
      </c>
      <c r="D1575" s="1" t="str">
        <f t="shared" si="137"/>
        <v>21:0231</v>
      </c>
      <c r="E1575" t="s">
        <v>6467</v>
      </c>
      <c r="F1575" t="s">
        <v>6468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67</v>
      </c>
      <c r="N1575">
        <v>1230</v>
      </c>
      <c r="P1575" t="s">
        <v>598</v>
      </c>
      <c r="Q1575" t="s">
        <v>236</v>
      </c>
      <c r="R1575" t="s">
        <v>55</v>
      </c>
    </row>
    <row r="1576" spans="1:18" hidden="1" x14ac:dyDescent="0.3">
      <c r="A1576" t="s">
        <v>6469</v>
      </c>
      <c r="B1576" t="s">
        <v>6470</v>
      </c>
      <c r="C1576" s="1" t="str">
        <f t="shared" ref="C1576:C1639" si="140">HYPERLINK("https://geochem.nrcan.gc.ca/cdogs/content/bdl/bdl210846_e.htm", "21:0846")</f>
        <v>21:0846</v>
      </c>
      <c r="D1576" s="1" t="str">
        <f t="shared" ref="D1576:D1639" si="141">HYPERLINK("https://geochem.nrcan.gc.ca/cdogs/content/svy/svy210232_e.htm", "21:0232")</f>
        <v>21:0232</v>
      </c>
      <c r="E1576" t="s">
        <v>6471</v>
      </c>
      <c r="F1576" t="s">
        <v>6472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36</v>
      </c>
      <c r="N1576">
        <v>1</v>
      </c>
      <c r="P1576" t="s">
        <v>30</v>
      </c>
      <c r="Q1576" t="s">
        <v>54</v>
      </c>
      <c r="R1576" t="s">
        <v>183</v>
      </c>
    </row>
    <row r="1577" spans="1:18" hidden="1" x14ac:dyDescent="0.3">
      <c r="A1577" t="s">
        <v>6473</v>
      </c>
      <c r="B1577" t="s">
        <v>6474</v>
      </c>
      <c r="C1577" s="1" t="str">
        <f t="shared" si="140"/>
        <v>21:0846</v>
      </c>
      <c r="D1577" s="1" t="str">
        <f t="shared" si="141"/>
        <v>21:0232</v>
      </c>
      <c r="E1577" t="s">
        <v>6475</v>
      </c>
      <c r="F1577" t="s">
        <v>6476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44</v>
      </c>
      <c r="N1577">
        <v>2</v>
      </c>
      <c r="P1577" t="s">
        <v>161</v>
      </c>
      <c r="Q1577" t="s">
        <v>579</v>
      </c>
      <c r="R1577" t="s">
        <v>460</v>
      </c>
    </row>
    <row r="1578" spans="1:18" hidden="1" x14ac:dyDescent="0.3">
      <c r="A1578" t="s">
        <v>6477</v>
      </c>
      <c r="B1578" t="s">
        <v>6478</v>
      </c>
      <c r="C1578" s="1" t="str">
        <f t="shared" si="140"/>
        <v>21:0846</v>
      </c>
      <c r="D1578" s="1" t="str">
        <f t="shared" si="141"/>
        <v>21:0232</v>
      </c>
      <c r="E1578" t="s">
        <v>6479</v>
      </c>
      <c r="F1578" t="s">
        <v>6480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52</v>
      </c>
      <c r="N1578">
        <v>3</v>
      </c>
      <c r="P1578" t="s">
        <v>88</v>
      </c>
      <c r="Q1578" t="s">
        <v>482</v>
      </c>
      <c r="R1578" t="s">
        <v>522</v>
      </c>
    </row>
    <row r="1579" spans="1:18" hidden="1" x14ac:dyDescent="0.3">
      <c r="A1579" t="s">
        <v>6481</v>
      </c>
      <c r="B1579" t="s">
        <v>6482</v>
      </c>
      <c r="C1579" s="1" t="str">
        <f t="shared" si="140"/>
        <v>21:0846</v>
      </c>
      <c r="D1579" s="1" t="str">
        <f t="shared" si="141"/>
        <v>21:0232</v>
      </c>
      <c r="E1579" t="s">
        <v>6483</v>
      </c>
      <c r="F1579" t="s">
        <v>6484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 t="s">
        <v>294</v>
      </c>
      <c r="Q1579" t="s">
        <v>54</v>
      </c>
      <c r="R1579" t="s">
        <v>522</v>
      </c>
    </row>
    <row r="1580" spans="1:18" hidden="1" x14ac:dyDescent="0.3">
      <c r="A1580" t="s">
        <v>6485</v>
      </c>
      <c r="B1580" t="s">
        <v>6486</v>
      </c>
      <c r="C1580" s="1" t="str">
        <f t="shared" si="140"/>
        <v>21:0846</v>
      </c>
      <c r="D1580" s="1" t="str">
        <f t="shared" si="141"/>
        <v>21:0232</v>
      </c>
      <c r="E1580" t="s">
        <v>6483</v>
      </c>
      <c r="F1580" t="s">
        <v>6487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29</v>
      </c>
      <c r="N1580">
        <v>5</v>
      </c>
      <c r="P1580" t="s">
        <v>2145</v>
      </c>
      <c r="Q1580" t="s">
        <v>310</v>
      </c>
      <c r="R1580" t="s">
        <v>401</v>
      </c>
    </row>
    <row r="1581" spans="1:18" hidden="1" x14ac:dyDescent="0.3">
      <c r="A1581" t="s">
        <v>6488</v>
      </c>
      <c r="B1581" t="s">
        <v>6489</v>
      </c>
      <c r="C1581" s="1" t="str">
        <f t="shared" si="140"/>
        <v>21:0846</v>
      </c>
      <c r="D1581" s="1" t="str">
        <f t="shared" si="141"/>
        <v>21:0232</v>
      </c>
      <c r="E1581" t="s">
        <v>6490</v>
      </c>
      <c r="F1581" t="s">
        <v>6491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60</v>
      </c>
      <c r="N1581">
        <v>6</v>
      </c>
      <c r="P1581" t="s">
        <v>6492</v>
      </c>
      <c r="Q1581" t="s">
        <v>248</v>
      </c>
      <c r="R1581" t="s">
        <v>195</v>
      </c>
    </row>
    <row r="1582" spans="1:18" hidden="1" x14ac:dyDescent="0.3">
      <c r="A1582" t="s">
        <v>6493</v>
      </c>
      <c r="B1582" t="s">
        <v>6494</v>
      </c>
      <c r="C1582" s="1" t="str">
        <f t="shared" si="140"/>
        <v>21:0846</v>
      </c>
      <c r="D1582" s="1" t="str">
        <f t="shared" si="141"/>
        <v>21:0232</v>
      </c>
      <c r="E1582" t="s">
        <v>6495</v>
      </c>
      <c r="F1582" t="s">
        <v>6496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67</v>
      </c>
      <c r="N1582">
        <v>7</v>
      </c>
      <c r="P1582" t="s">
        <v>82</v>
      </c>
      <c r="Q1582" t="s">
        <v>482</v>
      </c>
      <c r="R1582" t="s">
        <v>55</v>
      </c>
    </row>
    <row r="1583" spans="1:18" hidden="1" x14ac:dyDescent="0.3">
      <c r="A1583" t="s">
        <v>6497</v>
      </c>
      <c r="B1583" t="s">
        <v>6498</v>
      </c>
      <c r="C1583" s="1" t="str">
        <f t="shared" si="140"/>
        <v>21:0846</v>
      </c>
      <c r="D1583" s="1" t="str">
        <f t="shared" si="141"/>
        <v>21:0232</v>
      </c>
      <c r="E1583" t="s">
        <v>6499</v>
      </c>
      <c r="F1583" t="s">
        <v>6500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74</v>
      </c>
      <c r="N1583">
        <v>8</v>
      </c>
      <c r="P1583" t="s">
        <v>210</v>
      </c>
      <c r="Q1583" t="s">
        <v>517</v>
      </c>
      <c r="R1583" t="s">
        <v>55</v>
      </c>
    </row>
    <row r="1584" spans="1:18" hidden="1" x14ac:dyDescent="0.3">
      <c r="A1584" t="s">
        <v>6501</v>
      </c>
      <c r="B1584" t="s">
        <v>6502</v>
      </c>
      <c r="C1584" s="1" t="str">
        <f t="shared" si="140"/>
        <v>21:0846</v>
      </c>
      <c r="D1584" s="1" t="str">
        <f t="shared" si="141"/>
        <v>21:0232</v>
      </c>
      <c r="E1584" t="s">
        <v>6503</v>
      </c>
      <c r="F1584" t="s">
        <v>6504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81</v>
      </c>
      <c r="N1584">
        <v>9</v>
      </c>
      <c r="P1584" t="s">
        <v>82</v>
      </c>
      <c r="Q1584" t="s">
        <v>1143</v>
      </c>
      <c r="R1584" t="s">
        <v>55</v>
      </c>
    </row>
    <row r="1585" spans="1:18" hidden="1" x14ac:dyDescent="0.3">
      <c r="A1585" t="s">
        <v>6505</v>
      </c>
      <c r="B1585" t="s">
        <v>6506</v>
      </c>
      <c r="C1585" s="1" t="str">
        <f t="shared" si="140"/>
        <v>21:0846</v>
      </c>
      <c r="D1585" s="1" t="str">
        <f t="shared" si="141"/>
        <v>21:0232</v>
      </c>
      <c r="E1585" t="s">
        <v>6507</v>
      </c>
      <c r="F1585" t="s">
        <v>6508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95</v>
      </c>
      <c r="N1585">
        <v>10</v>
      </c>
      <c r="P1585" t="s">
        <v>558</v>
      </c>
      <c r="Q1585" t="s">
        <v>482</v>
      </c>
      <c r="R1585" t="s">
        <v>285</v>
      </c>
    </row>
    <row r="1586" spans="1:18" hidden="1" x14ac:dyDescent="0.3">
      <c r="A1586" t="s">
        <v>6509</v>
      </c>
      <c r="B1586" t="s">
        <v>6510</v>
      </c>
      <c r="C1586" s="1" t="str">
        <f t="shared" si="140"/>
        <v>21:0846</v>
      </c>
      <c r="D1586" s="1" t="str">
        <f t="shared" si="141"/>
        <v>21:0232</v>
      </c>
      <c r="E1586" t="s">
        <v>6511</v>
      </c>
      <c r="F1586" t="s">
        <v>6512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101</v>
      </c>
      <c r="N1586">
        <v>11</v>
      </c>
      <c r="P1586" t="s">
        <v>53</v>
      </c>
      <c r="Q1586" t="s">
        <v>538</v>
      </c>
      <c r="R1586" t="s">
        <v>55</v>
      </c>
    </row>
    <row r="1587" spans="1:18" hidden="1" x14ac:dyDescent="0.3">
      <c r="A1587" t="s">
        <v>6513</v>
      </c>
      <c r="B1587" t="s">
        <v>6514</v>
      </c>
      <c r="C1587" s="1" t="str">
        <f t="shared" si="140"/>
        <v>21:0846</v>
      </c>
      <c r="D1587" s="1" t="str">
        <f t="shared" si="141"/>
        <v>21:0232</v>
      </c>
      <c r="E1587" t="s">
        <v>6515</v>
      </c>
      <c r="F1587" t="s">
        <v>6516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107</v>
      </c>
      <c r="N1587">
        <v>12</v>
      </c>
      <c r="P1587" t="s">
        <v>23</v>
      </c>
      <c r="Q1587" t="s">
        <v>54</v>
      </c>
      <c r="R1587" t="s">
        <v>285</v>
      </c>
    </row>
    <row r="1588" spans="1:18" hidden="1" x14ac:dyDescent="0.3">
      <c r="A1588" t="s">
        <v>6517</v>
      </c>
      <c r="B1588" t="s">
        <v>6518</v>
      </c>
      <c r="C1588" s="1" t="str">
        <f t="shared" si="140"/>
        <v>21:0846</v>
      </c>
      <c r="D1588" s="1" t="str">
        <f t="shared" si="141"/>
        <v>21:0232</v>
      </c>
      <c r="E1588" t="s">
        <v>6519</v>
      </c>
      <c r="F1588" t="s">
        <v>6520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114</v>
      </c>
      <c r="N1588">
        <v>13</v>
      </c>
      <c r="P1588" t="s">
        <v>1804</v>
      </c>
      <c r="Q1588" t="s">
        <v>579</v>
      </c>
      <c r="R1588" t="s">
        <v>55</v>
      </c>
    </row>
    <row r="1589" spans="1:18" hidden="1" x14ac:dyDescent="0.3">
      <c r="A1589" t="s">
        <v>6521</v>
      </c>
      <c r="B1589" t="s">
        <v>6522</v>
      </c>
      <c r="C1589" s="1" t="str">
        <f t="shared" si="140"/>
        <v>21:0846</v>
      </c>
      <c r="D1589" s="1" t="str">
        <f t="shared" si="141"/>
        <v>21:0232</v>
      </c>
      <c r="E1589" t="s">
        <v>6523</v>
      </c>
      <c r="F1589" t="s">
        <v>6524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121</v>
      </c>
      <c r="N1589">
        <v>14</v>
      </c>
      <c r="P1589" t="s">
        <v>61</v>
      </c>
      <c r="Q1589" t="s">
        <v>579</v>
      </c>
      <c r="R1589" t="s">
        <v>55</v>
      </c>
    </row>
    <row r="1590" spans="1:18" hidden="1" x14ac:dyDescent="0.3">
      <c r="A1590" t="s">
        <v>6525</v>
      </c>
      <c r="B1590" t="s">
        <v>6526</v>
      </c>
      <c r="C1590" s="1" t="str">
        <f t="shared" si="140"/>
        <v>21:0846</v>
      </c>
      <c r="D1590" s="1" t="str">
        <f t="shared" si="141"/>
        <v>21:0232</v>
      </c>
      <c r="E1590" t="s">
        <v>6527</v>
      </c>
      <c r="F1590" t="s">
        <v>6528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127</v>
      </c>
      <c r="N1590">
        <v>15</v>
      </c>
      <c r="P1590" t="s">
        <v>167</v>
      </c>
      <c r="Q1590" t="s">
        <v>1292</v>
      </c>
      <c r="R1590" t="s">
        <v>55</v>
      </c>
    </row>
    <row r="1591" spans="1:18" hidden="1" x14ac:dyDescent="0.3">
      <c r="A1591" t="s">
        <v>6529</v>
      </c>
      <c r="B1591" t="s">
        <v>6530</v>
      </c>
      <c r="C1591" s="1" t="str">
        <f t="shared" si="140"/>
        <v>21:0846</v>
      </c>
      <c r="D1591" s="1" t="str">
        <f t="shared" si="141"/>
        <v>21:0232</v>
      </c>
      <c r="E1591" t="s">
        <v>6531</v>
      </c>
      <c r="F1591" t="s">
        <v>6532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133</v>
      </c>
      <c r="N1591">
        <v>16</v>
      </c>
      <c r="P1591" t="s">
        <v>68</v>
      </c>
      <c r="Q1591" t="s">
        <v>54</v>
      </c>
      <c r="R1591" t="s">
        <v>55</v>
      </c>
    </row>
    <row r="1592" spans="1:18" hidden="1" x14ac:dyDescent="0.3">
      <c r="A1592" t="s">
        <v>6533</v>
      </c>
      <c r="B1592" t="s">
        <v>6534</v>
      </c>
      <c r="C1592" s="1" t="str">
        <f t="shared" si="140"/>
        <v>21:0846</v>
      </c>
      <c r="D1592" s="1" t="str">
        <f t="shared" si="141"/>
        <v>21:0232</v>
      </c>
      <c r="E1592" t="s">
        <v>6535</v>
      </c>
      <c r="F1592" t="s">
        <v>6536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139</v>
      </c>
      <c r="N1592">
        <v>17</v>
      </c>
      <c r="P1592" t="s">
        <v>82</v>
      </c>
      <c r="Q1592" t="s">
        <v>236</v>
      </c>
      <c r="R1592" t="s">
        <v>460</v>
      </c>
    </row>
    <row r="1593" spans="1:18" hidden="1" x14ac:dyDescent="0.3">
      <c r="A1593" t="s">
        <v>6537</v>
      </c>
      <c r="B1593" t="s">
        <v>6538</v>
      </c>
      <c r="C1593" s="1" t="str">
        <f t="shared" si="140"/>
        <v>21:0846</v>
      </c>
      <c r="D1593" s="1" t="str">
        <f t="shared" si="141"/>
        <v>21:0232</v>
      </c>
      <c r="E1593" t="s">
        <v>6539</v>
      </c>
      <c r="F1593" t="s">
        <v>6540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241</v>
      </c>
      <c r="N1593">
        <v>18</v>
      </c>
      <c r="P1593" t="s">
        <v>68</v>
      </c>
      <c r="Q1593" t="s">
        <v>236</v>
      </c>
      <c r="R1593" t="s">
        <v>347</v>
      </c>
    </row>
    <row r="1594" spans="1:18" hidden="1" x14ac:dyDescent="0.3">
      <c r="A1594" t="s">
        <v>6541</v>
      </c>
      <c r="B1594" t="s">
        <v>6542</v>
      </c>
      <c r="C1594" s="1" t="str">
        <f t="shared" si="140"/>
        <v>21:0846</v>
      </c>
      <c r="D1594" s="1" t="str">
        <f t="shared" si="141"/>
        <v>21:0232</v>
      </c>
      <c r="E1594" t="s">
        <v>6543</v>
      </c>
      <c r="F1594" t="s">
        <v>6544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36</v>
      </c>
      <c r="N1594">
        <v>19</v>
      </c>
      <c r="P1594" t="s">
        <v>128</v>
      </c>
      <c r="Q1594" t="s">
        <v>482</v>
      </c>
      <c r="R1594" t="s">
        <v>55</v>
      </c>
    </row>
    <row r="1595" spans="1:18" hidden="1" x14ac:dyDescent="0.3">
      <c r="A1595" t="s">
        <v>6545</v>
      </c>
      <c r="B1595" t="s">
        <v>6546</v>
      </c>
      <c r="C1595" s="1" t="str">
        <f t="shared" si="140"/>
        <v>21:0846</v>
      </c>
      <c r="D1595" s="1" t="str">
        <f t="shared" si="141"/>
        <v>21:0232</v>
      </c>
      <c r="E1595" t="s">
        <v>6547</v>
      </c>
      <c r="F1595" t="s">
        <v>6548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44</v>
      </c>
      <c r="N1595">
        <v>20</v>
      </c>
      <c r="P1595" t="s">
        <v>108</v>
      </c>
      <c r="Q1595" t="s">
        <v>54</v>
      </c>
      <c r="R1595" t="s">
        <v>195</v>
      </c>
    </row>
    <row r="1596" spans="1:18" hidden="1" x14ac:dyDescent="0.3">
      <c r="A1596" t="s">
        <v>6549</v>
      </c>
      <c r="B1596" t="s">
        <v>6550</v>
      </c>
      <c r="C1596" s="1" t="str">
        <f t="shared" si="140"/>
        <v>21:0846</v>
      </c>
      <c r="D1596" s="1" t="str">
        <f t="shared" si="141"/>
        <v>21:0232</v>
      </c>
      <c r="E1596" t="s">
        <v>6551</v>
      </c>
      <c r="F1596" t="s">
        <v>6552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52</v>
      </c>
      <c r="N1596">
        <v>21</v>
      </c>
      <c r="P1596" t="s">
        <v>161</v>
      </c>
      <c r="Q1596" t="s">
        <v>1292</v>
      </c>
      <c r="R1596" t="s">
        <v>55</v>
      </c>
    </row>
    <row r="1597" spans="1:18" hidden="1" x14ac:dyDescent="0.3">
      <c r="A1597" t="s">
        <v>6553</v>
      </c>
      <c r="B1597" t="s">
        <v>6554</v>
      </c>
      <c r="C1597" s="1" t="str">
        <f t="shared" si="140"/>
        <v>21:0846</v>
      </c>
      <c r="D1597" s="1" t="str">
        <f t="shared" si="141"/>
        <v>21:0232</v>
      </c>
      <c r="E1597" t="s">
        <v>6555</v>
      </c>
      <c r="F1597" t="s">
        <v>6556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60</v>
      </c>
      <c r="N1597">
        <v>22</v>
      </c>
      <c r="P1597" t="s">
        <v>188</v>
      </c>
      <c r="Q1597" t="s">
        <v>1292</v>
      </c>
      <c r="R1597" t="s">
        <v>55</v>
      </c>
    </row>
    <row r="1598" spans="1:18" hidden="1" x14ac:dyDescent="0.3">
      <c r="A1598" t="s">
        <v>6557</v>
      </c>
      <c r="B1598" t="s">
        <v>6558</v>
      </c>
      <c r="C1598" s="1" t="str">
        <f t="shared" si="140"/>
        <v>21:0846</v>
      </c>
      <c r="D1598" s="1" t="str">
        <f t="shared" si="141"/>
        <v>21:0232</v>
      </c>
      <c r="E1598" t="s">
        <v>6559</v>
      </c>
      <c r="F1598" t="s">
        <v>6560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 t="s">
        <v>521</v>
      </c>
      <c r="Q1598" t="s">
        <v>579</v>
      </c>
      <c r="R1598" t="s">
        <v>55</v>
      </c>
    </row>
    <row r="1599" spans="1:18" hidden="1" x14ac:dyDescent="0.3">
      <c r="A1599" t="s">
        <v>6561</v>
      </c>
      <c r="B1599" t="s">
        <v>6562</v>
      </c>
      <c r="C1599" s="1" t="str">
        <f t="shared" si="140"/>
        <v>21:0846</v>
      </c>
      <c r="D1599" s="1" t="str">
        <f t="shared" si="141"/>
        <v>21:0232</v>
      </c>
      <c r="E1599" t="s">
        <v>6559</v>
      </c>
      <c r="F1599" t="s">
        <v>6563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29</v>
      </c>
      <c r="N1599">
        <v>24</v>
      </c>
      <c r="P1599" t="s">
        <v>521</v>
      </c>
      <c r="Q1599" t="s">
        <v>54</v>
      </c>
      <c r="R1599" t="s">
        <v>55</v>
      </c>
    </row>
    <row r="1600" spans="1:18" hidden="1" x14ac:dyDescent="0.3">
      <c r="A1600" t="s">
        <v>6564</v>
      </c>
      <c r="B1600" t="s">
        <v>6565</v>
      </c>
      <c r="C1600" s="1" t="str">
        <f t="shared" si="140"/>
        <v>21:0846</v>
      </c>
      <c r="D1600" s="1" t="str">
        <f t="shared" si="141"/>
        <v>21:0232</v>
      </c>
      <c r="E1600" t="s">
        <v>6566</v>
      </c>
      <c r="F1600" t="s">
        <v>6567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67</v>
      </c>
      <c r="N1600">
        <v>25</v>
      </c>
      <c r="P1600" t="s">
        <v>108</v>
      </c>
      <c r="Q1600" t="s">
        <v>579</v>
      </c>
      <c r="R1600" t="s">
        <v>55</v>
      </c>
    </row>
    <row r="1601" spans="1:18" hidden="1" x14ac:dyDescent="0.3">
      <c r="A1601" t="s">
        <v>6568</v>
      </c>
      <c r="B1601" t="s">
        <v>6569</v>
      </c>
      <c r="C1601" s="1" t="str">
        <f t="shared" si="140"/>
        <v>21:0846</v>
      </c>
      <c r="D1601" s="1" t="str">
        <f t="shared" si="141"/>
        <v>21:0232</v>
      </c>
      <c r="E1601" t="s">
        <v>6570</v>
      </c>
      <c r="F1601" t="s">
        <v>6571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74</v>
      </c>
      <c r="N1601">
        <v>26</v>
      </c>
      <c r="P1601" t="s">
        <v>294</v>
      </c>
      <c r="Q1601" t="s">
        <v>579</v>
      </c>
      <c r="R1601" t="s">
        <v>55</v>
      </c>
    </row>
    <row r="1602" spans="1:18" hidden="1" x14ac:dyDescent="0.3">
      <c r="A1602" t="s">
        <v>6572</v>
      </c>
      <c r="B1602" t="s">
        <v>6573</v>
      </c>
      <c r="C1602" s="1" t="str">
        <f t="shared" si="140"/>
        <v>21:0846</v>
      </c>
      <c r="D1602" s="1" t="str">
        <f t="shared" si="141"/>
        <v>21:0232</v>
      </c>
      <c r="E1602" t="s">
        <v>6574</v>
      </c>
      <c r="F1602" t="s">
        <v>6575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81</v>
      </c>
      <c r="N1602">
        <v>27</v>
      </c>
      <c r="P1602" t="s">
        <v>108</v>
      </c>
      <c r="Q1602" t="s">
        <v>579</v>
      </c>
      <c r="R1602" t="s">
        <v>460</v>
      </c>
    </row>
    <row r="1603" spans="1:18" hidden="1" x14ac:dyDescent="0.3">
      <c r="A1603" t="s">
        <v>6576</v>
      </c>
      <c r="B1603" t="s">
        <v>6577</v>
      </c>
      <c r="C1603" s="1" t="str">
        <f t="shared" si="140"/>
        <v>21:0846</v>
      </c>
      <c r="D1603" s="1" t="str">
        <f t="shared" si="141"/>
        <v>21:0232</v>
      </c>
      <c r="E1603" t="s">
        <v>6578</v>
      </c>
      <c r="F1603" t="s">
        <v>6579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95</v>
      </c>
      <c r="N1603">
        <v>28</v>
      </c>
      <c r="P1603" t="s">
        <v>167</v>
      </c>
      <c r="Q1603" t="s">
        <v>579</v>
      </c>
      <c r="R1603" t="s">
        <v>55</v>
      </c>
    </row>
    <row r="1604" spans="1:18" hidden="1" x14ac:dyDescent="0.3">
      <c r="A1604" t="s">
        <v>6580</v>
      </c>
      <c r="B1604" t="s">
        <v>6581</v>
      </c>
      <c r="C1604" s="1" t="str">
        <f t="shared" si="140"/>
        <v>21:0846</v>
      </c>
      <c r="D1604" s="1" t="str">
        <f t="shared" si="141"/>
        <v>21:0232</v>
      </c>
      <c r="E1604" t="s">
        <v>6582</v>
      </c>
      <c r="F1604" t="s">
        <v>6583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101</v>
      </c>
      <c r="N1604">
        <v>29</v>
      </c>
      <c r="P1604" t="s">
        <v>140</v>
      </c>
      <c r="Q1604" t="s">
        <v>1292</v>
      </c>
      <c r="R1604" t="s">
        <v>55</v>
      </c>
    </row>
    <row r="1605" spans="1:18" hidden="1" x14ac:dyDescent="0.3">
      <c r="A1605" t="s">
        <v>6584</v>
      </c>
      <c r="B1605" t="s">
        <v>6585</v>
      </c>
      <c r="C1605" s="1" t="str">
        <f t="shared" si="140"/>
        <v>21:0846</v>
      </c>
      <c r="D1605" s="1" t="str">
        <f t="shared" si="141"/>
        <v>21:0232</v>
      </c>
      <c r="E1605" t="s">
        <v>6586</v>
      </c>
      <c r="F1605" t="s">
        <v>6587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107</v>
      </c>
      <c r="N1605">
        <v>30</v>
      </c>
      <c r="P1605" t="s">
        <v>771</v>
      </c>
      <c r="Q1605" t="s">
        <v>579</v>
      </c>
      <c r="R1605" t="s">
        <v>55</v>
      </c>
    </row>
    <row r="1606" spans="1:18" hidden="1" x14ac:dyDescent="0.3">
      <c r="A1606" t="s">
        <v>6588</v>
      </c>
      <c r="B1606" t="s">
        <v>6589</v>
      </c>
      <c r="C1606" s="1" t="str">
        <f t="shared" si="140"/>
        <v>21:0846</v>
      </c>
      <c r="D1606" s="1" t="str">
        <f t="shared" si="141"/>
        <v>21:0232</v>
      </c>
      <c r="E1606" t="s">
        <v>6590</v>
      </c>
      <c r="F1606" t="s">
        <v>6591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114</v>
      </c>
      <c r="N1606">
        <v>31</v>
      </c>
      <c r="P1606" t="s">
        <v>537</v>
      </c>
      <c r="Q1606" t="s">
        <v>482</v>
      </c>
      <c r="R1606" t="s">
        <v>55</v>
      </c>
    </row>
    <row r="1607" spans="1:18" hidden="1" x14ac:dyDescent="0.3">
      <c r="A1607" t="s">
        <v>6592</v>
      </c>
      <c r="B1607" t="s">
        <v>6593</v>
      </c>
      <c r="C1607" s="1" t="str">
        <f t="shared" si="140"/>
        <v>21:0846</v>
      </c>
      <c r="D1607" s="1" t="str">
        <f t="shared" si="141"/>
        <v>21:0232</v>
      </c>
      <c r="E1607" t="s">
        <v>6594</v>
      </c>
      <c r="F1607" t="s">
        <v>6595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121</v>
      </c>
      <c r="N1607">
        <v>32</v>
      </c>
      <c r="P1607" t="s">
        <v>140</v>
      </c>
      <c r="Q1607" t="s">
        <v>579</v>
      </c>
      <c r="R1607" t="s">
        <v>55</v>
      </c>
    </row>
    <row r="1608" spans="1:18" hidden="1" x14ac:dyDescent="0.3">
      <c r="A1608" t="s">
        <v>6596</v>
      </c>
      <c r="B1608" t="s">
        <v>6597</v>
      </c>
      <c r="C1608" s="1" t="str">
        <f t="shared" si="140"/>
        <v>21:0846</v>
      </c>
      <c r="D1608" s="1" t="str">
        <f t="shared" si="141"/>
        <v>21:0232</v>
      </c>
      <c r="E1608" t="s">
        <v>6598</v>
      </c>
      <c r="F1608" t="s">
        <v>6599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127</v>
      </c>
      <c r="N1608">
        <v>33</v>
      </c>
      <c r="P1608" t="s">
        <v>68</v>
      </c>
      <c r="Q1608" t="s">
        <v>579</v>
      </c>
      <c r="R1608" t="s">
        <v>55</v>
      </c>
    </row>
    <row r="1609" spans="1:18" hidden="1" x14ac:dyDescent="0.3">
      <c r="A1609" t="s">
        <v>6600</v>
      </c>
      <c r="B1609" t="s">
        <v>6601</v>
      </c>
      <c r="C1609" s="1" t="str">
        <f t="shared" si="140"/>
        <v>21:0846</v>
      </c>
      <c r="D1609" s="1" t="str">
        <f t="shared" si="141"/>
        <v>21:0232</v>
      </c>
      <c r="E1609" t="s">
        <v>6602</v>
      </c>
      <c r="F1609" t="s">
        <v>6603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133</v>
      </c>
      <c r="N1609">
        <v>34</v>
      </c>
      <c r="P1609" t="s">
        <v>45</v>
      </c>
      <c r="Q1609" t="s">
        <v>482</v>
      </c>
      <c r="R1609" t="s">
        <v>55</v>
      </c>
    </row>
    <row r="1610" spans="1:18" hidden="1" x14ac:dyDescent="0.3">
      <c r="A1610" t="s">
        <v>6604</v>
      </c>
      <c r="B1610" t="s">
        <v>6605</v>
      </c>
      <c r="C1610" s="1" t="str">
        <f t="shared" si="140"/>
        <v>21:0846</v>
      </c>
      <c r="D1610" s="1" t="str">
        <f t="shared" si="141"/>
        <v>21:0232</v>
      </c>
      <c r="E1610" t="s">
        <v>6606</v>
      </c>
      <c r="F1610" t="s">
        <v>6607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139</v>
      </c>
      <c r="N1610">
        <v>35</v>
      </c>
      <c r="P1610" t="s">
        <v>45</v>
      </c>
      <c r="Q1610" t="s">
        <v>1143</v>
      </c>
      <c r="R1610" t="s">
        <v>55</v>
      </c>
    </row>
    <row r="1611" spans="1:18" hidden="1" x14ac:dyDescent="0.3">
      <c r="A1611" t="s">
        <v>6608</v>
      </c>
      <c r="B1611" t="s">
        <v>6609</v>
      </c>
      <c r="C1611" s="1" t="str">
        <f t="shared" si="140"/>
        <v>21:0846</v>
      </c>
      <c r="D1611" s="1" t="str">
        <f t="shared" si="141"/>
        <v>21:0232</v>
      </c>
      <c r="E1611" t="s">
        <v>6610</v>
      </c>
      <c r="F1611" t="s">
        <v>6611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241</v>
      </c>
      <c r="N1611">
        <v>36</v>
      </c>
      <c r="P1611" t="s">
        <v>167</v>
      </c>
      <c r="Q1611" t="s">
        <v>482</v>
      </c>
      <c r="R1611" t="s">
        <v>55</v>
      </c>
    </row>
    <row r="1612" spans="1:18" hidden="1" x14ac:dyDescent="0.3">
      <c r="A1612" t="s">
        <v>6612</v>
      </c>
      <c r="B1612" t="s">
        <v>6613</v>
      </c>
      <c r="C1612" s="1" t="str">
        <f t="shared" si="140"/>
        <v>21:0846</v>
      </c>
      <c r="D1612" s="1" t="str">
        <f t="shared" si="141"/>
        <v>21:0232</v>
      </c>
      <c r="E1612" t="s">
        <v>6614</v>
      </c>
      <c r="F1612" t="s">
        <v>6615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36</v>
      </c>
      <c r="N1612">
        <v>37</v>
      </c>
      <c r="P1612" t="s">
        <v>37</v>
      </c>
      <c r="Q1612" t="s">
        <v>482</v>
      </c>
      <c r="R1612" t="s">
        <v>401</v>
      </c>
    </row>
    <row r="1613" spans="1:18" hidden="1" x14ac:dyDescent="0.3">
      <c r="A1613" t="s">
        <v>6616</v>
      </c>
      <c r="B1613" t="s">
        <v>6617</v>
      </c>
      <c r="C1613" s="1" t="str">
        <f t="shared" si="140"/>
        <v>21:0846</v>
      </c>
      <c r="D1613" s="1" t="str">
        <f t="shared" si="141"/>
        <v>21:0232</v>
      </c>
      <c r="E1613" t="s">
        <v>6618</v>
      </c>
      <c r="F1613" t="s">
        <v>6619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44</v>
      </c>
      <c r="N1613">
        <v>38</v>
      </c>
      <c r="P1613" t="s">
        <v>167</v>
      </c>
      <c r="Q1613" t="s">
        <v>579</v>
      </c>
      <c r="R1613" t="s">
        <v>55</v>
      </c>
    </row>
    <row r="1614" spans="1:18" hidden="1" x14ac:dyDescent="0.3">
      <c r="A1614" t="s">
        <v>6620</v>
      </c>
      <c r="B1614" t="s">
        <v>6621</v>
      </c>
      <c r="C1614" s="1" t="str">
        <f t="shared" si="140"/>
        <v>21:0846</v>
      </c>
      <c r="D1614" s="1" t="str">
        <f t="shared" si="141"/>
        <v>21:0232</v>
      </c>
      <c r="E1614" t="s">
        <v>6622</v>
      </c>
      <c r="F1614" t="s">
        <v>6623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52</v>
      </c>
      <c r="N1614">
        <v>39</v>
      </c>
      <c r="P1614" t="s">
        <v>167</v>
      </c>
      <c r="Q1614" t="s">
        <v>248</v>
      </c>
      <c r="R1614" t="s">
        <v>55</v>
      </c>
    </row>
    <row r="1615" spans="1:18" hidden="1" x14ac:dyDescent="0.3">
      <c r="A1615" t="s">
        <v>6624</v>
      </c>
      <c r="B1615" t="s">
        <v>6625</v>
      </c>
      <c r="C1615" s="1" t="str">
        <f t="shared" si="140"/>
        <v>21:0846</v>
      </c>
      <c r="D1615" s="1" t="str">
        <f t="shared" si="141"/>
        <v>21:0232</v>
      </c>
      <c r="E1615" t="s">
        <v>6626</v>
      </c>
      <c r="F1615" t="s">
        <v>6627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 t="s">
        <v>225</v>
      </c>
      <c r="Q1615" t="s">
        <v>54</v>
      </c>
      <c r="R1615" t="s">
        <v>55</v>
      </c>
    </row>
    <row r="1616" spans="1:18" hidden="1" x14ac:dyDescent="0.3">
      <c r="A1616" t="s">
        <v>6628</v>
      </c>
      <c r="B1616" t="s">
        <v>6629</v>
      </c>
      <c r="C1616" s="1" t="str">
        <f t="shared" si="140"/>
        <v>21:0846</v>
      </c>
      <c r="D1616" s="1" t="str">
        <f t="shared" si="141"/>
        <v>21:0232</v>
      </c>
      <c r="E1616" t="s">
        <v>6626</v>
      </c>
      <c r="F1616" t="s">
        <v>6630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29</v>
      </c>
      <c r="N1616">
        <v>41</v>
      </c>
      <c r="P1616" t="s">
        <v>188</v>
      </c>
      <c r="Q1616" t="s">
        <v>54</v>
      </c>
      <c r="R1616" t="s">
        <v>55</v>
      </c>
    </row>
    <row r="1617" spans="1:18" hidden="1" x14ac:dyDescent="0.3">
      <c r="A1617" t="s">
        <v>6631</v>
      </c>
      <c r="B1617" t="s">
        <v>6632</v>
      </c>
      <c r="C1617" s="1" t="str">
        <f t="shared" si="140"/>
        <v>21:0846</v>
      </c>
      <c r="D1617" s="1" t="str">
        <f t="shared" si="141"/>
        <v>21:0232</v>
      </c>
      <c r="E1617" t="s">
        <v>6633</v>
      </c>
      <c r="F1617" t="s">
        <v>6634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60</v>
      </c>
      <c r="N1617">
        <v>42</v>
      </c>
      <c r="P1617" t="s">
        <v>558</v>
      </c>
      <c r="Q1617" t="s">
        <v>579</v>
      </c>
      <c r="R1617" t="s">
        <v>55</v>
      </c>
    </row>
    <row r="1618" spans="1:18" hidden="1" x14ac:dyDescent="0.3">
      <c r="A1618" t="s">
        <v>6635</v>
      </c>
      <c r="B1618" t="s">
        <v>6636</v>
      </c>
      <c r="C1618" s="1" t="str">
        <f t="shared" si="140"/>
        <v>21:0846</v>
      </c>
      <c r="D1618" s="1" t="str">
        <f t="shared" si="141"/>
        <v>21:0232</v>
      </c>
      <c r="E1618" t="s">
        <v>6637</v>
      </c>
      <c r="F1618" t="s">
        <v>6638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67</v>
      </c>
      <c r="N1618">
        <v>43</v>
      </c>
      <c r="P1618" t="s">
        <v>521</v>
      </c>
      <c r="Q1618" t="s">
        <v>54</v>
      </c>
      <c r="R1618" t="s">
        <v>890</v>
      </c>
    </row>
    <row r="1619" spans="1:18" hidden="1" x14ac:dyDescent="0.3">
      <c r="A1619" t="s">
        <v>6639</v>
      </c>
      <c r="B1619" t="s">
        <v>6640</v>
      </c>
      <c r="C1619" s="1" t="str">
        <f t="shared" si="140"/>
        <v>21:0846</v>
      </c>
      <c r="D1619" s="1" t="str">
        <f t="shared" si="141"/>
        <v>21:0232</v>
      </c>
      <c r="E1619" t="s">
        <v>6641</v>
      </c>
      <c r="F1619" t="s">
        <v>6642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74</v>
      </c>
      <c r="N1619">
        <v>44</v>
      </c>
      <c r="P1619" t="s">
        <v>1804</v>
      </c>
      <c r="Q1619" t="s">
        <v>579</v>
      </c>
      <c r="R1619" t="s">
        <v>285</v>
      </c>
    </row>
    <row r="1620" spans="1:18" hidden="1" x14ac:dyDescent="0.3">
      <c r="A1620" t="s">
        <v>6643</v>
      </c>
      <c r="B1620" t="s">
        <v>6644</v>
      </c>
      <c r="C1620" s="1" t="str">
        <f t="shared" si="140"/>
        <v>21:0846</v>
      </c>
      <c r="D1620" s="1" t="str">
        <f t="shared" si="141"/>
        <v>21:0232</v>
      </c>
      <c r="E1620" t="s">
        <v>6645</v>
      </c>
      <c r="F1620" t="s">
        <v>6646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81</v>
      </c>
      <c r="N1620">
        <v>45</v>
      </c>
      <c r="P1620" t="s">
        <v>30</v>
      </c>
      <c r="Q1620" t="s">
        <v>1292</v>
      </c>
      <c r="R1620" t="s">
        <v>55</v>
      </c>
    </row>
    <row r="1621" spans="1:18" hidden="1" x14ac:dyDescent="0.3">
      <c r="A1621" t="s">
        <v>6647</v>
      </c>
      <c r="B1621" t="s">
        <v>6648</v>
      </c>
      <c r="C1621" s="1" t="str">
        <f t="shared" si="140"/>
        <v>21:0846</v>
      </c>
      <c r="D1621" s="1" t="str">
        <f t="shared" si="141"/>
        <v>21:0232</v>
      </c>
      <c r="E1621" t="s">
        <v>6649</v>
      </c>
      <c r="F1621" t="s">
        <v>6650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95</v>
      </c>
      <c r="N1621">
        <v>46</v>
      </c>
      <c r="P1621" t="s">
        <v>53</v>
      </c>
      <c r="Q1621" t="s">
        <v>579</v>
      </c>
      <c r="R1621" t="s">
        <v>55</v>
      </c>
    </row>
    <row r="1622" spans="1:18" hidden="1" x14ac:dyDescent="0.3">
      <c r="A1622" t="s">
        <v>6651</v>
      </c>
      <c r="B1622" t="s">
        <v>6652</v>
      </c>
      <c r="C1622" s="1" t="str">
        <f t="shared" si="140"/>
        <v>21:0846</v>
      </c>
      <c r="D1622" s="1" t="str">
        <f t="shared" si="141"/>
        <v>21:0232</v>
      </c>
      <c r="E1622" t="s">
        <v>6653</v>
      </c>
      <c r="F1622" t="s">
        <v>6654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101</v>
      </c>
      <c r="N1622">
        <v>47</v>
      </c>
      <c r="P1622" t="s">
        <v>61</v>
      </c>
      <c r="Q1622" t="s">
        <v>236</v>
      </c>
      <c r="R1622" t="s">
        <v>55</v>
      </c>
    </row>
    <row r="1623" spans="1:18" hidden="1" x14ac:dyDescent="0.3">
      <c r="A1623" t="s">
        <v>6655</v>
      </c>
      <c r="B1623" t="s">
        <v>6656</v>
      </c>
      <c r="C1623" s="1" t="str">
        <f t="shared" si="140"/>
        <v>21:0846</v>
      </c>
      <c r="D1623" s="1" t="str">
        <f t="shared" si="141"/>
        <v>21:0232</v>
      </c>
      <c r="E1623" t="s">
        <v>6657</v>
      </c>
      <c r="F1623" t="s">
        <v>6658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107</v>
      </c>
      <c r="N1623">
        <v>48</v>
      </c>
      <c r="P1623" t="s">
        <v>30</v>
      </c>
      <c r="Q1623" t="s">
        <v>1292</v>
      </c>
      <c r="R1623" t="s">
        <v>55</v>
      </c>
    </row>
    <row r="1624" spans="1:18" hidden="1" x14ac:dyDescent="0.3">
      <c r="A1624" t="s">
        <v>6659</v>
      </c>
      <c r="B1624" t="s">
        <v>6660</v>
      </c>
      <c r="C1624" s="1" t="str">
        <f t="shared" si="140"/>
        <v>21:0846</v>
      </c>
      <c r="D1624" s="1" t="str">
        <f t="shared" si="141"/>
        <v>21:0232</v>
      </c>
      <c r="E1624" t="s">
        <v>6661</v>
      </c>
      <c r="F1624" t="s">
        <v>6662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114</v>
      </c>
      <c r="N1624">
        <v>49</v>
      </c>
      <c r="P1624" t="s">
        <v>2475</v>
      </c>
      <c r="Q1624" t="s">
        <v>310</v>
      </c>
      <c r="R1624" t="s">
        <v>55</v>
      </c>
    </row>
    <row r="1625" spans="1:18" hidden="1" x14ac:dyDescent="0.3">
      <c r="A1625" t="s">
        <v>6663</v>
      </c>
      <c r="B1625" t="s">
        <v>6664</v>
      </c>
      <c r="C1625" s="1" t="str">
        <f t="shared" si="140"/>
        <v>21:0846</v>
      </c>
      <c r="D1625" s="1" t="str">
        <f t="shared" si="141"/>
        <v>21:0232</v>
      </c>
      <c r="E1625" t="s">
        <v>6665</v>
      </c>
      <c r="F1625" t="s">
        <v>6666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121</v>
      </c>
      <c r="N1625">
        <v>50</v>
      </c>
      <c r="P1625" t="s">
        <v>2193</v>
      </c>
      <c r="Q1625" t="s">
        <v>236</v>
      </c>
      <c r="R1625" t="s">
        <v>55</v>
      </c>
    </row>
    <row r="1626" spans="1:18" hidden="1" x14ac:dyDescent="0.3">
      <c r="A1626" t="s">
        <v>6667</v>
      </c>
      <c r="B1626" t="s">
        <v>6668</v>
      </c>
      <c r="C1626" s="1" t="str">
        <f t="shared" si="140"/>
        <v>21:0846</v>
      </c>
      <c r="D1626" s="1" t="str">
        <f t="shared" si="141"/>
        <v>21:0232</v>
      </c>
      <c r="E1626" t="s">
        <v>6669</v>
      </c>
      <c r="F1626" t="s">
        <v>6670</v>
      </c>
      <c r="H1626">
        <v>58.794341000000003</v>
      </c>
      <c r="I1626">
        <v>-103.7294158</v>
      </c>
      <c r="J1626" s="1" t="str">
        <f t="shared" ref="J1626:J1689" si="142">HYPERLINK("https://geochem.nrcan.gc.ca/cdogs/content/kwd/kwd020016_e.htm", "Fluid (lake)")</f>
        <v>Fluid (lake)</v>
      </c>
      <c r="K1626" s="1" t="str">
        <f t="shared" ref="K1626:K1689" si="143">HYPERLINK("https://geochem.nrcan.gc.ca/cdogs/content/kwd/kwd080007_e.htm", "Untreated Water")</f>
        <v>Untreated Water</v>
      </c>
      <c r="L1626">
        <v>3</v>
      </c>
      <c r="M1626" t="s">
        <v>127</v>
      </c>
      <c r="N1626">
        <v>51</v>
      </c>
      <c r="P1626" t="s">
        <v>2430</v>
      </c>
      <c r="Q1626" t="s">
        <v>236</v>
      </c>
      <c r="R1626" t="s">
        <v>55</v>
      </c>
    </row>
    <row r="1627" spans="1:18" hidden="1" x14ac:dyDescent="0.3">
      <c r="A1627" t="s">
        <v>6671</v>
      </c>
      <c r="B1627" t="s">
        <v>6672</v>
      </c>
      <c r="C1627" s="1" t="str">
        <f t="shared" si="140"/>
        <v>21:0846</v>
      </c>
      <c r="D1627" s="1" t="str">
        <f t="shared" si="141"/>
        <v>21:0232</v>
      </c>
      <c r="E1627" t="s">
        <v>6673</v>
      </c>
      <c r="F1627" t="s">
        <v>6674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133</v>
      </c>
      <c r="N1627">
        <v>52</v>
      </c>
      <c r="P1627" t="s">
        <v>30</v>
      </c>
      <c r="Q1627" t="s">
        <v>482</v>
      </c>
      <c r="R1627" t="s">
        <v>55</v>
      </c>
    </row>
    <row r="1628" spans="1:18" hidden="1" x14ac:dyDescent="0.3">
      <c r="A1628" t="s">
        <v>6675</v>
      </c>
      <c r="B1628" t="s">
        <v>6676</v>
      </c>
      <c r="C1628" s="1" t="str">
        <f t="shared" si="140"/>
        <v>21:0846</v>
      </c>
      <c r="D1628" s="1" t="str">
        <f t="shared" si="141"/>
        <v>21:0232</v>
      </c>
      <c r="E1628" t="s">
        <v>6677</v>
      </c>
      <c r="F1628" t="s">
        <v>6678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139</v>
      </c>
      <c r="N1628">
        <v>53</v>
      </c>
      <c r="P1628" t="s">
        <v>521</v>
      </c>
      <c r="Q1628" t="s">
        <v>482</v>
      </c>
      <c r="R1628" t="s">
        <v>532</v>
      </c>
    </row>
    <row r="1629" spans="1:18" hidden="1" x14ac:dyDescent="0.3">
      <c r="A1629" t="s">
        <v>6679</v>
      </c>
      <c r="B1629" t="s">
        <v>6680</v>
      </c>
      <c r="C1629" s="1" t="str">
        <f t="shared" si="140"/>
        <v>21:0846</v>
      </c>
      <c r="D1629" s="1" t="str">
        <f t="shared" si="141"/>
        <v>21:0232</v>
      </c>
      <c r="E1629" t="s">
        <v>6681</v>
      </c>
      <c r="F1629" t="s">
        <v>6682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241</v>
      </c>
      <c r="N1629">
        <v>54</v>
      </c>
      <c r="P1629" t="s">
        <v>108</v>
      </c>
      <c r="Q1629" t="s">
        <v>236</v>
      </c>
      <c r="R1629" t="s">
        <v>55</v>
      </c>
    </row>
    <row r="1630" spans="1:18" hidden="1" x14ac:dyDescent="0.3">
      <c r="A1630" t="s">
        <v>6683</v>
      </c>
      <c r="B1630" t="s">
        <v>6684</v>
      </c>
      <c r="C1630" s="1" t="str">
        <f t="shared" si="140"/>
        <v>21:0846</v>
      </c>
      <c r="D1630" s="1" t="str">
        <f t="shared" si="141"/>
        <v>21:0232</v>
      </c>
      <c r="E1630" t="s">
        <v>6685</v>
      </c>
      <c r="F1630" t="s">
        <v>6686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36</v>
      </c>
      <c r="N1630">
        <v>55</v>
      </c>
      <c r="P1630" t="s">
        <v>294</v>
      </c>
      <c r="Q1630" t="s">
        <v>236</v>
      </c>
      <c r="R1630" t="s">
        <v>55</v>
      </c>
    </row>
    <row r="1631" spans="1:18" hidden="1" x14ac:dyDescent="0.3">
      <c r="A1631" t="s">
        <v>6687</v>
      </c>
      <c r="B1631" t="s">
        <v>6688</v>
      </c>
      <c r="C1631" s="1" t="str">
        <f t="shared" si="140"/>
        <v>21:0846</v>
      </c>
      <c r="D1631" s="1" t="str">
        <f t="shared" si="141"/>
        <v>21:0232</v>
      </c>
      <c r="E1631" t="s">
        <v>6689</v>
      </c>
      <c r="F1631" t="s">
        <v>6690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44</v>
      </c>
      <c r="N1631">
        <v>56</v>
      </c>
      <c r="P1631" t="s">
        <v>167</v>
      </c>
      <c r="Q1631" t="s">
        <v>236</v>
      </c>
      <c r="R1631" t="s">
        <v>55</v>
      </c>
    </row>
    <row r="1632" spans="1:18" hidden="1" x14ac:dyDescent="0.3">
      <c r="A1632" t="s">
        <v>6691</v>
      </c>
      <c r="B1632" t="s">
        <v>6692</v>
      </c>
      <c r="C1632" s="1" t="str">
        <f t="shared" si="140"/>
        <v>21:0846</v>
      </c>
      <c r="D1632" s="1" t="str">
        <f t="shared" si="141"/>
        <v>21:0232</v>
      </c>
      <c r="E1632" t="s">
        <v>6693</v>
      </c>
      <c r="F1632" t="s">
        <v>6694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52</v>
      </c>
      <c r="N1632">
        <v>57</v>
      </c>
      <c r="P1632" t="s">
        <v>108</v>
      </c>
      <c r="Q1632" t="s">
        <v>236</v>
      </c>
      <c r="R1632" t="s">
        <v>55</v>
      </c>
    </row>
    <row r="1633" spans="1:18" hidden="1" x14ac:dyDescent="0.3">
      <c r="A1633" t="s">
        <v>6695</v>
      </c>
      <c r="B1633" t="s">
        <v>6696</v>
      </c>
      <c r="C1633" s="1" t="str">
        <f t="shared" si="140"/>
        <v>21:0846</v>
      </c>
      <c r="D1633" s="1" t="str">
        <f t="shared" si="141"/>
        <v>21:0232</v>
      </c>
      <c r="E1633" t="s">
        <v>6697</v>
      </c>
      <c r="F1633" t="s">
        <v>6698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60</v>
      </c>
      <c r="N1633">
        <v>58</v>
      </c>
      <c r="P1633" t="s">
        <v>537</v>
      </c>
      <c r="Q1633" t="s">
        <v>236</v>
      </c>
      <c r="R1633" t="s">
        <v>55</v>
      </c>
    </row>
    <row r="1634" spans="1:18" hidden="1" x14ac:dyDescent="0.3">
      <c r="A1634" t="s">
        <v>6699</v>
      </c>
      <c r="B1634" t="s">
        <v>6700</v>
      </c>
      <c r="C1634" s="1" t="str">
        <f t="shared" si="140"/>
        <v>21:0846</v>
      </c>
      <c r="D1634" s="1" t="str">
        <f t="shared" si="141"/>
        <v>21:0232</v>
      </c>
      <c r="E1634" t="s">
        <v>6701</v>
      </c>
      <c r="F1634" t="s">
        <v>6702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 t="s">
        <v>161</v>
      </c>
      <c r="Q1634" t="s">
        <v>482</v>
      </c>
      <c r="R1634" t="s">
        <v>285</v>
      </c>
    </row>
    <row r="1635" spans="1:18" hidden="1" x14ac:dyDescent="0.3">
      <c r="A1635" t="s">
        <v>6703</v>
      </c>
      <c r="B1635" t="s">
        <v>6704</v>
      </c>
      <c r="C1635" s="1" t="str">
        <f t="shared" si="140"/>
        <v>21:0846</v>
      </c>
      <c r="D1635" s="1" t="str">
        <f t="shared" si="141"/>
        <v>21:0232</v>
      </c>
      <c r="E1635" t="s">
        <v>6701</v>
      </c>
      <c r="F1635" t="s">
        <v>6705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29</v>
      </c>
      <c r="N1635">
        <v>60</v>
      </c>
      <c r="P1635" t="s">
        <v>140</v>
      </c>
      <c r="Q1635" t="s">
        <v>482</v>
      </c>
      <c r="R1635" t="s">
        <v>55</v>
      </c>
    </row>
    <row r="1636" spans="1:18" hidden="1" x14ac:dyDescent="0.3">
      <c r="A1636" t="s">
        <v>6706</v>
      </c>
      <c r="B1636" t="s">
        <v>6707</v>
      </c>
      <c r="C1636" s="1" t="str">
        <f t="shared" si="140"/>
        <v>21:0846</v>
      </c>
      <c r="D1636" s="1" t="str">
        <f t="shared" si="141"/>
        <v>21:0232</v>
      </c>
      <c r="E1636" t="s">
        <v>6708</v>
      </c>
      <c r="F1636" t="s">
        <v>6709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67</v>
      </c>
      <c r="N1636">
        <v>61</v>
      </c>
      <c r="P1636" t="s">
        <v>521</v>
      </c>
      <c r="Q1636" t="s">
        <v>236</v>
      </c>
      <c r="R1636" t="s">
        <v>460</v>
      </c>
    </row>
    <row r="1637" spans="1:18" hidden="1" x14ac:dyDescent="0.3">
      <c r="A1637" t="s">
        <v>6710</v>
      </c>
      <c r="B1637" t="s">
        <v>6711</v>
      </c>
      <c r="C1637" s="1" t="str">
        <f t="shared" si="140"/>
        <v>21:0846</v>
      </c>
      <c r="D1637" s="1" t="str">
        <f t="shared" si="141"/>
        <v>21:0232</v>
      </c>
      <c r="E1637" t="s">
        <v>6712</v>
      </c>
      <c r="F1637" t="s">
        <v>6713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74</v>
      </c>
      <c r="N1637">
        <v>62</v>
      </c>
      <c r="P1637" t="s">
        <v>161</v>
      </c>
      <c r="Q1637" t="s">
        <v>236</v>
      </c>
      <c r="R1637" t="s">
        <v>55</v>
      </c>
    </row>
    <row r="1638" spans="1:18" hidden="1" x14ac:dyDescent="0.3">
      <c r="A1638" t="s">
        <v>6714</v>
      </c>
      <c r="B1638" t="s">
        <v>6715</v>
      </c>
      <c r="C1638" s="1" t="str">
        <f t="shared" si="140"/>
        <v>21:0846</v>
      </c>
      <c r="D1638" s="1" t="str">
        <f t="shared" si="141"/>
        <v>21:0232</v>
      </c>
      <c r="E1638" t="s">
        <v>6716</v>
      </c>
      <c r="F1638" t="s">
        <v>6717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81</v>
      </c>
      <c r="N1638">
        <v>63</v>
      </c>
      <c r="P1638" t="s">
        <v>134</v>
      </c>
      <c r="Q1638" t="s">
        <v>579</v>
      </c>
      <c r="R1638" t="s">
        <v>55</v>
      </c>
    </row>
    <row r="1639" spans="1:18" hidden="1" x14ac:dyDescent="0.3">
      <c r="A1639" t="s">
        <v>6718</v>
      </c>
      <c r="B1639" t="s">
        <v>6719</v>
      </c>
      <c r="C1639" s="1" t="str">
        <f t="shared" si="140"/>
        <v>21:0846</v>
      </c>
      <c r="D1639" s="1" t="str">
        <f t="shared" si="141"/>
        <v>21:0232</v>
      </c>
      <c r="E1639" t="s">
        <v>6720</v>
      </c>
      <c r="F1639" t="s">
        <v>6721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95</v>
      </c>
      <c r="N1639">
        <v>64</v>
      </c>
      <c r="P1639" t="s">
        <v>771</v>
      </c>
      <c r="Q1639" t="s">
        <v>54</v>
      </c>
      <c r="R1639" t="s">
        <v>285</v>
      </c>
    </row>
    <row r="1640" spans="1:18" hidden="1" x14ac:dyDescent="0.3">
      <c r="A1640" t="s">
        <v>6722</v>
      </c>
      <c r="B1640" t="s">
        <v>6723</v>
      </c>
      <c r="C1640" s="1" t="str">
        <f t="shared" ref="C1640:C1703" si="144">HYPERLINK("https://geochem.nrcan.gc.ca/cdogs/content/bdl/bdl210846_e.htm", "21:0846")</f>
        <v>21:0846</v>
      </c>
      <c r="D1640" s="1" t="str">
        <f t="shared" ref="D1640:D1703" si="145">HYPERLINK("https://geochem.nrcan.gc.ca/cdogs/content/svy/svy210232_e.htm", "21:0232")</f>
        <v>21:0232</v>
      </c>
      <c r="E1640" t="s">
        <v>6724</v>
      </c>
      <c r="F1640" t="s">
        <v>6725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101</v>
      </c>
      <c r="N1640">
        <v>65</v>
      </c>
      <c r="P1640" t="s">
        <v>140</v>
      </c>
      <c r="Q1640" t="s">
        <v>236</v>
      </c>
      <c r="R1640" t="s">
        <v>522</v>
      </c>
    </row>
    <row r="1641" spans="1:18" hidden="1" x14ac:dyDescent="0.3">
      <c r="A1641" t="s">
        <v>6726</v>
      </c>
      <c r="B1641" t="s">
        <v>6727</v>
      </c>
      <c r="C1641" s="1" t="str">
        <f t="shared" si="144"/>
        <v>21:0846</v>
      </c>
      <c r="D1641" s="1" t="str">
        <f t="shared" si="145"/>
        <v>21:0232</v>
      </c>
      <c r="E1641" t="s">
        <v>6728</v>
      </c>
      <c r="F1641" t="s">
        <v>6729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107</v>
      </c>
      <c r="N1641">
        <v>66</v>
      </c>
      <c r="P1641" t="s">
        <v>225</v>
      </c>
      <c r="Q1641" t="s">
        <v>579</v>
      </c>
      <c r="R1641" t="s">
        <v>55</v>
      </c>
    </row>
    <row r="1642" spans="1:18" hidden="1" x14ac:dyDescent="0.3">
      <c r="A1642" t="s">
        <v>6730</v>
      </c>
      <c r="B1642" t="s">
        <v>6731</v>
      </c>
      <c r="C1642" s="1" t="str">
        <f t="shared" si="144"/>
        <v>21:0846</v>
      </c>
      <c r="D1642" s="1" t="str">
        <f t="shared" si="145"/>
        <v>21:0232</v>
      </c>
      <c r="E1642" t="s">
        <v>6732</v>
      </c>
      <c r="F1642" t="s">
        <v>6733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114</v>
      </c>
      <c r="N1642">
        <v>67</v>
      </c>
      <c r="P1642" t="s">
        <v>108</v>
      </c>
      <c r="Q1642" t="s">
        <v>482</v>
      </c>
      <c r="R1642" t="s">
        <v>55</v>
      </c>
    </row>
    <row r="1643" spans="1:18" hidden="1" x14ac:dyDescent="0.3">
      <c r="A1643" t="s">
        <v>6734</v>
      </c>
      <c r="B1643" t="s">
        <v>6735</v>
      </c>
      <c r="C1643" s="1" t="str">
        <f t="shared" si="144"/>
        <v>21:0846</v>
      </c>
      <c r="D1643" s="1" t="str">
        <f t="shared" si="145"/>
        <v>21:0232</v>
      </c>
      <c r="E1643" t="s">
        <v>6736</v>
      </c>
      <c r="F1643" t="s">
        <v>6737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121</v>
      </c>
      <c r="N1643">
        <v>68</v>
      </c>
      <c r="P1643" t="s">
        <v>45</v>
      </c>
      <c r="Q1643" t="s">
        <v>24</v>
      </c>
      <c r="R1643" t="s">
        <v>285</v>
      </c>
    </row>
    <row r="1644" spans="1:18" hidden="1" x14ac:dyDescent="0.3">
      <c r="A1644" t="s">
        <v>6738</v>
      </c>
      <c r="B1644" t="s">
        <v>6739</v>
      </c>
      <c r="C1644" s="1" t="str">
        <f t="shared" si="144"/>
        <v>21:0846</v>
      </c>
      <c r="D1644" s="1" t="str">
        <f t="shared" si="145"/>
        <v>21:0232</v>
      </c>
      <c r="E1644" t="s">
        <v>6740</v>
      </c>
      <c r="F1644" t="s">
        <v>6741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127</v>
      </c>
      <c r="N1644">
        <v>69</v>
      </c>
      <c r="P1644" t="s">
        <v>68</v>
      </c>
      <c r="Q1644" t="s">
        <v>310</v>
      </c>
      <c r="R1644" t="s">
        <v>55</v>
      </c>
    </row>
    <row r="1645" spans="1:18" hidden="1" x14ac:dyDescent="0.3">
      <c r="A1645" t="s">
        <v>6742</v>
      </c>
      <c r="B1645" t="s">
        <v>6743</v>
      </c>
      <c r="C1645" s="1" t="str">
        <f t="shared" si="144"/>
        <v>21:0846</v>
      </c>
      <c r="D1645" s="1" t="str">
        <f t="shared" si="145"/>
        <v>21:0232</v>
      </c>
      <c r="E1645" t="s">
        <v>6744</v>
      </c>
      <c r="F1645" t="s">
        <v>6745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133</v>
      </c>
      <c r="N1645">
        <v>70</v>
      </c>
      <c r="P1645" t="s">
        <v>134</v>
      </c>
      <c r="Q1645" t="s">
        <v>579</v>
      </c>
      <c r="R1645" t="s">
        <v>195</v>
      </c>
    </row>
    <row r="1646" spans="1:18" hidden="1" x14ac:dyDescent="0.3">
      <c r="A1646" t="s">
        <v>6746</v>
      </c>
      <c r="B1646" t="s">
        <v>6747</v>
      </c>
      <c r="C1646" s="1" t="str">
        <f t="shared" si="144"/>
        <v>21:0846</v>
      </c>
      <c r="D1646" s="1" t="str">
        <f t="shared" si="145"/>
        <v>21:0232</v>
      </c>
      <c r="E1646" t="s">
        <v>6748</v>
      </c>
      <c r="F1646" t="s">
        <v>6749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139</v>
      </c>
      <c r="N1646">
        <v>71</v>
      </c>
      <c r="P1646" t="s">
        <v>1676</v>
      </c>
      <c r="Q1646" t="s">
        <v>236</v>
      </c>
      <c r="R1646" t="s">
        <v>55</v>
      </c>
    </row>
    <row r="1647" spans="1:18" hidden="1" x14ac:dyDescent="0.3">
      <c r="A1647" t="s">
        <v>6750</v>
      </c>
      <c r="B1647" t="s">
        <v>6751</v>
      </c>
      <c r="C1647" s="1" t="str">
        <f t="shared" si="144"/>
        <v>21:0846</v>
      </c>
      <c r="D1647" s="1" t="str">
        <f t="shared" si="145"/>
        <v>21:0232</v>
      </c>
      <c r="E1647" t="s">
        <v>6752</v>
      </c>
      <c r="F1647" t="s">
        <v>6753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241</v>
      </c>
      <c r="N1647">
        <v>72</v>
      </c>
      <c r="P1647" t="s">
        <v>2145</v>
      </c>
      <c r="Q1647" t="s">
        <v>236</v>
      </c>
      <c r="R1647" t="s">
        <v>55</v>
      </c>
    </row>
    <row r="1648" spans="1:18" hidden="1" x14ac:dyDescent="0.3">
      <c r="A1648" t="s">
        <v>6754</v>
      </c>
      <c r="B1648" t="s">
        <v>6755</v>
      </c>
      <c r="C1648" s="1" t="str">
        <f t="shared" si="144"/>
        <v>21:0846</v>
      </c>
      <c r="D1648" s="1" t="str">
        <f t="shared" si="145"/>
        <v>21:0232</v>
      </c>
      <c r="E1648" t="s">
        <v>6756</v>
      </c>
      <c r="F1648" t="s">
        <v>6757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 t="s">
        <v>294</v>
      </c>
      <c r="Q1648" t="s">
        <v>257</v>
      </c>
      <c r="R1648" t="s">
        <v>460</v>
      </c>
    </row>
    <row r="1649" spans="1:18" hidden="1" x14ac:dyDescent="0.3">
      <c r="A1649" t="s">
        <v>6758</v>
      </c>
      <c r="B1649" t="s">
        <v>6759</v>
      </c>
      <c r="C1649" s="1" t="str">
        <f t="shared" si="144"/>
        <v>21:0846</v>
      </c>
      <c r="D1649" s="1" t="str">
        <f t="shared" si="145"/>
        <v>21:0232</v>
      </c>
      <c r="E1649" t="s">
        <v>6756</v>
      </c>
      <c r="F1649" t="s">
        <v>6760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29</v>
      </c>
      <c r="N1649">
        <v>74</v>
      </c>
      <c r="P1649" t="s">
        <v>2430</v>
      </c>
      <c r="Q1649" t="s">
        <v>482</v>
      </c>
      <c r="R1649" t="s">
        <v>55</v>
      </c>
    </row>
    <row r="1650" spans="1:18" hidden="1" x14ac:dyDescent="0.3">
      <c r="A1650" t="s">
        <v>6761</v>
      </c>
      <c r="B1650" t="s">
        <v>6762</v>
      </c>
      <c r="C1650" s="1" t="str">
        <f t="shared" si="144"/>
        <v>21:0846</v>
      </c>
      <c r="D1650" s="1" t="str">
        <f t="shared" si="145"/>
        <v>21:0232</v>
      </c>
      <c r="E1650" t="s">
        <v>6763</v>
      </c>
      <c r="F1650" t="s">
        <v>6764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36</v>
      </c>
      <c r="N1650">
        <v>75</v>
      </c>
      <c r="P1650" t="s">
        <v>140</v>
      </c>
      <c r="Q1650" t="s">
        <v>1143</v>
      </c>
      <c r="R1650" t="s">
        <v>55</v>
      </c>
    </row>
    <row r="1651" spans="1:18" hidden="1" x14ac:dyDescent="0.3">
      <c r="A1651" t="s">
        <v>6765</v>
      </c>
      <c r="B1651" t="s">
        <v>6766</v>
      </c>
      <c r="C1651" s="1" t="str">
        <f t="shared" si="144"/>
        <v>21:0846</v>
      </c>
      <c r="D1651" s="1" t="str">
        <f t="shared" si="145"/>
        <v>21:0232</v>
      </c>
      <c r="E1651" t="s">
        <v>6767</v>
      </c>
      <c r="F1651" t="s">
        <v>6768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44</v>
      </c>
      <c r="N1651">
        <v>76</v>
      </c>
      <c r="P1651" t="s">
        <v>182</v>
      </c>
      <c r="Q1651" t="s">
        <v>54</v>
      </c>
      <c r="R1651" t="s">
        <v>55</v>
      </c>
    </row>
    <row r="1652" spans="1:18" hidden="1" x14ac:dyDescent="0.3">
      <c r="A1652" t="s">
        <v>6769</v>
      </c>
      <c r="B1652" t="s">
        <v>6770</v>
      </c>
      <c r="C1652" s="1" t="str">
        <f t="shared" si="144"/>
        <v>21:0846</v>
      </c>
      <c r="D1652" s="1" t="str">
        <f t="shared" si="145"/>
        <v>21:0232</v>
      </c>
      <c r="E1652" t="s">
        <v>6771</v>
      </c>
      <c r="F1652" t="s">
        <v>6772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52</v>
      </c>
      <c r="N1652">
        <v>77</v>
      </c>
      <c r="P1652" t="s">
        <v>2430</v>
      </c>
      <c r="Q1652" t="s">
        <v>579</v>
      </c>
      <c r="R1652" t="s">
        <v>55</v>
      </c>
    </row>
    <row r="1653" spans="1:18" hidden="1" x14ac:dyDescent="0.3">
      <c r="A1653" t="s">
        <v>6773</v>
      </c>
      <c r="B1653" t="s">
        <v>6774</v>
      </c>
      <c r="C1653" s="1" t="str">
        <f t="shared" si="144"/>
        <v>21:0846</v>
      </c>
      <c r="D1653" s="1" t="str">
        <f t="shared" si="145"/>
        <v>21:0232</v>
      </c>
      <c r="E1653" t="s">
        <v>6775</v>
      </c>
      <c r="F1653" t="s">
        <v>6776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60</v>
      </c>
      <c r="N1653">
        <v>78</v>
      </c>
      <c r="P1653" t="s">
        <v>2502</v>
      </c>
      <c r="Q1653" t="s">
        <v>482</v>
      </c>
      <c r="R1653" t="s">
        <v>285</v>
      </c>
    </row>
    <row r="1654" spans="1:18" hidden="1" x14ac:dyDescent="0.3">
      <c r="A1654" t="s">
        <v>6777</v>
      </c>
      <c r="B1654" t="s">
        <v>6778</v>
      </c>
      <c r="C1654" s="1" t="str">
        <f t="shared" si="144"/>
        <v>21:0846</v>
      </c>
      <c r="D1654" s="1" t="str">
        <f t="shared" si="145"/>
        <v>21:0232</v>
      </c>
      <c r="E1654" t="s">
        <v>6779</v>
      </c>
      <c r="F1654" t="s">
        <v>6780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67</v>
      </c>
      <c r="N1654">
        <v>79</v>
      </c>
      <c r="P1654" t="s">
        <v>2380</v>
      </c>
      <c r="Q1654" t="s">
        <v>579</v>
      </c>
      <c r="R1654" t="s">
        <v>55</v>
      </c>
    </row>
    <row r="1655" spans="1:18" hidden="1" x14ac:dyDescent="0.3">
      <c r="A1655" t="s">
        <v>6781</v>
      </c>
      <c r="B1655" t="s">
        <v>6782</v>
      </c>
      <c r="C1655" s="1" t="str">
        <f t="shared" si="144"/>
        <v>21:0846</v>
      </c>
      <c r="D1655" s="1" t="str">
        <f t="shared" si="145"/>
        <v>21:0232</v>
      </c>
      <c r="E1655" t="s">
        <v>6783</v>
      </c>
      <c r="F1655" t="s">
        <v>6784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36</v>
      </c>
      <c r="N1655">
        <v>80</v>
      </c>
      <c r="P1655" t="s">
        <v>2430</v>
      </c>
      <c r="Q1655" t="s">
        <v>482</v>
      </c>
      <c r="R1655" t="s">
        <v>599</v>
      </c>
    </row>
    <row r="1656" spans="1:18" hidden="1" x14ac:dyDescent="0.3">
      <c r="A1656" t="s">
        <v>6785</v>
      </c>
      <c r="B1656" t="s">
        <v>6786</v>
      </c>
      <c r="C1656" s="1" t="str">
        <f t="shared" si="144"/>
        <v>21:0846</v>
      </c>
      <c r="D1656" s="1" t="str">
        <f t="shared" si="145"/>
        <v>21:0232</v>
      </c>
      <c r="E1656" t="s">
        <v>6787</v>
      </c>
      <c r="F1656" t="s">
        <v>6788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44</v>
      </c>
      <c r="N1656">
        <v>81</v>
      </c>
      <c r="P1656" t="s">
        <v>1760</v>
      </c>
      <c r="Q1656" t="s">
        <v>482</v>
      </c>
      <c r="R1656" t="s">
        <v>532</v>
      </c>
    </row>
    <row r="1657" spans="1:18" hidden="1" x14ac:dyDescent="0.3">
      <c r="A1657" t="s">
        <v>6789</v>
      </c>
      <c r="B1657" t="s">
        <v>6790</v>
      </c>
      <c r="C1657" s="1" t="str">
        <f t="shared" si="144"/>
        <v>21:0846</v>
      </c>
      <c r="D1657" s="1" t="str">
        <f t="shared" si="145"/>
        <v>21:0232</v>
      </c>
      <c r="E1657" t="s">
        <v>6791</v>
      </c>
      <c r="F1657" t="s">
        <v>6792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52</v>
      </c>
      <c r="N1657">
        <v>82</v>
      </c>
      <c r="P1657" t="s">
        <v>1667</v>
      </c>
      <c r="Q1657" t="s">
        <v>579</v>
      </c>
      <c r="R1657" t="s">
        <v>285</v>
      </c>
    </row>
    <row r="1658" spans="1:18" hidden="1" x14ac:dyDescent="0.3">
      <c r="A1658" t="s">
        <v>6793</v>
      </c>
      <c r="B1658" t="s">
        <v>6794</v>
      </c>
      <c r="C1658" s="1" t="str">
        <f t="shared" si="144"/>
        <v>21:0846</v>
      </c>
      <c r="D1658" s="1" t="str">
        <f t="shared" si="145"/>
        <v>21:0232</v>
      </c>
      <c r="E1658" t="s">
        <v>6795</v>
      </c>
      <c r="F1658" t="s">
        <v>6796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 t="s">
        <v>128</v>
      </c>
      <c r="Q1658" t="s">
        <v>482</v>
      </c>
      <c r="R1658" t="s">
        <v>285</v>
      </c>
    </row>
    <row r="1659" spans="1:18" hidden="1" x14ac:dyDescent="0.3">
      <c r="A1659" t="s">
        <v>6797</v>
      </c>
      <c r="B1659" t="s">
        <v>6798</v>
      </c>
      <c r="C1659" s="1" t="str">
        <f t="shared" si="144"/>
        <v>21:0846</v>
      </c>
      <c r="D1659" s="1" t="str">
        <f t="shared" si="145"/>
        <v>21:0232</v>
      </c>
      <c r="E1659" t="s">
        <v>6795</v>
      </c>
      <c r="F1659" t="s">
        <v>6799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29</v>
      </c>
      <c r="N1659">
        <v>84</v>
      </c>
      <c r="P1659" t="s">
        <v>128</v>
      </c>
      <c r="Q1659" t="s">
        <v>482</v>
      </c>
      <c r="R1659" t="s">
        <v>55</v>
      </c>
    </row>
    <row r="1660" spans="1:18" hidden="1" x14ac:dyDescent="0.3">
      <c r="A1660" t="s">
        <v>6800</v>
      </c>
      <c r="B1660" t="s">
        <v>6801</v>
      </c>
      <c r="C1660" s="1" t="str">
        <f t="shared" si="144"/>
        <v>21:0846</v>
      </c>
      <c r="D1660" s="1" t="str">
        <f t="shared" si="145"/>
        <v>21:0232</v>
      </c>
      <c r="E1660" t="s">
        <v>6802</v>
      </c>
      <c r="F1660" t="s">
        <v>6803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60</v>
      </c>
      <c r="N1660">
        <v>85</v>
      </c>
      <c r="P1660" t="s">
        <v>598</v>
      </c>
      <c r="Q1660" t="s">
        <v>579</v>
      </c>
      <c r="R1660" t="s">
        <v>522</v>
      </c>
    </row>
    <row r="1661" spans="1:18" hidden="1" x14ac:dyDescent="0.3">
      <c r="A1661" t="s">
        <v>6804</v>
      </c>
      <c r="B1661" t="s">
        <v>6805</v>
      </c>
      <c r="C1661" s="1" t="str">
        <f t="shared" si="144"/>
        <v>21:0846</v>
      </c>
      <c r="D1661" s="1" t="str">
        <f t="shared" si="145"/>
        <v>21:0232</v>
      </c>
      <c r="E1661" t="s">
        <v>6806</v>
      </c>
      <c r="F1661" t="s">
        <v>6807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67</v>
      </c>
      <c r="N1661">
        <v>86</v>
      </c>
      <c r="P1661" t="s">
        <v>1006</v>
      </c>
      <c r="Q1661" t="s">
        <v>1292</v>
      </c>
      <c r="R1661" t="s">
        <v>285</v>
      </c>
    </row>
    <row r="1662" spans="1:18" hidden="1" x14ac:dyDescent="0.3">
      <c r="A1662" t="s">
        <v>6808</v>
      </c>
      <c r="B1662" t="s">
        <v>6809</v>
      </c>
      <c r="C1662" s="1" t="str">
        <f t="shared" si="144"/>
        <v>21:0846</v>
      </c>
      <c r="D1662" s="1" t="str">
        <f t="shared" si="145"/>
        <v>21:0232</v>
      </c>
      <c r="E1662" t="s">
        <v>6810</v>
      </c>
      <c r="F1662" t="s">
        <v>6811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74</v>
      </c>
      <c r="N1662">
        <v>87</v>
      </c>
      <c r="P1662" t="s">
        <v>256</v>
      </c>
      <c r="Q1662" t="s">
        <v>1143</v>
      </c>
      <c r="R1662" t="s">
        <v>55</v>
      </c>
    </row>
    <row r="1663" spans="1:18" hidden="1" x14ac:dyDescent="0.3">
      <c r="A1663" t="s">
        <v>6812</v>
      </c>
      <c r="B1663" t="s">
        <v>6813</v>
      </c>
      <c r="C1663" s="1" t="str">
        <f t="shared" si="144"/>
        <v>21:0846</v>
      </c>
      <c r="D1663" s="1" t="str">
        <f t="shared" si="145"/>
        <v>21:0232</v>
      </c>
      <c r="E1663" t="s">
        <v>6814</v>
      </c>
      <c r="F1663" t="s">
        <v>6815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81</v>
      </c>
      <c r="N1663">
        <v>88</v>
      </c>
      <c r="P1663" t="s">
        <v>45</v>
      </c>
      <c r="Q1663" t="s">
        <v>482</v>
      </c>
      <c r="R1663" t="s">
        <v>285</v>
      </c>
    </row>
    <row r="1664" spans="1:18" hidden="1" x14ac:dyDescent="0.3">
      <c r="A1664" t="s">
        <v>6816</v>
      </c>
      <c r="B1664" t="s">
        <v>6817</v>
      </c>
      <c r="C1664" s="1" t="str">
        <f t="shared" si="144"/>
        <v>21:0846</v>
      </c>
      <c r="D1664" s="1" t="str">
        <f t="shared" si="145"/>
        <v>21:0232</v>
      </c>
      <c r="E1664" t="s">
        <v>6818</v>
      </c>
      <c r="F1664" t="s">
        <v>6819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95</v>
      </c>
      <c r="N1664">
        <v>89</v>
      </c>
      <c r="P1664" t="s">
        <v>598</v>
      </c>
      <c r="Q1664" t="s">
        <v>482</v>
      </c>
      <c r="R1664" t="s">
        <v>285</v>
      </c>
    </row>
    <row r="1665" spans="1:18" hidden="1" x14ac:dyDescent="0.3">
      <c r="A1665" t="s">
        <v>6820</v>
      </c>
      <c r="B1665" t="s">
        <v>6821</v>
      </c>
      <c r="C1665" s="1" t="str">
        <f t="shared" si="144"/>
        <v>21:0846</v>
      </c>
      <c r="D1665" s="1" t="str">
        <f t="shared" si="145"/>
        <v>21:0232</v>
      </c>
      <c r="E1665" t="s">
        <v>6822</v>
      </c>
      <c r="F1665" t="s">
        <v>6823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101</v>
      </c>
      <c r="N1665">
        <v>90</v>
      </c>
      <c r="P1665" t="s">
        <v>2145</v>
      </c>
      <c r="Q1665" t="s">
        <v>482</v>
      </c>
      <c r="R1665" t="s">
        <v>55</v>
      </c>
    </row>
    <row r="1666" spans="1:18" hidden="1" x14ac:dyDescent="0.3">
      <c r="A1666" t="s">
        <v>6824</v>
      </c>
      <c r="B1666" t="s">
        <v>6825</v>
      </c>
      <c r="C1666" s="1" t="str">
        <f t="shared" si="144"/>
        <v>21:0846</v>
      </c>
      <c r="D1666" s="1" t="str">
        <f t="shared" si="145"/>
        <v>21:0232</v>
      </c>
      <c r="E1666" t="s">
        <v>6826</v>
      </c>
      <c r="F1666" t="s">
        <v>6827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107</v>
      </c>
      <c r="N1666">
        <v>91</v>
      </c>
      <c r="P1666" t="s">
        <v>681</v>
      </c>
      <c r="Q1666" t="s">
        <v>579</v>
      </c>
      <c r="R1666" t="s">
        <v>55</v>
      </c>
    </row>
    <row r="1667" spans="1:18" hidden="1" x14ac:dyDescent="0.3">
      <c r="A1667" t="s">
        <v>6828</v>
      </c>
      <c r="B1667" t="s">
        <v>6829</v>
      </c>
      <c r="C1667" s="1" t="str">
        <f t="shared" si="144"/>
        <v>21:0846</v>
      </c>
      <c r="D1667" s="1" t="str">
        <f t="shared" si="145"/>
        <v>21:0232</v>
      </c>
      <c r="E1667" t="s">
        <v>6830</v>
      </c>
      <c r="F1667" t="s">
        <v>6831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114</v>
      </c>
      <c r="N1667">
        <v>92</v>
      </c>
      <c r="P1667" t="s">
        <v>2414</v>
      </c>
      <c r="Q1667" t="s">
        <v>482</v>
      </c>
      <c r="R1667" t="s">
        <v>285</v>
      </c>
    </row>
    <row r="1668" spans="1:18" hidden="1" x14ac:dyDescent="0.3">
      <c r="A1668" t="s">
        <v>6832</v>
      </c>
      <c r="B1668" t="s">
        <v>6833</v>
      </c>
      <c r="C1668" s="1" t="str">
        <f t="shared" si="144"/>
        <v>21:0846</v>
      </c>
      <c r="D1668" s="1" t="str">
        <f t="shared" si="145"/>
        <v>21:0232</v>
      </c>
      <c r="E1668" t="s">
        <v>6834</v>
      </c>
      <c r="F1668" t="s">
        <v>6835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121</v>
      </c>
      <c r="N1668">
        <v>93</v>
      </c>
      <c r="P1668" t="s">
        <v>82</v>
      </c>
      <c r="Q1668" t="s">
        <v>579</v>
      </c>
      <c r="R1668" t="s">
        <v>55</v>
      </c>
    </row>
    <row r="1669" spans="1:18" hidden="1" x14ac:dyDescent="0.3">
      <c r="A1669" t="s">
        <v>6836</v>
      </c>
      <c r="B1669" t="s">
        <v>6837</v>
      </c>
      <c r="C1669" s="1" t="str">
        <f t="shared" si="144"/>
        <v>21:0846</v>
      </c>
      <c r="D1669" s="1" t="str">
        <f t="shared" si="145"/>
        <v>21:0232</v>
      </c>
      <c r="E1669" t="s">
        <v>6838</v>
      </c>
      <c r="F1669" t="s">
        <v>6839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127</v>
      </c>
      <c r="N1669">
        <v>94</v>
      </c>
      <c r="P1669" t="s">
        <v>128</v>
      </c>
      <c r="Q1669" t="s">
        <v>579</v>
      </c>
      <c r="R1669" t="s">
        <v>55</v>
      </c>
    </row>
    <row r="1670" spans="1:18" hidden="1" x14ac:dyDescent="0.3">
      <c r="A1670" t="s">
        <v>6840</v>
      </c>
      <c r="B1670" t="s">
        <v>6841</v>
      </c>
      <c r="C1670" s="1" t="str">
        <f t="shared" si="144"/>
        <v>21:0846</v>
      </c>
      <c r="D1670" s="1" t="str">
        <f t="shared" si="145"/>
        <v>21:0232</v>
      </c>
      <c r="E1670" t="s">
        <v>6842</v>
      </c>
      <c r="F1670" t="s">
        <v>6843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133</v>
      </c>
      <c r="N1670">
        <v>95</v>
      </c>
      <c r="P1670" t="s">
        <v>1006</v>
      </c>
      <c r="Q1670" t="s">
        <v>54</v>
      </c>
      <c r="R1670" t="s">
        <v>55</v>
      </c>
    </row>
    <row r="1671" spans="1:18" hidden="1" x14ac:dyDescent="0.3">
      <c r="A1671" t="s">
        <v>6844</v>
      </c>
      <c r="B1671" t="s">
        <v>6845</v>
      </c>
      <c r="C1671" s="1" t="str">
        <f t="shared" si="144"/>
        <v>21:0846</v>
      </c>
      <c r="D1671" s="1" t="str">
        <f t="shared" si="145"/>
        <v>21:0232</v>
      </c>
      <c r="E1671" t="s">
        <v>6846</v>
      </c>
      <c r="F1671" t="s">
        <v>6847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139</v>
      </c>
      <c r="N1671">
        <v>96</v>
      </c>
      <c r="P1671" t="s">
        <v>194</v>
      </c>
      <c r="Q1671" t="s">
        <v>548</v>
      </c>
      <c r="R1671" t="s">
        <v>55</v>
      </c>
    </row>
    <row r="1672" spans="1:18" hidden="1" x14ac:dyDescent="0.3">
      <c r="A1672" t="s">
        <v>6848</v>
      </c>
      <c r="B1672" t="s">
        <v>6849</v>
      </c>
      <c r="C1672" s="1" t="str">
        <f t="shared" si="144"/>
        <v>21:0846</v>
      </c>
      <c r="D1672" s="1" t="str">
        <f t="shared" si="145"/>
        <v>21:0232</v>
      </c>
      <c r="E1672" t="s">
        <v>6850</v>
      </c>
      <c r="F1672" t="s">
        <v>6851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241</v>
      </c>
      <c r="N1672">
        <v>97</v>
      </c>
      <c r="P1672" t="s">
        <v>553</v>
      </c>
      <c r="Q1672" t="s">
        <v>482</v>
      </c>
      <c r="R1672" t="s">
        <v>55</v>
      </c>
    </row>
    <row r="1673" spans="1:18" hidden="1" x14ac:dyDescent="0.3">
      <c r="A1673" t="s">
        <v>6852</v>
      </c>
      <c r="B1673" t="s">
        <v>6853</v>
      </c>
      <c r="C1673" s="1" t="str">
        <f t="shared" si="144"/>
        <v>21:0846</v>
      </c>
      <c r="D1673" s="1" t="str">
        <f t="shared" si="145"/>
        <v>21:0232</v>
      </c>
      <c r="E1673" t="s">
        <v>6854</v>
      </c>
      <c r="F1673" t="s">
        <v>6855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36</v>
      </c>
      <c r="N1673">
        <v>98</v>
      </c>
      <c r="P1673" t="s">
        <v>558</v>
      </c>
      <c r="Q1673" t="s">
        <v>482</v>
      </c>
      <c r="R1673" t="s">
        <v>285</v>
      </c>
    </row>
    <row r="1674" spans="1:18" hidden="1" x14ac:dyDescent="0.3">
      <c r="A1674" t="s">
        <v>6856</v>
      </c>
      <c r="B1674" t="s">
        <v>6857</v>
      </c>
      <c r="C1674" s="1" t="str">
        <f t="shared" si="144"/>
        <v>21:0846</v>
      </c>
      <c r="D1674" s="1" t="str">
        <f t="shared" si="145"/>
        <v>21:0232</v>
      </c>
      <c r="E1674" t="s">
        <v>6858</v>
      </c>
      <c r="F1674" t="s">
        <v>6859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 t="s">
        <v>161</v>
      </c>
      <c r="Q1674" t="s">
        <v>579</v>
      </c>
      <c r="R1674" t="s">
        <v>55</v>
      </c>
    </row>
    <row r="1675" spans="1:18" hidden="1" x14ac:dyDescent="0.3">
      <c r="A1675" t="s">
        <v>6860</v>
      </c>
      <c r="B1675" t="s">
        <v>6861</v>
      </c>
      <c r="C1675" s="1" t="str">
        <f t="shared" si="144"/>
        <v>21:0846</v>
      </c>
      <c r="D1675" s="1" t="str">
        <f t="shared" si="145"/>
        <v>21:0232</v>
      </c>
      <c r="E1675" t="s">
        <v>6858</v>
      </c>
      <c r="F1675" t="s">
        <v>6862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29</v>
      </c>
      <c r="N1675">
        <v>100</v>
      </c>
      <c r="P1675" t="s">
        <v>161</v>
      </c>
      <c r="Q1675" t="s">
        <v>54</v>
      </c>
      <c r="R1675" t="s">
        <v>55</v>
      </c>
    </row>
    <row r="1676" spans="1:18" hidden="1" x14ac:dyDescent="0.3">
      <c r="A1676" t="s">
        <v>6863</v>
      </c>
      <c r="B1676" t="s">
        <v>6864</v>
      </c>
      <c r="C1676" s="1" t="str">
        <f t="shared" si="144"/>
        <v>21:0846</v>
      </c>
      <c r="D1676" s="1" t="str">
        <f t="shared" si="145"/>
        <v>21:0232</v>
      </c>
      <c r="E1676" t="s">
        <v>6865</v>
      </c>
      <c r="F1676" t="s">
        <v>6866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44</v>
      </c>
      <c r="N1676">
        <v>101</v>
      </c>
      <c r="P1676" t="s">
        <v>128</v>
      </c>
      <c r="Q1676" t="s">
        <v>482</v>
      </c>
      <c r="R1676" t="s">
        <v>55</v>
      </c>
    </row>
    <row r="1677" spans="1:18" hidden="1" x14ac:dyDescent="0.3">
      <c r="A1677" t="s">
        <v>6867</v>
      </c>
      <c r="B1677" t="s">
        <v>6868</v>
      </c>
      <c r="C1677" s="1" t="str">
        <f t="shared" si="144"/>
        <v>21:0846</v>
      </c>
      <c r="D1677" s="1" t="str">
        <f t="shared" si="145"/>
        <v>21:0232</v>
      </c>
      <c r="E1677" t="s">
        <v>6869</v>
      </c>
      <c r="F1677" t="s">
        <v>6870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52</v>
      </c>
      <c r="N1677">
        <v>102</v>
      </c>
      <c r="P1677" t="s">
        <v>161</v>
      </c>
      <c r="Q1677" t="s">
        <v>482</v>
      </c>
      <c r="R1677" t="s">
        <v>55</v>
      </c>
    </row>
    <row r="1678" spans="1:18" hidden="1" x14ac:dyDescent="0.3">
      <c r="A1678" t="s">
        <v>6871</v>
      </c>
      <c r="B1678" t="s">
        <v>6872</v>
      </c>
      <c r="C1678" s="1" t="str">
        <f t="shared" si="144"/>
        <v>21:0846</v>
      </c>
      <c r="D1678" s="1" t="str">
        <f t="shared" si="145"/>
        <v>21:0232</v>
      </c>
      <c r="E1678" t="s">
        <v>6873</v>
      </c>
      <c r="F1678" t="s">
        <v>6874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60</v>
      </c>
      <c r="N1678">
        <v>103</v>
      </c>
      <c r="P1678" t="s">
        <v>45</v>
      </c>
      <c r="Q1678" t="s">
        <v>482</v>
      </c>
      <c r="R1678" t="s">
        <v>55</v>
      </c>
    </row>
    <row r="1679" spans="1:18" hidden="1" x14ac:dyDescent="0.3">
      <c r="A1679" t="s">
        <v>6875</v>
      </c>
      <c r="B1679" t="s">
        <v>6876</v>
      </c>
      <c r="C1679" s="1" t="str">
        <f t="shared" si="144"/>
        <v>21:0846</v>
      </c>
      <c r="D1679" s="1" t="str">
        <f t="shared" si="145"/>
        <v>21:0232</v>
      </c>
      <c r="E1679" t="s">
        <v>6877</v>
      </c>
      <c r="F1679" t="s">
        <v>6878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67</v>
      </c>
      <c r="N1679">
        <v>104</v>
      </c>
      <c r="P1679" t="s">
        <v>1667</v>
      </c>
      <c r="Q1679" t="s">
        <v>482</v>
      </c>
      <c r="R1679" t="s">
        <v>285</v>
      </c>
    </row>
    <row r="1680" spans="1:18" hidden="1" x14ac:dyDescent="0.3">
      <c r="A1680" t="s">
        <v>6879</v>
      </c>
      <c r="B1680" t="s">
        <v>6880</v>
      </c>
      <c r="C1680" s="1" t="str">
        <f t="shared" si="144"/>
        <v>21:0846</v>
      </c>
      <c r="D1680" s="1" t="str">
        <f t="shared" si="145"/>
        <v>21:0232</v>
      </c>
      <c r="E1680" t="s">
        <v>6881</v>
      </c>
      <c r="F1680" t="s">
        <v>6882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74</v>
      </c>
      <c r="N1680">
        <v>105</v>
      </c>
      <c r="P1680" t="s">
        <v>3946</v>
      </c>
      <c r="Q1680" t="s">
        <v>482</v>
      </c>
      <c r="R1680" t="s">
        <v>55</v>
      </c>
    </row>
    <row r="1681" spans="1:18" hidden="1" x14ac:dyDescent="0.3">
      <c r="A1681" t="s">
        <v>6883</v>
      </c>
      <c r="B1681" t="s">
        <v>6884</v>
      </c>
      <c r="C1681" s="1" t="str">
        <f t="shared" si="144"/>
        <v>21:0846</v>
      </c>
      <c r="D1681" s="1" t="str">
        <f t="shared" si="145"/>
        <v>21:0232</v>
      </c>
      <c r="E1681" t="s">
        <v>6885</v>
      </c>
      <c r="F1681" t="s">
        <v>6886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81</v>
      </c>
      <c r="N1681">
        <v>106</v>
      </c>
      <c r="P1681" t="s">
        <v>88</v>
      </c>
      <c r="Q1681" t="s">
        <v>579</v>
      </c>
      <c r="R1681" t="s">
        <v>55</v>
      </c>
    </row>
    <row r="1682" spans="1:18" hidden="1" x14ac:dyDescent="0.3">
      <c r="A1682" t="s">
        <v>6887</v>
      </c>
      <c r="B1682" t="s">
        <v>6888</v>
      </c>
      <c r="C1682" s="1" t="str">
        <f t="shared" si="144"/>
        <v>21:0846</v>
      </c>
      <c r="D1682" s="1" t="str">
        <f t="shared" si="145"/>
        <v>21:0232</v>
      </c>
      <c r="E1682" t="s">
        <v>6889</v>
      </c>
      <c r="F1682" t="s">
        <v>6890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95</v>
      </c>
      <c r="N1682">
        <v>107</v>
      </c>
      <c r="P1682" t="s">
        <v>68</v>
      </c>
      <c r="Q1682" t="s">
        <v>579</v>
      </c>
      <c r="R1682" t="s">
        <v>55</v>
      </c>
    </row>
    <row r="1683" spans="1:18" hidden="1" x14ac:dyDescent="0.3">
      <c r="A1683" t="s">
        <v>6891</v>
      </c>
      <c r="B1683" t="s">
        <v>6892</v>
      </c>
      <c r="C1683" s="1" t="str">
        <f t="shared" si="144"/>
        <v>21:0846</v>
      </c>
      <c r="D1683" s="1" t="str">
        <f t="shared" si="145"/>
        <v>21:0232</v>
      </c>
      <c r="E1683" t="s">
        <v>6893</v>
      </c>
      <c r="F1683" t="s">
        <v>6894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101</v>
      </c>
      <c r="N1683">
        <v>108</v>
      </c>
      <c r="P1683" t="s">
        <v>2193</v>
      </c>
      <c r="Q1683" t="s">
        <v>54</v>
      </c>
      <c r="R1683" t="s">
        <v>189</v>
      </c>
    </row>
    <row r="1684" spans="1:18" hidden="1" x14ac:dyDescent="0.3">
      <c r="A1684" t="s">
        <v>6895</v>
      </c>
      <c r="B1684" t="s">
        <v>6896</v>
      </c>
      <c r="C1684" s="1" t="str">
        <f t="shared" si="144"/>
        <v>21:0846</v>
      </c>
      <c r="D1684" s="1" t="str">
        <f t="shared" si="145"/>
        <v>21:0232</v>
      </c>
      <c r="E1684" t="s">
        <v>6897</v>
      </c>
      <c r="F1684" t="s">
        <v>6898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107</v>
      </c>
      <c r="N1684">
        <v>109</v>
      </c>
      <c r="P1684" t="s">
        <v>82</v>
      </c>
      <c r="Q1684" t="s">
        <v>1292</v>
      </c>
      <c r="R1684" t="s">
        <v>285</v>
      </c>
    </row>
    <row r="1685" spans="1:18" hidden="1" x14ac:dyDescent="0.3">
      <c r="A1685" t="s">
        <v>6899</v>
      </c>
      <c r="B1685" t="s">
        <v>6900</v>
      </c>
      <c r="C1685" s="1" t="str">
        <f t="shared" si="144"/>
        <v>21:0846</v>
      </c>
      <c r="D1685" s="1" t="str">
        <f t="shared" si="145"/>
        <v>21:0232</v>
      </c>
      <c r="E1685" t="s">
        <v>6901</v>
      </c>
      <c r="F1685" t="s">
        <v>6902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114</v>
      </c>
      <c r="N1685">
        <v>110</v>
      </c>
      <c r="P1685" t="s">
        <v>161</v>
      </c>
      <c r="Q1685" t="s">
        <v>54</v>
      </c>
      <c r="R1685" t="s">
        <v>460</v>
      </c>
    </row>
    <row r="1686" spans="1:18" hidden="1" x14ac:dyDescent="0.3">
      <c r="A1686" t="s">
        <v>6903</v>
      </c>
      <c r="B1686" t="s">
        <v>6904</v>
      </c>
      <c r="C1686" s="1" t="str">
        <f t="shared" si="144"/>
        <v>21:0846</v>
      </c>
      <c r="D1686" s="1" t="str">
        <f t="shared" si="145"/>
        <v>21:0232</v>
      </c>
      <c r="E1686" t="s">
        <v>6905</v>
      </c>
      <c r="F1686" t="s">
        <v>6906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121</v>
      </c>
      <c r="N1686">
        <v>111</v>
      </c>
      <c r="P1686" t="s">
        <v>414</v>
      </c>
      <c r="Q1686" t="s">
        <v>517</v>
      </c>
      <c r="R1686" t="s">
        <v>55</v>
      </c>
    </row>
    <row r="1687" spans="1:18" hidden="1" x14ac:dyDescent="0.3">
      <c r="A1687" t="s">
        <v>6907</v>
      </c>
      <c r="B1687" t="s">
        <v>6908</v>
      </c>
      <c r="C1687" s="1" t="str">
        <f t="shared" si="144"/>
        <v>21:0846</v>
      </c>
      <c r="D1687" s="1" t="str">
        <f t="shared" si="145"/>
        <v>21:0232</v>
      </c>
      <c r="E1687" t="s">
        <v>6909</v>
      </c>
      <c r="F1687" t="s">
        <v>6910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127</v>
      </c>
      <c r="N1687">
        <v>112</v>
      </c>
      <c r="P1687" t="s">
        <v>167</v>
      </c>
      <c r="Q1687" t="s">
        <v>236</v>
      </c>
      <c r="R1687" t="s">
        <v>55</v>
      </c>
    </row>
    <row r="1688" spans="1:18" hidden="1" x14ac:dyDescent="0.3">
      <c r="A1688" t="s">
        <v>6911</v>
      </c>
      <c r="B1688" t="s">
        <v>6912</v>
      </c>
      <c r="C1688" s="1" t="str">
        <f t="shared" si="144"/>
        <v>21:0846</v>
      </c>
      <c r="D1688" s="1" t="str">
        <f t="shared" si="145"/>
        <v>21:0232</v>
      </c>
      <c r="E1688" t="s">
        <v>6913</v>
      </c>
      <c r="F1688" t="s">
        <v>6914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133</v>
      </c>
      <c r="N1688">
        <v>113</v>
      </c>
      <c r="P1688" t="s">
        <v>1856</v>
      </c>
      <c r="Q1688" t="s">
        <v>62</v>
      </c>
      <c r="R1688" t="s">
        <v>285</v>
      </c>
    </row>
    <row r="1689" spans="1:18" hidden="1" x14ac:dyDescent="0.3">
      <c r="A1689" t="s">
        <v>6915</v>
      </c>
      <c r="B1689" t="s">
        <v>6916</v>
      </c>
      <c r="C1689" s="1" t="str">
        <f t="shared" si="144"/>
        <v>21:0846</v>
      </c>
      <c r="D1689" s="1" t="str">
        <f t="shared" si="145"/>
        <v>21:0232</v>
      </c>
      <c r="E1689" t="s">
        <v>6917</v>
      </c>
      <c r="F1689" t="s">
        <v>6918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139</v>
      </c>
      <c r="N1689">
        <v>114</v>
      </c>
      <c r="P1689" t="s">
        <v>1760</v>
      </c>
      <c r="Q1689" t="s">
        <v>257</v>
      </c>
      <c r="R1689" t="s">
        <v>285</v>
      </c>
    </row>
    <row r="1690" spans="1:18" hidden="1" x14ac:dyDescent="0.3">
      <c r="A1690" t="s">
        <v>6919</v>
      </c>
      <c r="B1690" t="s">
        <v>6920</v>
      </c>
      <c r="C1690" s="1" t="str">
        <f t="shared" si="144"/>
        <v>21:0846</v>
      </c>
      <c r="D1690" s="1" t="str">
        <f t="shared" si="145"/>
        <v>21:0232</v>
      </c>
      <c r="E1690" t="s">
        <v>6921</v>
      </c>
      <c r="F1690" t="s">
        <v>6922</v>
      </c>
      <c r="H1690">
        <v>58.858499600000002</v>
      </c>
      <c r="I1690">
        <v>-103.63778480000001</v>
      </c>
      <c r="J1690" s="1" t="str">
        <f t="shared" ref="J1690:J1753" si="146">HYPERLINK("https://geochem.nrcan.gc.ca/cdogs/content/kwd/kwd020016_e.htm", "Fluid (lake)")</f>
        <v>Fluid (lake)</v>
      </c>
      <c r="K1690" s="1" t="str">
        <f t="shared" ref="K1690:K1753" si="147">HYPERLINK("https://geochem.nrcan.gc.ca/cdogs/content/kwd/kwd080007_e.htm", "Untreated Water")</f>
        <v>Untreated Water</v>
      </c>
      <c r="L1690">
        <v>7</v>
      </c>
      <c r="M1690" t="s">
        <v>241</v>
      </c>
      <c r="N1690">
        <v>115</v>
      </c>
      <c r="P1690" t="s">
        <v>1667</v>
      </c>
      <c r="Q1690" t="s">
        <v>236</v>
      </c>
      <c r="R1690" t="s">
        <v>55</v>
      </c>
    </row>
    <row r="1691" spans="1:18" hidden="1" x14ac:dyDescent="0.3">
      <c r="A1691" t="s">
        <v>6923</v>
      </c>
      <c r="B1691" t="s">
        <v>6924</v>
      </c>
      <c r="C1691" s="1" t="str">
        <f t="shared" si="144"/>
        <v>21:0846</v>
      </c>
      <c r="D1691" s="1" t="str">
        <f t="shared" si="145"/>
        <v>21:0232</v>
      </c>
      <c r="E1691" t="s">
        <v>6925</v>
      </c>
      <c r="F1691" t="s">
        <v>6926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 t="s">
        <v>2430</v>
      </c>
      <c r="Q1691" t="s">
        <v>257</v>
      </c>
      <c r="R1691" t="s">
        <v>55</v>
      </c>
    </row>
    <row r="1692" spans="1:18" hidden="1" x14ac:dyDescent="0.3">
      <c r="A1692" t="s">
        <v>6927</v>
      </c>
      <c r="B1692" t="s">
        <v>6928</v>
      </c>
      <c r="C1692" s="1" t="str">
        <f t="shared" si="144"/>
        <v>21:0846</v>
      </c>
      <c r="D1692" s="1" t="str">
        <f t="shared" si="145"/>
        <v>21:0232</v>
      </c>
      <c r="E1692" t="s">
        <v>6925</v>
      </c>
      <c r="F1692" t="s">
        <v>6929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29</v>
      </c>
      <c r="N1692">
        <v>117</v>
      </c>
      <c r="P1692" t="s">
        <v>1667</v>
      </c>
      <c r="Q1692" t="s">
        <v>482</v>
      </c>
      <c r="R1692" t="s">
        <v>55</v>
      </c>
    </row>
    <row r="1693" spans="1:18" hidden="1" x14ac:dyDescent="0.3">
      <c r="A1693" t="s">
        <v>6930</v>
      </c>
      <c r="B1693" t="s">
        <v>6931</v>
      </c>
      <c r="C1693" s="1" t="str">
        <f t="shared" si="144"/>
        <v>21:0846</v>
      </c>
      <c r="D1693" s="1" t="str">
        <f t="shared" si="145"/>
        <v>21:0232</v>
      </c>
      <c r="E1693" t="s">
        <v>6932</v>
      </c>
      <c r="F1693" t="s">
        <v>6933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36</v>
      </c>
      <c r="N1693">
        <v>118</v>
      </c>
      <c r="P1693" t="s">
        <v>182</v>
      </c>
      <c r="Q1693" t="s">
        <v>1292</v>
      </c>
      <c r="R1693" t="s">
        <v>55</v>
      </c>
    </row>
    <row r="1694" spans="1:18" hidden="1" x14ac:dyDescent="0.3">
      <c r="A1694" t="s">
        <v>6934</v>
      </c>
      <c r="B1694" t="s">
        <v>6935</v>
      </c>
      <c r="C1694" s="1" t="str">
        <f t="shared" si="144"/>
        <v>21:0846</v>
      </c>
      <c r="D1694" s="1" t="str">
        <f t="shared" si="145"/>
        <v>21:0232</v>
      </c>
      <c r="E1694" t="s">
        <v>6936</v>
      </c>
      <c r="F1694" t="s">
        <v>6937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44</v>
      </c>
      <c r="N1694">
        <v>119</v>
      </c>
      <c r="P1694" t="s">
        <v>553</v>
      </c>
      <c r="Q1694" t="s">
        <v>54</v>
      </c>
      <c r="R1694" t="s">
        <v>55</v>
      </c>
    </row>
    <row r="1695" spans="1:18" hidden="1" x14ac:dyDescent="0.3">
      <c r="A1695" t="s">
        <v>6938</v>
      </c>
      <c r="B1695" t="s">
        <v>6939</v>
      </c>
      <c r="C1695" s="1" t="str">
        <f t="shared" si="144"/>
        <v>21:0846</v>
      </c>
      <c r="D1695" s="1" t="str">
        <f t="shared" si="145"/>
        <v>21:0232</v>
      </c>
      <c r="E1695" t="s">
        <v>6940</v>
      </c>
      <c r="F1695" t="s">
        <v>6941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52</v>
      </c>
      <c r="N1695">
        <v>120</v>
      </c>
      <c r="P1695" t="s">
        <v>140</v>
      </c>
      <c r="Q1695" t="s">
        <v>517</v>
      </c>
      <c r="R1695" t="s">
        <v>55</v>
      </c>
    </row>
    <row r="1696" spans="1:18" hidden="1" x14ac:dyDescent="0.3">
      <c r="A1696" t="s">
        <v>6942</v>
      </c>
      <c r="B1696" t="s">
        <v>6943</v>
      </c>
      <c r="C1696" s="1" t="str">
        <f t="shared" si="144"/>
        <v>21:0846</v>
      </c>
      <c r="D1696" s="1" t="str">
        <f t="shared" si="145"/>
        <v>21:0232</v>
      </c>
      <c r="E1696" t="s">
        <v>6944</v>
      </c>
      <c r="F1696" t="s">
        <v>6945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60</v>
      </c>
      <c r="N1696">
        <v>121</v>
      </c>
      <c r="P1696" t="s">
        <v>161</v>
      </c>
      <c r="Q1696" t="s">
        <v>1143</v>
      </c>
      <c r="R1696" t="s">
        <v>55</v>
      </c>
    </row>
    <row r="1697" spans="1:18" hidden="1" x14ac:dyDescent="0.3">
      <c r="A1697" t="s">
        <v>6946</v>
      </c>
      <c r="B1697" t="s">
        <v>6947</v>
      </c>
      <c r="C1697" s="1" t="str">
        <f t="shared" si="144"/>
        <v>21:0846</v>
      </c>
      <c r="D1697" s="1" t="str">
        <f t="shared" si="145"/>
        <v>21:0232</v>
      </c>
      <c r="E1697" t="s">
        <v>6948</v>
      </c>
      <c r="F1697" t="s">
        <v>6949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67</v>
      </c>
      <c r="N1697">
        <v>122</v>
      </c>
      <c r="P1697" t="s">
        <v>5006</v>
      </c>
      <c r="Q1697" t="s">
        <v>236</v>
      </c>
      <c r="R1697" t="s">
        <v>285</v>
      </c>
    </row>
    <row r="1698" spans="1:18" hidden="1" x14ac:dyDescent="0.3">
      <c r="A1698" t="s">
        <v>6950</v>
      </c>
      <c r="B1698" t="s">
        <v>6951</v>
      </c>
      <c r="C1698" s="1" t="str">
        <f t="shared" si="144"/>
        <v>21:0846</v>
      </c>
      <c r="D1698" s="1" t="str">
        <f t="shared" si="145"/>
        <v>21:0232</v>
      </c>
      <c r="E1698" t="s">
        <v>6952</v>
      </c>
      <c r="F1698" t="s">
        <v>6953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74</v>
      </c>
      <c r="N1698">
        <v>123</v>
      </c>
      <c r="P1698" t="s">
        <v>173</v>
      </c>
      <c r="Q1698" t="s">
        <v>482</v>
      </c>
      <c r="R1698" t="s">
        <v>55</v>
      </c>
    </row>
    <row r="1699" spans="1:18" hidden="1" x14ac:dyDescent="0.3">
      <c r="A1699" t="s">
        <v>6954</v>
      </c>
      <c r="B1699" t="s">
        <v>6955</v>
      </c>
      <c r="C1699" s="1" t="str">
        <f t="shared" si="144"/>
        <v>21:0846</v>
      </c>
      <c r="D1699" s="1" t="str">
        <f t="shared" si="145"/>
        <v>21:0232</v>
      </c>
      <c r="E1699" t="s">
        <v>6956</v>
      </c>
      <c r="F1699" t="s">
        <v>6957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81</v>
      </c>
      <c r="N1699">
        <v>124</v>
      </c>
      <c r="P1699" t="s">
        <v>2414</v>
      </c>
      <c r="Q1699" t="s">
        <v>236</v>
      </c>
      <c r="R1699" t="s">
        <v>873</v>
      </c>
    </row>
    <row r="1700" spans="1:18" hidden="1" x14ac:dyDescent="0.3">
      <c r="A1700" t="s">
        <v>6958</v>
      </c>
      <c r="B1700" t="s">
        <v>6959</v>
      </c>
      <c r="C1700" s="1" t="str">
        <f t="shared" si="144"/>
        <v>21:0846</v>
      </c>
      <c r="D1700" s="1" t="str">
        <f t="shared" si="145"/>
        <v>21:0232</v>
      </c>
      <c r="E1700" t="s">
        <v>6960</v>
      </c>
      <c r="F1700" t="s">
        <v>6961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95</v>
      </c>
      <c r="N1700">
        <v>125</v>
      </c>
      <c r="P1700" t="s">
        <v>1856</v>
      </c>
      <c r="Q1700" t="s">
        <v>236</v>
      </c>
      <c r="R1700" t="s">
        <v>55</v>
      </c>
    </row>
    <row r="1701" spans="1:18" hidden="1" x14ac:dyDescent="0.3">
      <c r="A1701" t="s">
        <v>6962</v>
      </c>
      <c r="B1701" t="s">
        <v>6963</v>
      </c>
      <c r="C1701" s="1" t="str">
        <f t="shared" si="144"/>
        <v>21:0846</v>
      </c>
      <c r="D1701" s="1" t="str">
        <f t="shared" si="145"/>
        <v>21:0232</v>
      </c>
      <c r="E1701" t="s">
        <v>6964</v>
      </c>
      <c r="F1701" t="s">
        <v>6965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101</v>
      </c>
      <c r="N1701">
        <v>126</v>
      </c>
      <c r="P1701" t="s">
        <v>1837</v>
      </c>
      <c r="Q1701" t="s">
        <v>482</v>
      </c>
      <c r="R1701" t="s">
        <v>55</v>
      </c>
    </row>
    <row r="1702" spans="1:18" hidden="1" x14ac:dyDescent="0.3">
      <c r="A1702" t="s">
        <v>6966</v>
      </c>
      <c r="B1702" t="s">
        <v>6967</v>
      </c>
      <c r="C1702" s="1" t="str">
        <f t="shared" si="144"/>
        <v>21:0846</v>
      </c>
      <c r="D1702" s="1" t="str">
        <f t="shared" si="145"/>
        <v>21:0232</v>
      </c>
      <c r="E1702" t="s">
        <v>6968</v>
      </c>
      <c r="F1702" t="s">
        <v>6969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107</v>
      </c>
      <c r="N1702">
        <v>127</v>
      </c>
      <c r="P1702" t="s">
        <v>167</v>
      </c>
      <c r="Q1702" t="s">
        <v>517</v>
      </c>
      <c r="R1702" t="s">
        <v>55</v>
      </c>
    </row>
    <row r="1703" spans="1:18" hidden="1" x14ac:dyDescent="0.3">
      <c r="A1703" t="s">
        <v>6970</v>
      </c>
      <c r="B1703" t="s">
        <v>6971</v>
      </c>
      <c r="C1703" s="1" t="str">
        <f t="shared" si="144"/>
        <v>21:0846</v>
      </c>
      <c r="D1703" s="1" t="str">
        <f t="shared" si="145"/>
        <v>21:0232</v>
      </c>
      <c r="E1703" t="s">
        <v>6972</v>
      </c>
      <c r="F1703" t="s">
        <v>6973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114</v>
      </c>
      <c r="N1703">
        <v>128</v>
      </c>
      <c r="P1703" t="s">
        <v>2397</v>
      </c>
      <c r="Q1703" t="s">
        <v>54</v>
      </c>
      <c r="R1703" t="s">
        <v>55</v>
      </c>
    </row>
    <row r="1704" spans="1:18" hidden="1" x14ac:dyDescent="0.3">
      <c r="A1704" t="s">
        <v>6974</v>
      </c>
      <c r="B1704" t="s">
        <v>6975</v>
      </c>
      <c r="C1704" s="1" t="str">
        <f t="shared" ref="C1704:C1767" si="148">HYPERLINK("https://geochem.nrcan.gc.ca/cdogs/content/bdl/bdl210846_e.htm", "21:0846")</f>
        <v>21:0846</v>
      </c>
      <c r="D1704" s="1" t="str">
        <f t="shared" ref="D1704:D1767" si="149">HYPERLINK("https://geochem.nrcan.gc.ca/cdogs/content/svy/svy210232_e.htm", "21:0232")</f>
        <v>21:0232</v>
      </c>
      <c r="E1704" t="s">
        <v>6976</v>
      </c>
      <c r="F1704" t="s">
        <v>6977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121</v>
      </c>
      <c r="N1704">
        <v>129</v>
      </c>
      <c r="P1704" t="s">
        <v>45</v>
      </c>
      <c r="Q1704" t="s">
        <v>1143</v>
      </c>
      <c r="R1704" t="s">
        <v>55</v>
      </c>
    </row>
    <row r="1705" spans="1:18" hidden="1" x14ac:dyDescent="0.3">
      <c r="A1705" t="s">
        <v>6978</v>
      </c>
      <c r="B1705" t="s">
        <v>6979</v>
      </c>
      <c r="C1705" s="1" t="str">
        <f t="shared" si="148"/>
        <v>21:0846</v>
      </c>
      <c r="D1705" s="1" t="str">
        <f t="shared" si="149"/>
        <v>21:0232</v>
      </c>
      <c r="E1705" t="s">
        <v>6980</v>
      </c>
      <c r="F1705" t="s">
        <v>6981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127</v>
      </c>
      <c r="N1705">
        <v>130</v>
      </c>
      <c r="P1705" t="s">
        <v>1676</v>
      </c>
      <c r="Q1705" t="s">
        <v>236</v>
      </c>
      <c r="R1705" t="s">
        <v>55</v>
      </c>
    </row>
    <row r="1706" spans="1:18" hidden="1" x14ac:dyDescent="0.3">
      <c r="A1706" t="s">
        <v>6982</v>
      </c>
      <c r="B1706" t="s">
        <v>6983</v>
      </c>
      <c r="C1706" s="1" t="str">
        <f t="shared" si="148"/>
        <v>21:0846</v>
      </c>
      <c r="D1706" s="1" t="str">
        <f t="shared" si="149"/>
        <v>21:0232</v>
      </c>
      <c r="E1706" t="s">
        <v>6984</v>
      </c>
      <c r="F1706" t="s">
        <v>6985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133</v>
      </c>
      <c r="N1706">
        <v>131</v>
      </c>
      <c r="P1706" t="s">
        <v>2397</v>
      </c>
      <c r="Q1706" t="s">
        <v>579</v>
      </c>
      <c r="R1706" t="s">
        <v>55</v>
      </c>
    </row>
    <row r="1707" spans="1:18" hidden="1" x14ac:dyDescent="0.3">
      <c r="A1707" t="s">
        <v>6986</v>
      </c>
      <c r="B1707" t="s">
        <v>6987</v>
      </c>
      <c r="C1707" s="1" t="str">
        <f t="shared" si="148"/>
        <v>21:0846</v>
      </c>
      <c r="D1707" s="1" t="str">
        <f t="shared" si="149"/>
        <v>21:0232</v>
      </c>
      <c r="E1707" t="s">
        <v>6988</v>
      </c>
      <c r="F1707" t="s">
        <v>6989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139</v>
      </c>
      <c r="N1707">
        <v>132</v>
      </c>
      <c r="P1707" t="s">
        <v>3052</v>
      </c>
      <c r="Q1707" t="s">
        <v>579</v>
      </c>
      <c r="R1707" t="s">
        <v>55</v>
      </c>
    </row>
    <row r="1708" spans="1:18" hidden="1" x14ac:dyDescent="0.3">
      <c r="A1708" t="s">
        <v>6990</v>
      </c>
      <c r="B1708" t="s">
        <v>6991</v>
      </c>
      <c r="C1708" s="1" t="str">
        <f t="shared" si="148"/>
        <v>21:0846</v>
      </c>
      <c r="D1708" s="1" t="str">
        <f t="shared" si="149"/>
        <v>21:0232</v>
      </c>
      <c r="E1708" t="s">
        <v>6992</v>
      </c>
      <c r="F1708" t="s">
        <v>6993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241</v>
      </c>
      <c r="N1708">
        <v>133</v>
      </c>
      <c r="P1708" t="s">
        <v>521</v>
      </c>
      <c r="Q1708" t="s">
        <v>236</v>
      </c>
      <c r="R1708" t="s">
        <v>55</v>
      </c>
    </row>
    <row r="1709" spans="1:18" hidden="1" x14ac:dyDescent="0.3">
      <c r="A1709" t="s">
        <v>6994</v>
      </c>
      <c r="B1709" t="s">
        <v>6995</v>
      </c>
      <c r="C1709" s="1" t="str">
        <f t="shared" si="148"/>
        <v>21:0846</v>
      </c>
      <c r="D1709" s="1" t="str">
        <f t="shared" si="149"/>
        <v>21:0232</v>
      </c>
      <c r="E1709" t="s">
        <v>6996</v>
      </c>
      <c r="F1709" t="s">
        <v>6997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36</v>
      </c>
      <c r="N1709">
        <v>134</v>
      </c>
      <c r="P1709" t="s">
        <v>115</v>
      </c>
      <c r="Q1709" t="s">
        <v>54</v>
      </c>
      <c r="R1709" t="s">
        <v>55</v>
      </c>
    </row>
    <row r="1710" spans="1:18" hidden="1" x14ac:dyDescent="0.3">
      <c r="A1710" t="s">
        <v>6998</v>
      </c>
      <c r="B1710" t="s">
        <v>6999</v>
      </c>
      <c r="C1710" s="1" t="str">
        <f t="shared" si="148"/>
        <v>21:0846</v>
      </c>
      <c r="D1710" s="1" t="str">
        <f t="shared" si="149"/>
        <v>21:0232</v>
      </c>
      <c r="E1710" t="s">
        <v>7000</v>
      </c>
      <c r="F1710" t="s">
        <v>7001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 t="s">
        <v>108</v>
      </c>
      <c r="Q1710" t="s">
        <v>1247</v>
      </c>
      <c r="R1710" t="s">
        <v>55</v>
      </c>
    </row>
    <row r="1711" spans="1:18" hidden="1" x14ac:dyDescent="0.3">
      <c r="A1711" t="s">
        <v>7002</v>
      </c>
      <c r="B1711" t="s">
        <v>7003</v>
      </c>
      <c r="C1711" s="1" t="str">
        <f t="shared" si="148"/>
        <v>21:0846</v>
      </c>
      <c r="D1711" s="1" t="str">
        <f t="shared" si="149"/>
        <v>21:0232</v>
      </c>
      <c r="E1711" t="s">
        <v>7000</v>
      </c>
      <c r="F1711" t="s">
        <v>7004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29</v>
      </c>
      <c r="N1711">
        <v>136</v>
      </c>
      <c r="P1711" t="s">
        <v>108</v>
      </c>
      <c r="Q1711" t="s">
        <v>1143</v>
      </c>
      <c r="R1711" t="s">
        <v>55</v>
      </c>
    </row>
    <row r="1712" spans="1:18" hidden="1" x14ac:dyDescent="0.3">
      <c r="A1712" t="s">
        <v>7005</v>
      </c>
      <c r="B1712" t="s">
        <v>7006</v>
      </c>
      <c r="C1712" s="1" t="str">
        <f t="shared" si="148"/>
        <v>21:0846</v>
      </c>
      <c r="D1712" s="1" t="str">
        <f t="shared" si="149"/>
        <v>21:0232</v>
      </c>
      <c r="E1712" t="s">
        <v>7007</v>
      </c>
      <c r="F1712" t="s">
        <v>7008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44</v>
      </c>
      <c r="N1712">
        <v>137</v>
      </c>
      <c r="P1712" t="s">
        <v>2414</v>
      </c>
      <c r="Q1712" t="s">
        <v>54</v>
      </c>
      <c r="R1712" t="s">
        <v>55</v>
      </c>
    </row>
    <row r="1713" spans="1:18" hidden="1" x14ac:dyDescent="0.3">
      <c r="A1713" t="s">
        <v>7009</v>
      </c>
      <c r="B1713" t="s">
        <v>7010</v>
      </c>
      <c r="C1713" s="1" t="str">
        <f t="shared" si="148"/>
        <v>21:0846</v>
      </c>
      <c r="D1713" s="1" t="str">
        <f t="shared" si="149"/>
        <v>21:0232</v>
      </c>
      <c r="E1713" t="s">
        <v>7011</v>
      </c>
      <c r="F1713" t="s">
        <v>7012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52</v>
      </c>
      <c r="N1713">
        <v>138</v>
      </c>
      <c r="P1713" t="s">
        <v>1667</v>
      </c>
      <c r="Q1713" t="s">
        <v>54</v>
      </c>
      <c r="R1713" t="s">
        <v>55</v>
      </c>
    </row>
    <row r="1714" spans="1:18" hidden="1" x14ac:dyDescent="0.3">
      <c r="A1714" t="s">
        <v>7013</v>
      </c>
      <c r="B1714" t="s">
        <v>7014</v>
      </c>
      <c r="C1714" s="1" t="str">
        <f t="shared" si="148"/>
        <v>21:0846</v>
      </c>
      <c r="D1714" s="1" t="str">
        <f t="shared" si="149"/>
        <v>21:0232</v>
      </c>
      <c r="E1714" t="s">
        <v>7015</v>
      </c>
      <c r="F1714" t="s">
        <v>7016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60</v>
      </c>
      <c r="N1714">
        <v>139</v>
      </c>
      <c r="P1714" t="s">
        <v>45</v>
      </c>
      <c r="Q1714" t="s">
        <v>482</v>
      </c>
      <c r="R1714" t="s">
        <v>55</v>
      </c>
    </row>
    <row r="1715" spans="1:18" hidden="1" x14ac:dyDescent="0.3">
      <c r="A1715" t="s">
        <v>7017</v>
      </c>
      <c r="B1715" t="s">
        <v>7018</v>
      </c>
      <c r="C1715" s="1" t="str">
        <f t="shared" si="148"/>
        <v>21:0846</v>
      </c>
      <c r="D1715" s="1" t="str">
        <f t="shared" si="149"/>
        <v>21:0232</v>
      </c>
      <c r="E1715" t="s">
        <v>7019</v>
      </c>
      <c r="F1715" t="s">
        <v>7020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67</v>
      </c>
      <c r="N1715">
        <v>140</v>
      </c>
      <c r="P1715" t="s">
        <v>61</v>
      </c>
      <c r="Q1715" t="s">
        <v>579</v>
      </c>
      <c r="R1715" t="s">
        <v>55</v>
      </c>
    </row>
    <row r="1716" spans="1:18" hidden="1" x14ac:dyDescent="0.3">
      <c r="A1716" t="s">
        <v>7021</v>
      </c>
      <c r="B1716" t="s">
        <v>7022</v>
      </c>
      <c r="C1716" s="1" t="str">
        <f t="shared" si="148"/>
        <v>21:0846</v>
      </c>
      <c r="D1716" s="1" t="str">
        <f t="shared" si="149"/>
        <v>21:0232</v>
      </c>
      <c r="E1716" t="s">
        <v>7023</v>
      </c>
      <c r="F1716" t="s">
        <v>7024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74</v>
      </c>
      <c r="N1716">
        <v>141</v>
      </c>
      <c r="P1716" t="s">
        <v>537</v>
      </c>
      <c r="Q1716" t="s">
        <v>54</v>
      </c>
      <c r="R1716" t="s">
        <v>55</v>
      </c>
    </row>
    <row r="1717" spans="1:18" hidden="1" x14ac:dyDescent="0.3">
      <c r="A1717" t="s">
        <v>7025</v>
      </c>
      <c r="B1717" t="s">
        <v>7026</v>
      </c>
      <c r="C1717" s="1" t="str">
        <f t="shared" si="148"/>
        <v>21:0846</v>
      </c>
      <c r="D1717" s="1" t="str">
        <f t="shared" si="149"/>
        <v>21:0232</v>
      </c>
      <c r="E1717" t="s">
        <v>7027</v>
      </c>
      <c r="F1717" t="s">
        <v>7028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81</v>
      </c>
      <c r="N1717">
        <v>142</v>
      </c>
      <c r="P1717" t="s">
        <v>45</v>
      </c>
      <c r="Q1717" t="s">
        <v>54</v>
      </c>
      <c r="R1717" t="s">
        <v>55</v>
      </c>
    </row>
    <row r="1718" spans="1:18" hidden="1" x14ac:dyDescent="0.3">
      <c r="A1718" t="s">
        <v>7029</v>
      </c>
      <c r="B1718" t="s">
        <v>7030</v>
      </c>
      <c r="C1718" s="1" t="str">
        <f t="shared" si="148"/>
        <v>21:0846</v>
      </c>
      <c r="D1718" s="1" t="str">
        <f t="shared" si="149"/>
        <v>21:0232</v>
      </c>
      <c r="E1718" t="s">
        <v>7031</v>
      </c>
      <c r="F1718" t="s">
        <v>7032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95</v>
      </c>
      <c r="N1718">
        <v>143</v>
      </c>
      <c r="P1718" t="s">
        <v>108</v>
      </c>
      <c r="Q1718" t="s">
        <v>54</v>
      </c>
      <c r="R1718" t="s">
        <v>55</v>
      </c>
    </row>
    <row r="1719" spans="1:18" hidden="1" x14ac:dyDescent="0.3">
      <c r="A1719" t="s">
        <v>7033</v>
      </c>
      <c r="B1719" t="s">
        <v>7034</v>
      </c>
      <c r="C1719" s="1" t="str">
        <f t="shared" si="148"/>
        <v>21:0846</v>
      </c>
      <c r="D1719" s="1" t="str">
        <f t="shared" si="149"/>
        <v>21:0232</v>
      </c>
      <c r="E1719" t="s">
        <v>7035</v>
      </c>
      <c r="F1719" t="s">
        <v>7036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101</v>
      </c>
      <c r="N1719">
        <v>144</v>
      </c>
      <c r="P1719" t="s">
        <v>161</v>
      </c>
      <c r="Q1719" t="s">
        <v>517</v>
      </c>
      <c r="R1719" t="s">
        <v>55</v>
      </c>
    </row>
    <row r="1720" spans="1:18" hidden="1" x14ac:dyDescent="0.3">
      <c r="A1720" t="s">
        <v>7037</v>
      </c>
      <c r="B1720" t="s">
        <v>7038</v>
      </c>
      <c r="C1720" s="1" t="str">
        <f t="shared" si="148"/>
        <v>21:0846</v>
      </c>
      <c r="D1720" s="1" t="str">
        <f t="shared" si="149"/>
        <v>21:0232</v>
      </c>
      <c r="E1720" t="s">
        <v>7039</v>
      </c>
      <c r="F1720" t="s">
        <v>7040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107</v>
      </c>
      <c r="N1720">
        <v>145</v>
      </c>
      <c r="P1720" t="s">
        <v>45</v>
      </c>
      <c r="Q1720" t="s">
        <v>236</v>
      </c>
      <c r="R1720" t="s">
        <v>55</v>
      </c>
    </row>
    <row r="1721" spans="1:18" hidden="1" x14ac:dyDescent="0.3">
      <c r="A1721" t="s">
        <v>7041</v>
      </c>
      <c r="B1721" t="s">
        <v>7042</v>
      </c>
      <c r="C1721" s="1" t="str">
        <f t="shared" si="148"/>
        <v>21:0846</v>
      </c>
      <c r="D1721" s="1" t="str">
        <f t="shared" si="149"/>
        <v>21:0232</v>
      </c>
      <c r="E1721" t="s">
        <v>7043</v>
      </c>
      <c r="F1721" t="s">
        <v>7044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114</v>
      </c>
      <c r="N1721">
        <v>146</v>
      </c>
      <c r="P1721" t="s">
        <v>45</v>
      </c>
      <c r="Q1721" t="s">
        <v>482</v>
      </c>
      <c r="R1721" t="s">
        <v>55</v>
      </c>
    </row>
    <row r="1722" spans="1:18" hidden="1" x14ac:dyDescent="0.3">
      <c r="A1722" t="s">
        <v>7045</v>
      </c>
      <c r="B1722" t="s">
        <v>7046</v>
      </c>
      <c r="C1722" s="1" t="str">
        <f t="shared" si="148"/>
        <v>21:0846</v>
      </c>
      <c r="D1722" s="1" t="str">
        <f t="shared" si="149"/>
        <v>21:0232</v>
      </c>
      <c r="E1722" t="s">
        <v>7047</v>
      </c>
      <c r="F1722" t="s">
        <v>7048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121</v>
      </c>
      <c r="N1722">
        <v>147</v>
      </c>
      <c r="P1722" t="s">
        <v>681</v>
      </c>
      <c r="Q1722" t="s">
        <v>236</v>
      </c>
      <c r="R1722" t="s">
        <v>55</v>
      </c>
    </row>
    <row r="1723" spans="1:18" hidden="1" x14ac:dyDescent="0.3">
      <c r="A1723" t="s">
        <v>7049</v>
      </c>
      <c r="B1723" t="s">
        <v>7050</v>
      </c>
      <c r="C1723" s="1" t="str">
        <f t="shared" si="148"/>
        <v>21:0846</v>
      </c>
      <c r="D1723" s="1" t="str">
        <f t="shared" si="149"/>
        <v>21:0232</v>
      </c>
      <c r="E1723" t="s">
        <v>7051</v>
      </c>
      <c r="F1723" t="s">
        <v>7052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127</v>
      </c>
      <c r="N1723">
        <v>148</v>
      </c>
      <c r="P1723" t="s">
        <v>2193</v>
      </c>
      <c r="Q1723" t="s">
        <v>310</v>
      </c>
      <c r="R1723" t="s">
        <v>55</v>
      </c>
    </row>
    <row r="1724" spans="1:18" hidden="1" x14ac:dyDescent="0.3">
      <c r="A1724" t="s">
        <v>7053</v>
      </c>
      <c r="B1724" t="s">
        <v>7054</v>
      </c>
      <c r="C1724" s="1" t="str">
        <f t="shared" si="148"/>
        <v>21:0846</v>
      </c>
      <c r="D1724" s="1" t="str">
        <f t="shared" si="149"/>
        <v>21:0232</v>
      </c>
      <c r="E1724" t="s">
        <v>7055</v>
      </c>
      <c r="F1724" t="s">
        <v>7056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133</v>
      </c>
      <c r="N1724">
        <v>149</v>
      </c>
      <c r="P1724" t="s">
        <v>521</v>
      </c>
      <c r="Q1724" t="s">
        <v>482</v>
      </c>
      <c r="R1724" t="s">
        <v>55</v>
      </c>
    </row>
    <row r="1725" spans="1:18" hidden="1" x14ac:dyDescent="0.3">
      <c r="A1725" t="s">
        <v>7057</v>
      </c>
      <c r="B1725" t="s">
        <v>7058</v>
      </c>
      <c r="C1725" s="1" t="str">
        <f t="shared" si="148"/>
        <v>21:0846</v>
      </c>
      <c r="D1725" s="1" t="str">
        <f t="shared" si="149"/>
        <v>21:0232</v>
      </c>
      <c r="E1725" t="s">
        <v>7059</v>
      </c>
      <c r="F1725" t="s">
        <v>7060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139</v>
      </c>
      <c r="N1725">
        <v>150</v>
      </c>
      <c r="P1725" t="s">
        <v>7061</v>
      </c>
      <c r="Q1725" t="s">
        <v>257</v>
      </c>
      <c r="R1725" t="s">
        <v>55</v>
      </c>
    </row>
    <row r="1726" spans="1:18" hidden="1" x14ac:dyDescent="0.3">
      <c r="A1726" t="s">
        <v>7062</v>
      </c>
      <c r="B1726" t="s">
        <v>7063</v>
      </c>
      <c r="C1726" s="1" t="str">
        <f t="shared" si="148"/>
        <v>21:0846</v>
      </c>
      <c r="D1726" s="1" t="str">
        <f t="shared" si="149"/>
        <v>21:0232</v>
      </c>
      <c r="E1726" t="s">
        <v>7064</v>
      </c>
      <c r="F1726" t="s">
        <v>7065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241</v>
      </c>
      <c r="N1726">
        <v>151</v>
      </c>
      <c r="P1726" t="s">
        <v>2430</v>
      </c>
      <c r="Q1726" t="s">
        <v>1143</v>
      </c>
      <c r="R1726" t="s">
        <v>55</v>
      </c>
    </row>
    <row r="1727" spans="1:18" hidden="1" x14ac:dyDescent="0.3">
      <c r="A1727" t="s">
        <v>7066</v>
      </c>
      <c r="B1727" t="s">
        <v>7067</v>
      </c>
      <c r="C1727" s="1" t="str">
        <f t="shared" si="148"/>
        <v>21:0846</v>
      </c>
      <c r="D1727" s="1" t="str">
        <f t="shared" si="149"/>
        <v>21:0232</v>
      </c>
      <c r="E1727" t="s">
        <v>7068</v>
      </c>
      <c r="F1727" t="s">
        <v>7069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 t="s">
        <v>2140</v>
      </c>
      <c r="Q1727" t="s">
        <v>310</v>
      </c>
      <c r="R1727" t="s">
        <v>55</v>
      </c>
    </row>
    <row r="1728" spans="1:18" hidden="1" x14ac:dyDescent="0.3">
      <c r="A1728" t="s">
        <v>7070</v>
      </c>
      <c r="B1728" t="s">
        <v>7071</v>
      </c>
      <c r="C1728" s="1" t="str">
        <f t="shared" si="148"/>
        <v>21:0846</v>
      </c>
      <c r="D1728" s="1" t="str">
        <f t="shared" si="149"/>
        <v>21:0232</v>
      </c>
      <c r="E1728" t="s">
        <v>7068</v>
      </c>
      <c r="F1728" t="s">
        <v>7072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29</v>
      </c>
      <c r="N1728">
        <v>153</v>
      </c>
      <c r="P1728" t="s">
        <v>242</v>
      </c>
      <c r="Q1728" t="s">
        <v>310</v>
      </c>
      <c r="R1728" t="s">
        <v>55</v>
      </c>
    </row>
    <row r="1729" spans="1:18" hidden="1" x14ac:dyDescent="0.3">
      <c r="A1729" t="s">
        <v>7073</v>
      </c>
      <c r="B1729" t="s">
        <v>7074</v>
      </c>
      <c r="C1729" s="1" t="str">
        <f t="shared" si="148"/>
        <v>21:0846</v>
      </c>
      <c r="D1729" s="1" t="str">
        <f t="shared" si="149"/>
        <v>21:0232</v>
      </c>
      <c r="E1729" t="s">
        <v>7075</v>
      </c>
      <c r="F1729" t="s">
        <v>7076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36</v>
      </c>
      <c r="N1729">
        <v>154</v>
      </c>
      <c r="P1729" t="s">
        <v>537</v>
      </c>
      <c r="Q1729" t="s">
        <v>236</v>
      </c>
      <c r="R1729" t="s">
        <v>55</v>
      </c>
    </row>
    <row r="1730" spans="1:18" hidden="1" x14ac:dyDescent="0.3">
      <c r="A1730" t="s">
        <v>7077</v>
      </c>
      <c r="B1730" t="s">
        <v>7078</v>
      </c>
      <c r="C1730" s="1" t="str">
        <f t="shared" si="148"/>
        <v>21:0846</v>
      </c>
      <c r="D1730" s="1" t="str">
        <f t="shared" si="149"/>
        <v>21:0232</v>
      </c>
      <c r="E1730" t="s">
        <v>7079</v>
      </c>
      <c r="F1730" t="s">
        <v>7080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44</v>
      </c>
      <c r="N1730">
        <v>155</v>
      </c>
      <c r="P1730" t="s">
        <v>319</v>
      </c>
      <c r="Q1730" t="s">
        <v>1292</v>
      </c>
      <c r="R1730" t="s">
        <v>55</v>
      </c>
    </row>
    <row r="1731" spans="1:18" hidden="1" x14ac:dyDescent="0.3">
      <c r="A1731" t="s">
        <v>7081</v>
      </c>
      <c r="B1731" t="s">
        <v>7082</v>
      </c>
      <c r="C1731" s="1" t="str">
        <f t="shared" si="148"/>
        <v>21:0846</v>
      </c>
      <c r="D1731" s="1" t="str">
        <f t="shared" si="149"/>
        <v>21:0232</v>
      </c>
      <c r="E1731" t="s">
        <v>7083</v>
      </c>
      <c r="F1731" t="s">
        <v>7084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52</v>
      </c>
      <c r="N1731">
        <v>156</v>
      </c>
      <c r="P1731" t="s">
        <v>262</v>
      </c>
      <c r="Q1731" t="s">
        <v>538</v>
      </c>
      <c r="R1731" t="s">
        <v>55</v>
      </c>
    </row>
    <row r="1732" spans="1:18" hidden="1" x14ac:dyDescent="0.3">
      <c r="A1732" t="s">
        <v>7085</v>
      </c>
      <c r="B1732" t="s">
        <v>7086</v>
      </c>
      <c r="C1732" s="1" t="str">
        <f t="shared" si="148"/>
        <v>21:0846</v>
      </c>
      <c r="D1732" s="1" t="str">
        <f t="shared" si="149"/>
        <v>21:0232</v>
      </c>
      <c r="E1732" t="s">
        <v>7087</v>
      </c>
      <c r="F1732" t="s">
        <v>7088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60</v>
      </c>
      <c r="N1732">
        <v>157</v>
      </c>
      <c r="P1732" t="s">
        <v>521</v>
      </c>
      <c r="Q1732" t="s">
        <v>310</v>
      </c>
      <c r="R1732" t="s">
        <v>195</v>
      </c>
    </row>
    <row r="1733" spans="1:18" hidden="1" x14ac:dyDescent="0.3">
      <c r="A1733" t="s">
        <v>7089</v>
      </c>
      <c r="B1733" t="s">
        <v>7090</v>
      </c>
      <c r="C1733" s="1" t="str">
        <f t="shared" si="148"/>
        <v>21:0846</v>
      </c>
      <c r="D1733" s="1" t="str">
        <f t="shared" si="149"/>
        <v>21:0232</v>
      </c>
      <c r="E1733" t="s">
        <v>7091</v>
      </c>
      <c r="F1733" t="s">
        <v>7092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67</v>
      </c>
      <c r="N1733">
        <v>158</v>
      </c>
      <c r="P1733" t="s">
        <v>2577</v>
      </c>
      <c r="Q1733" t="s">
        <v>310</v>
      </c>
      <c r="R1733" t="s">
        <v>285</v>
      </c>
    </row>
    <row r="1734" spans="1:18" hidden="1" x14ac:dyDescent="0.3">
      <c r="A1734" t="s">
        <v>7093</v>
      </c>
      <c r="B1734" t="s">
        <v>7094</v>
      </c>
      <c r="C1734" s="1" t="str">
        <f t="shared" si="148"/>
        <v>21:0846</v>
      </c>
      <c r="D1734" s="1" t="str">
        <f t="shared" si="149"/>
        <v>21:0232</v>
      </c>
      <c r="E1734" t="s">
        <v>7095</v>
      </c>
      <c r="F1734" t="s">
        <v>7096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74</v>
      </c>
      <c r="N1734">
        <v>159</v>
      </c>
      <c r="P1734" t="s">
        <v>30</v>
      </c>
      <c r="Q1734" t="s">
        <v>482</v>
      </c>
      <c r="R1734" t="s">
        <v>55</v>
      </c>
    </row>
    <row r="1735" spans="1:18" hidden="1" x14ac:dyDescent="0.3">
      <c r="A1735" t="s">
        <v>7097</v>
      </c>
      <c r="B1735" t="s">
        <v>7098</v>
      </c>
      <c r="C1735" s="1" t="str">
        <f t="shared" si="148"/>
        <v>21:0846</v>
      </c>
      <c r="D1735" s="1" t="str">
        <f t="shared" si="149"/>
        <v>21:0232</v>
      </c>
      <c r="E1735" t="s">
        <v>7099</v>
      </c>
      <c r="F1735" t="s">
        <v>7100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81</v>
      </c>
      <c r="N1735">
        <v>160</v>
      </c>
      <c r="P1735" t="s">
        <v>45</v>
      </c>
      <c r="Q1735" t="s">
        <v>1292</v>
      </c>
      <c r="R1735" t="s">
        <v>55</v>
      </c>
    </row>
    <row r="1736" spans="1:18" hidden="1" x14ac:dyDescent="0.3">
      <c r="A1736" t="s">
        <v>7101</v>
      </c>
      <c r="B1736" t="s">
        <v>7102</v>
      </c>
      <c r="C1736" s="1" t="str">
        <f t="shared" si="148"/>
        <v>21:0846</v>
      </c>
      <c r="D1736" s="1" t="str">
        <f t="shared" si="149"/>
        <v>21:0232</v>
      </c>
      <c r="E1736" t="s">
        <v>7103</v>
      </c>
      <c r="F1736" t="s">
        <v>7104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95</v>
      </c>
      <c r="N1736">
        <v>161</v>
      </c>
      <c r="P1736" t="s">
        <v>161</v>
      </c>
      <c r="Q1736" t="s">
        <v>310</v>
      </c>
      <c r="R1736" t="s">
        <v>55</v>
      </c>
    </row>
    <row r="1737" spans="1:18" hidden="1" x14ac:dyDescent="0.3">
      <c r="A1737" t="s">
        <v>7105</v>
      </c>
      <c r="B1737" t="s">
        <v>7106</v>
      </c>
      <c r="C1737" s="1" t="str">
        <f t="shared" si="148"/>
        <v>21:0846</v>
      </c>
      <c r="D1737" s="1" t="str">
        <f t="shared" si="149"/>
        <v>21:0232</v>
      </c>
      <c r="E1737" t="s">
        <v>7107</v>
      </c>
      <c r="F1737" t="s">
        <v>7108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101</v>
      </c>
      <c r="N1737">
        <v>162</v>
      </c>
      <c r="P1737" t="s">
        <v>23</v>
      </c>
      <c r="Q1737" t="s">
        <v>579</v>
      </c>
      <c r="R1737" t="s">
        <v>55</v>
      </c>
    </row>
    <row r="1738" spans="1:18" hidden="1" x14ac:dyDescent="0.3">
      <c r="A1738" t="s">
        <v>7109</v>
      </c>
      <c r="B1738" t="s">
        <v>7110</v>
      </c>
      <c r="C1738" s="1" t="str">
        <f t="shared" si="148"/>
        <v>21:0846</v>
      </c>
      <c r="D1738" s="1" t="str">
        <f t="shared" si="149"/>
        <v>21:0232</v>
      </c>
      <c r="E1738" t="s">
        <v>7111</v>
      </c>
      <c r="F1738" t="s">
        <v>7112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107</v>
      </c>
      <c r="N1738">
        <v>163</v>
      </c>
      <c r="P1738" t="s">
        <v>2430</v>
      </c>
      <c r="Q1738" t="s">
        <v>482</v>
      </c>
      <c r="R1738" t="s">
        <v>55</v>
      </c>
    </row>
    <row r="1739" spans="1:18" hidden="1" x14ac:dyDescent="0.3">
      <c r="A1739" t="s">
        <v>7113</v>
      </c>
      <c r="B1739" t="s">
        <v>7114</v>
      </c>
      <c r="C1739" s="1" t="str">
        <f t="shared" si="148"/>
        <v>21:0846</v>
      </c>
      <c r="D1739" s="1" t="str">
        <f t="shared" si="149"/>
        <v>21:0232</v>
      </c>
      <c r="E1739" t="s">
        <v>7115</v>
      </c>
      <c r="F1739" t="s">
        <v>7116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114</v>
      </c>
      <c r="N1739">
        <v>164</v>
      </c>
      <c r="P1739" t="s">
        <v>2193</v>
      </c>
      <c r="Q1739" t="s">
        <v>482</v>
      </c>
      <c r="R1739" t="s">
        <v>55</v>
      </c>
    </row>
    <row r="1740" spans="1:18" hidden="1" x14ac:dyDescent="0.3">
      <c r="A1740" t="s">
        <v>7117</v>
      </c>
      <c r="B1740" t="s">
        <v>7118</v>
      </c>
      <c r="C1740" s="1" t="str">
        <f t="shared" si="148"/>
        <v>21:0846</v>
      </c>
      <c r="D1740" s="1" t="str">
        <f t="shared" si="149"/>
        <v>21:0232</v>
      </c>
      <c r="E1740" t="s">
        <v>7119</v>
      </c>
      <c r="F1740" t="s">
        <v>7120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121</v>
      </c>
      <c r="N1740">
        <v>165</v>
      </c>
      <c r="P1740" t="s">
        <v>1799</v>
      </c>
      <c r="Q1740" t="s">
        <v>482</v>
      </c>
      <c r="R1740" t="s">
        <v>55</v>
      </c>
    </row>
    <row r="1741" spans="1:18" hidden="1" x14ac:dyDescent="0.3">
      <c r="A1741" t="s">
        <v>7121</v>
      </c>
      <c r="B1741" t="s">
        <v>7122</v>
      </c>
      <c r="C1741" s="1" t="str">
        <f t="shared" si="148"/>
        <v>21:0846</v>
      </c>
      <c r="D1741" s="1" t="str">
        <f t="shared" si="149"/>
        <v>21:0232</v>
      </c>
      <c r="E1741" t="s">
        <v>7123</v>
      </c>
      <c r="F1741" t="s">
        <v>7124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127</v>
      </c>
      <c r="N1741">
        <v>166</v>
      </c>
      <c r="P1741" t="s">
        <v>2193</v>
      </c>
      <c r="Q1741" t="s">
        <v>579</v>
      </c>
      <c r="R1741" t="s">
        <v>285</v>
      </c>
    </row>
    <row r="1742" spans="1:18" hidden="1" x14ac:dyDescent="0.3">
      <c r="A1742" t="s">
        <v>7125</v>
      </c>
      <c r="B1742" t="s">
        <v>7126</v>
      </c>
      <c r="C1742" s="1" t="str">
        <f t="shared" si="148"/>
        <v>21:0846</v>
      </c>
      <c r="D1742" s="1" t="str">
        <f t="shared" si="149"/>
        <v>21:0232</v>
      </c>
      <c r="E1742" t="s">
        <v>7127</v>
      </c>
      <c r="F1742" t="s">
        <v>7128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133</v>
      </c>
      <c r="N1742">
        <v>167</v>
      </c>
      <c r="P1742" t="s">
        <v>414</v>
      </c>
      <c r="Q1742" t="s">
        <v>538</v>
      </c>
      <c r="R1742" t="s">
        <v>55</v>
      </c>
    </row>
    <row r="1743" spans="1:18" hidden="1" x14ac:dyDescent="0.3">
      <c r="A1743" t="s">
        <v>7129</v>
      </c>
      <c r="B1743" t="s">
        <v>7130</v>
      </c>
      <c r="C1743" s="1" t="str">
        <f t="shared" si="148"/>
        <v>21:0846</v>
      </c>
      <c r="D1743" s="1" t="str">
        <f t="shared" si="149"/>
        <v>21:0232</v>
      </c>
      <c r="E1743" t="s">
        <v>7131</v>
      </c>
      <c r="F1743" t="s">
        <v>7132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139</v>
      </c>
      <c r="N1743">
        <v>168</v>
      </c>
      <c r="P1743" t="s">
        <v>3946</v>
      </c>
      <c r="Q1743" t="s">
        <v>54</v>
      </c>
      <c r="R1743" t="s">
        <v>55</v>
      </c>
    </row>
    <row r="1744" spans="1:18" hidden="1" x14ac:dyDescent="0.3">
      <c r="A1744" t="s">
        <v>7133</v>
      </c>
      <c r="B1744" t="s">
        <v>7134</v>
      </c>
      <c r="C1744" s="1" t="str">
        <f t="shared" si="148"/>
        <v>21:0846</v>
      </c>
      <c r="D1744" s="1" t="str">
        <f t="shared" si="149"/>
        <v>21:0232</v>
      </c>
      <c r="E1744" t="s">
        <v>7135</v>
      </c>
      <c r="F1744" t="s">
        <v>7136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241</v>
      </c>
      <c r="N1744">
        <v>169</v>
      </c>
      <c r="P1744" t="s">
        <v>2397</v>
      </c>
      <c r="Q1744" t="s">
        <v>482</v>
      </c>
      <c r="R1744" t="s">
        <v>55</v>
      </c>
    </row>
    <row r="1745" spans="1:18" hidden="1" x14ac:dyDescent="0.3">
      <c r="A1745" t="s">
        <v>7137</v>
      </c>
      <c r="B1745" t="s">
        <v>7138</v>
      </c>
      <c r="C1745" s="1" t="str">
        <f t="shared" si="148"/>
        <v>21:0846</v>
      </c>
      <c r="D1745" s="1" t="str">
        <f t="shared" si="149"/>
        <v>21:0232</v>
      </c>
      <c r="E1745" t="s">
        <v>7139</v>
      </c>
      <c r="F1745" t="s">
        <v>7140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36</v>
      </c>
      <c r="N1745">
        <v>170</v>
      </c>
      <c r="P1745" t="s">
        <v>1804</v>
      </c>
      <c r="Q1745" t="s">
        <v>236</v>
      </c>
      <c r="R1745" t="s">
        <v>55</v>
      </c>
    </row>
    <row r="1746" spans="1:18" hidden="1" x14ac:dyDescent="0.3">
      <c r="A1746" t="s">
        <v>7141</v>
      </c>
      <c r="B1746" t="s">
        <v>7142</v>
      </c>
      <c r="C1746" s="1" t="str">
        <f t="shared" si="148"/>
        <v>21:0846</v>
      </c>
      <c r="D1746" s="1" t="str">
        <f t="shared" si="149"/>
        <v>21:0232</v>
      </c>
      <c r="E1746" t="s">
        <v>7143</v>
      </c>
      <c r="F1746" t="s">
        <v>7144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44</v>
      </c>
      <c r="N1746">
        <v>171</v>
      </c>
      <c r="P1746" t="s">
        <v>3052</v>
      </c>
      <c r="Q1746" t="s">
        <v>310</v>
      </c>
      <c r="R1746" t="s">
        <v>55</v>
      </c>
    </row>
    <row r="1747" spans="1:18" hidden="1" x14ac:dyDescent="0.3">
      <c r="A1747" t="s">
        <v>7145</v>
      </c>
      <c r="B1747" t="s">
        <v>7146</v>
      </c>
      <c r="C1747" s="1" t="str">
        <f t="shared" si="148"/>
        <v>21:0846</v>
      </c>
      <c r="D1747" s="1" t="str">
        <f t="shared" si="149"/>
        <v>21:0232</v>
      </c>
      <c r="E1747" t="s">
        <v>7147</v>
      </c>
      <c r="F1747" t="s">
        <v>7148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52</v>
      </c>
      <c r="N1747">
        <v>172</v>
      </c>
      <c r="P1747" t="s">
        <v>173</v>
      </c>
      <c r="Q1747" t="s">
        <v>482</v>
      </c>
      <c r="R1747" t="s">
        <v>55</v>
      </c>
    </row>
    <row r="1748" spans="1:18" hidden="1" x14ac:dyDescent="0.3">
      <c r="A1748" t="s">
        <v>7149</v>
      </c>
      <c r="B1748" t="s">
        <v>7150</v>
      </c>
      <c r="C1748" s="1" t="str">
        <f t="shared" si="148"/>
        <v>21:0846</v>
      </c>
      <c r="D1748" s="1" t="str">
        <f t="shared" si="149"/>
        <v>21:0232</v>
      </c>
      <c r="E1748" t="s">
        <v>7151</v>
      </c>
      <c r="F1748" t="s">
        <v>7152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60</v>
      </c>
      <c r="N1748">
        <v>173</v>
      </c>
      <c r="P1748" t="s">
        <v>37</v>
      </c>
      <c r="Q1748" t="s">
        <v>236</v>
      </c>
      <c r="R1748" t="s">
        <v>55</v>
      </c>
    </row>
    <row r="1749" spans="1:18" hidden="1" x14ac:dyDescent="0.3">
      <c r="A1749" t="s">
        <v>7153</v>
      </c>
      <c r="B1749" t="s">
        <v>7154</v>
      </c>
      <c r="C1749" s="1" t="str">
        <f t="shared" si="148"/>
        <v>21:0846</v>
      </c>
      <c r="D1749" s="1" t="str">
        <f t="shared" si="149"/>
        <v>21:0232</v>
      </c>
      <c r="E1749" t="s">
        <v>7155</v>
      </c>
      <c r="F1749" t="s">
        <v>7156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 t="s">
        <v>23</v>
      </c>
      <c r="Q1749" t="s">
        <v>54</v>
      </c>
      <c r="R1749" t="s">
        <v>55</v>
      </c>
    </row>
    <row r="1750" spans="1:18" hidden="1" x14ac:dyDescent="0.3">
      <c r="A1750" t="s">
        <v>7157</v>
      </c>
      <c r="B1750" t="s">
        <v>7158</v>
      </c>
      <c r="C1750" s="1" t="str">
        <f t="shared" si="148"/>
        <v>21:0846</v>
      </c>
      <c r="D1750" s="1" t="str">
        <f t="shared" si="149"/>
        <v>21:0232</v>
      </c>
      <c r="E1750" t="s">
        <v>7155</v>
      </c>
      <c r="F1750" t="s">
        <v>7159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29</v>
      </c>
      <c r="N1750">
        <v>175</v>
      </c>
      <c r="P1750" t="s">
        <v>182</v>
      </c>
      <c r="Q1750" t="s">
        <v>54</v>
      </c>
      <c r="R1750" t="s">
        <v>55</v>
      </c>
    </row>
    <row r="1751" spans="1:18" hidden="1" x14ac:dyDescent="0.3">
      <c r="A1751" t="s">
        <v>7160</v>
      </c>
      <c r="B1751" t="s">
        <v>7161</v>
      </c>
      <c r="C1751" s="1" t="str">
        <f t="shared" si="148"/>
        <v>21:0846</v>
      </c>
      <c r="D1751" s="1" t="str">
        <f t="shared" si="149"/>
        <v>21:0232</v>
      </c>
      <c r="E1751" t="s">
        <v>7162</v>
      </c>
      <c r="F1751" t="s">
        <v>7163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67</v>
      </c>
      <c r="N1751">
        <v>176</v>
      </c>
      <c r="P1751" t="s">
        <v>1804</v>
      </c>
      <c r="Q1751" t="s">
        <v>257</v>
      </c>
      <c r="R1751" t="s">
        <v>285</v>
      </c>
    </row>
    <row r="1752" spans="1:18" hidden="1" x14ac:dyDescent="0.3">
      <c r="A1752" t="s">
        <v>7164</v>
      </c>
      <c r="B1752" t="s">
        <v>7165</v>
      </c>
      <c r="C1752" s="1" t="str">
        <f t="shared" si="148"/>
        <v>21:0846</v>
      </c>
      <c r="D1752" s="1" t="str">
        <f t="shared" si="149"/>
        <v>21:0232</v>
      </c>
      <c r="E1752" t="s">
        <v>7166</v>
      </c>
      <c r="F1752" t="s">
        <v>7167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74</v>
      </c>
      <c r="N1752">
        <v>177</v>
      </c>
      <c r="P1752" t="s">
        <v>1846</v>
      </c>
      <c r="Q1752" t="s">
        <v>579</v>
      </c>
      <c r="R1752" t="s">
        <v>55</v>
      </c>
    </row>
    <row r="1753" spans="1:18" hidden="1" x14ac:dyDescent="0.3">
      <c r="A1753" t="s">
        <v>7168</v>
      </c>
      <c r="B1753" t="s">
        <v>7169</v>
      </c>
      <c r="C1753" s="1" t="str">
        <f t="shared" si="148"/>
        <v>21:0846</v>
      </c>
      <c r="D1753" s="1" t="str">
        <f t="shared" si="149"/>
        <v>21:0232</v>
      </c>
      <c r="E1753" t="s">
        <v>7170</v>
      </c>
      <c r="F1753" t="s">
        <v>7171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81</v>
      </c>
      <c r="N1753">
        <v>178</v>
      </c>
      <c r="P1753" t="s">
        <v>45</v>
      </c>
      <c r="Q1753" t="s">
        <v>482</v>
      </c>
      <c r="R1753" t="s">
        <v>285</v>
      </c>
    </row>
    <row r="1754" spans="1:18" hidden="1" x14ac:dyDescent="0.3">
      <c r="A1754" t="s">
        <v>7172</v>
      </c>
      <c r="B1754" t="s">
        <v>7173</v>
      </c>
      <c r="C1754" s="1" t="str">
        <f t="shared" si="148"/>
        <v>21:0846</v>
      </c>
      <c r="D1754" s="1" t="str">
        <f t="shared" si="149"/>
        <v>21:0232</v>
      </c>
      <c r="E1754" t="s">
        <v>7174</v>
      </c>
      <c r="F1754" t="s">
        <v>7175</v>
      </c>
      <c r="H1754">
        <v>58.9513514</v>
      </c>
      <c r="I1754">
        <v>-103.4809522</v>
      </c>
      <c r="J1754" s="1" t="str">
        <f t="shared" ref="J1754:J1817" si="150">HYPERLINK("https://geochem.nrcan.gc.ca/cdogs/content/kwd/kwd020016_e.htm", "Fluid (lake)")</f>
        <v>Fluid (lake)</v>
      </c>
      <c r="K1754" s="1" t="str">
        <f t="shared" ref="K1754:K1817" si="151">HYPERLINK("https://geochem.nrcan.gc.ca/cdogs/content/kwd/kwd080007_e.htm", "Untreated Water")</f>
        <v>Untreated Water</v>
      </c>
      <c r="L1754">
        <v>11</v>
      </c>
      <c r="M1754" t="s">
        <v>95</v>
      </c>
      <c r="N1754">
        <v>179</v>
      </c>
      <c r="P1754" t="s">
        <v>2145</v>
      </c>
      <c r="Q1754" t="s">
        <v>1292</v>
      </c>
      <c r="R1754" t="s">
        <v>55</v>
      </c>
    </row>
    <row r="1755" spans="1:18" hidden="1" x14ac:dyDescent="0.3">
      <c r="A1755" t="s">
        <v>7176</v>
      </c>
      <c r="B1755" t="s">
        <v>7177</v>
      </c>
      <c r="C1755" s="1" t="str">
        <f t="shared" si="148"/>
        <v>21:0846</v>
      </c>
      <c r="D1755" s="1" t="str">
        <f t="shared" si="149"/>
        <v>21:0232</v>
      </c>
      <c r="E1755" t="s">
        <v>7178</v>
      </c>
      <c r="F1755" t="s">
        <v>7179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101</v>
      </c>
      <c r="N1755">
        <v>180</v>
      </c>
      <c r="P1755" t="s">
        <v>1837</v>
      </c>
      <c r="Q1755" t="s">
        <v>248</v>
      </c>
      <c r="R1755" t="s">
        <v>460</v>
      </c>
    </row>
    <row r="1756" spans="1:18" hidden="1" x14ac:dyDescent="0.3">
      <c r="A1756" t="s">
        <v>7180</v>
      </c>
      <c r="B1756" t="s">
        <v>7181</v>
      </c>
      <c r="C1756" s="1" t="str">
        <f t="shared" si="148"/>
        <v>21:0846</v>
      </c>
      <c r="D1756" s="1" t="str">
        <f t="shared" si="149"/>
        <v>21:0232</v>
      </c>
      <c r="E1756" t="s">
        <v>7182</v>
      </c>
      <c r="F1756" t="s">
        <v>7183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36</v>
      </c>
      <c r="N1756">
        <v>181</v>
      </c>
      <c r="P1756" t="s">
        <v>1006</v>
      </c>
      <c r="Q1756" t="s">
        <v>310</v>
      </c>
      <c r="R1756" t="s">
        <v>460</v>
      </c>
    </row>
    <row r="1757" spans="1:18" hidden="1" x14ac:dyDescent="0.3">
      <c r="A1757" t="s">
        <v>7184</v>
      </c>
      <c r="B1757" t="s">
        <v>7185</v>
      </c>
      <c r="C1757" s="1" t="str">
        <f t="shared" si="148"/>
        <v>21:0846</v>
      </c>
      <c r="D1757" s="1" t="str">
        <f t="shared" si="149"/>
        <v>21:0232</v>
      </c>
      <c r="E1757" t="s">
        <v>7186</v>
      </c>
      <c r="F1757" t="s">
        <v>7187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 t="s">
        <v>115</v>
      </c>
      <c r="Q1757" t="s">
        <v>579</v>
      </c>
      <c r="R1757" t="s">
        <v>522</v>
      </c>
    </row>
    <row r="1758" spans="1:18" hidden="1" x14ac:dyDescent="0.3">
      <c r="A1758" t="s">
        <v>7188</v>
      </c>
      <c r="B1758" t="s">
        <v>7189</v>
      </c>
      <c r="C1758" s="1" t="str">
        <f t="shared" si="148"/>
        <v>21:0846</v>
      </c>
      <c r="D1758" s="1" t="str">
        <f t="shared" si="149"/>
        <v>21:0232</v>
      </c>
      <c r="E1758" t="s">
        <v>7186</v>
      </c>
      <c r="F1758" t="s">
        <v>7190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29</v>
      </c>
      <c r="N1758">
        <v>183</v>
      </c>
      <c r="P1758" t="s">
        <v>115</v>
      </c>
      <c r="Q1758" t="s">
        <v>54</v>
      </c>
      <c r="R1758" t="s">
        <v>460</v>
      </c>
    </row>
    <row r="1759" spans="1:18" hidden="1" x14ac:dyDescent="0.3">
      <c r="A1759" t="s">
        <v>7191</v>
      </c>
      <c r="B1759" t="s">
        <v>7192</v>
      </c>
      <c r="C1759" s="1" t="str">
        <f t="shared" si="148"/>
        <v>21:0846</v>
      </c>
      <c r="D1759" s="1" t="str">
        <f t="shared" si="149"/>
        <v>21:0232</v>
      </c>
      <c r="E1759" t="s">
        <v>7193</v>
      </c>
      <c r="F1759" t="s">
        <v>7194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44</v>
      </c>
      <c r="N1759">
        <v>184</v>
      </c>
      <c r="P1759" t="s">
        <v>210</v>
      </c>
      <c r="Q1759" t="s">
        <v>54</v>
      </c>
      <c r="R1759" t="s">
        <v>55</v>
      </c>
    </row>
    <row r="1760" spans="1:18" hidden="1" x14ac:dyDescent="0.3">
      <c r="A1760" t="s">
        <v>7195</v>
      </c>
      <c r="B1760" t="s">
        <v>7196</v>
      </c>
      <c r="C1760" s="1" t="str">
        <f t="shared" si="148"/>
        <v>21:0846</v>
      </c>
      <c r="D1760" s="1" t="str">
        <f t="shared" si="149"/>
        <v>21:0232</v>
      </c>
      <c r="E1760" t="s">
        <v>7197</v>
      </c>
      <c r="F1760" t="s">
        <v>7198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52</v>
      </c>
      <c r="N1760">
        <v>185</v>
      </c>
      <c r="P1760" t="s">
        <v>188</v>
      </c>
      <c r="Q1760" t="s">
        <v>54</v>
      </c>
      <c r="R1760" t="s">
        <v>55</v>
      </c>
    </row>
    <row r="1761" spans="1:18" hidden="1" x14ac:dyDescent="0.3">
      <c r="A1761" t="s">
        <v>7199</v>
      </c>
      <c r="B1761" t="s">
        <v>7200</v>
      </c>
      <c r="C1761" s="1" t="str">
        <f t="shared" si="148"/>
        <v>21:0846</v>
      </c>
      <c r="D1761" s="1" t="str">
        <f t="shared" si="149"/>
        <v>21:0232</v>
      </c>
      <c r="E1761" t="s">
        <v>7201</v>
      </c>
      <c r="F1761" t="s">
        <v>7202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60</v>
      </c>
      <c r="N1761">
        <v>186</v>
      </c>
      <c r="P1761" t="s">
        <v>115</v>
      </c>
      <c r="Q1761" t="s">
        <v>579</v>
      </c>
      <c r="R1761" t="s">
        <v>55</v>
      </c>
    </row>
    <row r="1762" spans="1:18" hidden="1" x14ac:dyDescent="0.3">
      <c r="A1762" t="s">
        <v>7203</v>
      </c>
      <c r="B1762" t="s">
        <v>7204</v>
      </c>
      <c r="C1762" s="1" t="str">
        <f t="shared" si="148"/>
        <v>21:0846</v>
      </c>
      <c r="D1762" s="1" t="str">
        <f t="shared" si="149"/>
        <v>21:0232</v>
      </c>
      <c r="E1762" t="s">
        <v>7205</v>
      </c>
      <c r="F1762" t="s">
        <v>7206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67</v>
      </c>
      <c r="N1762">
        <v>187</v>
      </c>
      <c r="P1762" t="s">
        <v>53</v>
      </c>
      <c r="Q1762" t="s">
        <v>579</v>
      </c>
      <c r="R1762" t="s">
        <v>55</v>
      </c>
    </row>
    <row r="1763" spans="1:18" hidden="1" x14ac:dyDescent="0.3">
      <c r="A1763" t="s">
        <v>7207</v>
      </c>
      <c r="B1763" t="s">
        <v>7208</v>
      </c>
      <c r="C1763" s="1" t="str">
        <f t="shared" si="148"/>
        <v>21:0846</v>
      </c>
      <c r="D1763" s="1" t="str">
        <f t="shared" si="149"/>
        <v>21:0232</v>
      </c>
      <c r="E1763" t="s">
        <v>7209</v>
      </c>
      <c r="F1763" t="s">
        <v>7210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74</v>
      </c>
      <c r="N1763">
        <v>188</v>
      </c>
      <c r="P1763" t="s">
        <v>200</v>
      </c>
      <c r="Q1763" t="s">
        <v>54</v>
      </c>
      <c r="R1763" t="s">
        <v>55</v>
      </c>
    </row>
    <row r="1764" spans="1:18" hidden="1" x14ac:dyDescent="0.3">
      <c r="A1764" t="s">
        <v>7211</v>
      </c>
      <c r="B1764" t="s">
        <v>7212</v>
      </c>
      <c r="C1764" s="1" t="str">
        <f t="shared" si="148"/>
        <v>21:0846</v>
      </c>
      <c r="D1764" s="1" t="str">
        <f t="shared" si="149"/>
        <v>21:0232</v>
      </c>
      <c r="E1764" t="s">
        <v>7213</v>
      </c>
      <c r="F1764" t="s">
        <v>7214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81</v>
      </c>
      <c r="N1764">
        <v>189</v>
      </c>
      <c r="P1764" t="s">
        <v>150</v>
      </c>
      <c r="Q1764" t="s">
        <v>482</v>
      </c>
      <c r="R1764" t="s">
        <v>55</v>
      </c>
    </row>
    <row r="1765" spans="1:18" hidden="1" x14ac:dyDescent="0.3">
      <c r="A1765" t="s">
        <v>7215</v>
      </c>
      <c r="B1765" t="s">
        <v>7216</v>
      </c>
      <c r="C1765" s="1" t="str">
        <f t="shared" si="148"/>
        <v>21:0846</v>
      </c>
      <c r="D1765" s="1" t="str">
        <f t="shared" si="149"/>
        <v>21:0232</v>
      </c>
      <c r="E1765" t="s">
        <v>7217</v>
      </c>
      <c r="F1765" t="s">
        <v>7218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95</v>
      </c>
      <c r="N1765">
        <v>190</v>
      </c>
      <c r="P1765" t="s">
        <v>1006</v>
      </c>
      <c r="Q1765" t="s">
        <v>236</v>
      </c>
      <c r="R1765" t="s">
        <v>55</v>
      </c>
    </row>
    <row r="1766" spans="1:18" hidden="1" x14ac:dyDescent="0.3">
      <c r="A1766" t="s">
        <v>7219</v>
      </c>
      <c r="B1766" t="s">
        <v>7220</v>
      </c>
      <c r="C1766" s="1" t="str">
        <f t="shared" si="148"/>
        <v>21:0846</v>
      </c>
      <c r="D1766" s="1" t="str">
        <f t="shared" si="149"/>
        <v>21:0232</v>
      </c>
      <c r="E1766" t="s">
        <v>7221</v>
      </c>
      <c r="F1766" t="s">
        <v>7222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101</v>
      </c>
      <c r="N1766">
        <v>191</v>
      </c>
      <c r="P1766" t="s">
        <v>128</v>
      </c>
      <c r="Q1766" t="s">
        <v>236</v>
      </c>
      <c r="R1766" t="s">
        <v>285</v>
      </c>
    </row>
    <row r="1767" spans="1:18" hidden="1" x14ac:dyDescent="0.3">
      <c r="A1767" t="s">
        <v>7223</v>
      </c>
      <c r="B1767" t="s">
        <v>7224</v>
      </c>
      <c r="C1767" s="1" t="str">
        <f t="shared" si="148"/>
        <v>21:0846</v>
      </c>
      <c r="D1767" s="1" t="str">
        <f t="shared" si="149"/>
        <v>21:0232</v>
      </c>
      <c r="E1767" t="s">
        <v>7225</v>
      </c>
      <c r="F1767" t="s">
        <v>7226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107</v>
      </c>
      <c r="N1767">
        <v>192</v>
      </c>
      <c r="P1767" t="s">
        <v>771</v>
      </c>
      <c r="Q1767" t="s">
        <v>482</v>
      </c>
      <c r="R1767" t="s">
        <v>460</v>
      </c>
    </row>
    <row r="1768" spans="1:18" hidden="1" x14ac:dyDescent="0.3">
      <c r="A1768" t="s">
        <v>7227</v>
      </c>
      <c r="B1768" t="s">
        <v>7228</v>
      </c>
      <c r="C1768" s="1" t="str">
        <f t="shared" ref="C1768:C1831" si="152">HYPERLINK("https://geochem.nrcan.gc.ca/cdogs/content/bdl/bdl210846_e.htm", "21:0846")</f>
        <v>21:0846</v>
      </c>
      <c r="D1768" s="1" t="str">
        <f t="shared" ref="D1768:D1831" si="153">HYPERLINK("https://geochem.nrcan.gc.ca/cdogs/content/svy/svy210232_e.htm", "21:0232")</f>
        <v>21:0232</v>
      </c>
      <c r="E1768" t="s">
        <v>7229</v>
      </c>
      <c r="F1768" t="s">
        <v>7230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114</v>
      </c>
      <c r="N1768">
        <v>193</v>
      </c>
      <c r="P1768" t="s">
        <v>319</v>
      </c>
      <c r="Q1768" t="s">
        <v>579</v>
      </c>
      <c r="R1768" t="s">
        <v>55</v>
      </c>
    </row>
    <row r="1769" spans="1:18" hidden="1" x14ac:dyDescent="0.3">
      <c r="A1769" t="s">
        <v>7231</v>
      </c>
      <c r="B1769" t="s">
        <v>7232</v>
      </c>
      <c r="C1769" s="1" t="str">
        <f t="shared" si="152"/>
        <v>21:0846</v>
      </c>
      <c r="D1769" s="1" t="str">
        <f t="shared" si="153"/>
        <v>21:0232</v>
      </c>
      <c r="E1769" t="s">
        <v>7233</v>
      </c>
      <c r="F1769" t="s">
        <v>7234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121</v>
      </c>
      <c r="N1769">
        <v>194</v>
      </c>
      <c r="P1769" t="s">
        <v>161</v>
      </c>
      <c r="Q1769" t="s">
        <v>482</v>
      </c>
      <c r="R1769" t="s">
        <v>285</v>
      </c>
    </row>
    <row r="1770" spans="1:18" hidden="1" x14ac:dyDescent="0.3">
      <c r="A1770" t="s">
        <v>7235</v>
      </c>
      <c r="B1770" t="s">
        <v>7236</v>
      </c>
      <c r="C1770" s="1" t="str">
        <f t="shared" si="152"/>
        <v>21:0846</v>
      </c>
      <c r="D1770" s="1" t="str">
        <f t="shared" si="153"/>
        <v>21:0232</v>
      </c>
      <c r="E1770" t="s">
        <v>7237</v>
      </c>
      <c r="F1770" t="s">
        <v>7238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127</v>
      </c>
      <c r="N1770">
        <v>195</v>
      </c>
      <c r="P1770" t="s">
        <v>1006</v>
      </c>
      <c r="Q1770" t="s">
        <v>482</v>
      </c>
      <c r="R1770" t="s">
        <v>55</v>
      </c>
    </row>
    <row r="1771" spans="1:18" hidden="1" x14ac:dyDescent="0.3">
      <c r="A1771" t="s">
        <v>7239</v>
      </c>
      <c r="B1771" t="s">
        <v>7240</v>
      </c>
      <c r="C1771" s="1" t="str">
        <f t="shared" si="152"/>
        <v>21:0846</v>
      </c>
      <c r="D1771" s="1" t="str">
        <f t="shared" si="153"/>
        <v>21:0232</v>
      </c>
      <c r="E1771" t="s">
        <v>7241</v>
      </c>
      <c r="F1771" t="s">
        <v>7242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133</v>
      </c>
      <c r="N1771">
        <v>196</v>
      </c>
      <c r="P1771" t="s">
        <v>134</v>
      </c>
      <c r="Q1771" t="s">
        <v>579</v>
      </c>
      <c r="R1771" t="s">
        <v>55</v>
      </c>
    </row>
    <row r="1772" spans="1:18" hidden="1" x14ac:dyDescent="0.3">
      <c r="A1772" t="s">
        <v>7243</v>
      </c>
      <c r="B1772" t="s">
        <v>7244</v>
      </c>
      <c r="C1772" s="1" t="str">
        <f t="shared" si="152"/>
        <v>21:0846</v>
      </c>
      <c r="D1772" s="1" t="str">
        <f t="shared" si="153"/>
        <v>21:0232</v>
      </c>
      <c r="E1772" t="s">
        <v>7245</v>
      </c>
      <c r="F1772" t="s">
        <v>7246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139</v>
      </c>
      <c r="N1772">
        <v>197</v>
      </c>
      <c r="P1772" t="s">
        <v>82</v>
      </c>
      <c r="Q1772" t="s">
        <v>1292</v>
      </c>
      <c r="R1772" t="s">
        <v>55</v>
      </c>
    </row>
    <row r="1773" spans="1:18" hidden="1" x14ac:dyDescent="0.3">
      <c r="A1773" t="s">
        <v>7247</v>
      </c>
      <c r="B1773" t="s">
        <v>7248</v>
      </c>
      <c r="C1773" s="1" t="str">
        <f t="shared" si="152"/>
        <v>21:0846</v>
      </c>
      <c r="D1773" s="1" t="str">
        <f t="shared" si="153"/>
        <v>21:0232</v>
      </c>
      <c r="E1773" t="s">
        <v>7249</v>
      </c>
      <c r="F1773" t="s">
        <v>7250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241</v>
      </c>
      <c r="N1773">
        <v>198</v>
      </c>
      <c r="P1773" t="s">
        <v>553</v>
      </c>
      <c r="Q1773" t="s">
        <v>1292</v>
      </c>
      <c r="R1773" t="s">
        <v>55</v>
      </c>
    </row>
    <row r="1774" spans="1:18" hidden="1" x14ac:dyDescent="0.3">
      <c r="A1774" t="s">
        <v>7251</v>
      </c>
      <c r="B1774" t="s">
        <v>7252</v>
      </c>
      <c r="C1774" s="1" t="str">
        <f t="shared" si="152"/>
        <v>21:0846</v>
      </c>
      <c r="D1774" s="1" t="str">
        <f t="shared" si="153"/>
        <v>21:0232</v>
      </c>
      <c r="E1774" t="s">
        <v>7253</v>
      </c>
      <c r="F1774" t="s">
        <v>7254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 t="s">
        <v>140</v>
      </c>
      <c r="Q1774" t="s">
        <v>1292</v>
      </c>
      <c r="R1774" t="s">
        <v>55</v>
      </c>
    </row>
    <row r="1775" spans="1:18" hidden="1" x14ac:dyDescent="0.3">
      <c r="A1775" t="s">
        <v>7255</v>
      </c>
      <c r="B1775" t="s">
        <v>7256</v>
      </c>
      <c r="C1775" s="1" t="str">
        <f t="shared" si="152"/>
        <v>21:0846</v>
      </c>
      <c r="D1775" s="1" t="str">
        <f t="shared" si="153"/>
        <v>21:0232</v>
      </c>
      <c r="E1775" t="s">
        <v>7253</v>
      </c>
      <c r="F1775" t="s">
        <v>7257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29</v>
      </c>
      <c r="N1775">
        <v>200</v>
      </c>
      <c r="P1775" t="s">
        <v>771</v>
      </c>
      <c r="Q1775" t="s">
        <v>1143</v>
      </c>
      <c r="R1775" t="s">
        <v>55</v>
      </c>
    </row>
    <row r="1776" spans="1:18" hidden="1" x14ac:dyDescent="0.3">
      <c r="A1776" t="s">
        <v>7258</v>
      </c>
      <c r="B1776" t="s">
        <v>7259</v>
      </c>
      <c r="C1776" s="1" t="str">
        <f t="shared" si="152"/>
        <v>21:0846</v>
      </c>
      <c r="D1776" s="1" t="str">
        <f t="shared" si="153"/>
        <v>21:0232</v>
      </c>
      <c r="E1776" t="s">
        <v>7260</v>
      </c>
      <c r="F1776" t="s">
        <v>7261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36</v>
      </c>
      <c r="N1776">
        <v>201</v>
      </c>
      <c r="P1776" t="s">
        <v>1856</v>
      </c>
      <c r="Q1776" t="s">
        <v>54</v>
      </c>
      <c r="R1776" t="s">
        <v>285</v>
      </c>
    </row>
    <row r="1777" spans="1:18" hidden="1" x14ac:dyDescent="0.3">
      <c r="A1777" t="s">
        <v>7262</v>
      </c>
      <c r="B1777" t="s">
        <v>7263</v>
      </c>
      <c r="C1777" s="1" t="str">
        <f t="shared" si="152"/>
        <v>21:0846</v>
      </c>
      <c r="D1777" s="1" t="str">
        <f t="shared" si="153"/>
        <v>21:0232</v>
      </c>
      <c r="E1777" t="s">
        <v>7264</v>
      </c>
      <c r="F1777" t="s">
        <v>7265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44</v>
      </c>
      <c r="N1777">
        <v>202</v>
      </c>
      <c r="P1777" t="s">
        <v>598</v>
      </c>
      <c r="Q1777" t="s">
        <v>517</v>
      </c>
      <c r="R1777" t="s">
        <v>90</v>
      </c>
    </row>
    <row r="1778" spans="1:18" hidden="1" x14ac:dyDescent="0.3">
      <c r="A1778" t="s">
        <v>7266</v>
      </c>
      <c r="B1778" t="s">
        <v>7267</v>
      </c>
      <c r="C1778" s="1" t="str">
        <f t="shared" si="152"/>
        <v>21:0846</v>
      </c>
      <c r="D1778" s="1" t="str">
        <f t="shared" si="153"/>
        <v>21:0232</v>
      </c>
      <c r="E1778" t="s">
        <v>7268</v>
      </c>
      <c r="F1778" t="s">
        <v>7269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52</v>
      </c>
      <c r="N1778">
        <v>203</v>
      </c>
      <c r="P1778" t="s">
        <v>68</v>
      </c>
      <c r="Q1778" t="s">
        <v>1143</v>
      </c>
      <c r="R1778" t="s">
        <v>532</v>
      </c>
    </row>
    <row r="1779" spans="1:18" hidden="1" x14ac:dyDescent="0.3">
      <c r="A1779" t="s">
        <v>7270</v>
      </c>
      <c r="B1779" t="s">
        <v>7271</v>
      </c>
      <c r="C1779" s="1" t="str">
        <f t="shared" si="152"/>
        <v>21:0846</v>
      </c>
      <c r="D1779" s="1" t="str">
        <f t="shared" si="153"/>
        <v>21:0232</v>
      </c>
      <c r="E1779" t="s">
        <v>7272</v>
      </c>
      <c r="F1779" t="s">
        <v>7273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60</v>
      </c>
      <c r="N1779">
        <v>204</v>
      </c>
      <c r="P1779" t="s">
        <v>61</v>
      </c>
      <c r="Q1779" t="s">
        <v>54</v>
      </c>
      <c r="R1779" t="s">
        <v>55</v>
      </c>
    </row>
    <row r="1780" spans="1:18" hidden="1" x14ac:dyDescent="0.3">
      <c r="A1780" t="s">
        <v>7274</v>
      </c>
      <c r="B1780" t="s">
        <v>7275</v>
      </c>
      <c r="C1780" s="1" t="str">
        <f t="shared" si="152"/>
        <v>21:0846</v>
      </c>
      <c r="D1780" s="1" t="str">
        <f t="shared" si="153"/>
        <v>21:0232</v>
      </c>
      <c r="E1780" t="s">
        <v>7276</v>
      </c>
      <c r="F1780" t="s">
        <v>7277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67</v>
      </c>
      <c r="N1780">
        <v>205</v>
      </c>
      <c r="P1780" t="s">
        <v>37</v>
      </c>
      <c r="Q1780" t="s">
        <v>54</v>
      </c>
      <c r="R1780" t="s">
        <v>3875</v>
      </c>
    </row>
    <row r="1781" spans="1:18" hidden="1" x14ac:dyDescent="0.3">
      <c r="A1781" t="s">
        <v>7278</v>
      </c>
      <c r="B1781" t="s">
        <v>7279</v>
      </c>
      <c r="C1781" s="1" t="str">
        <f t="shared" si="152"/>
        <v>21:0846</v>
      </c>
      <c r="D1781" s="1" t="str">
        <f t="shared" si="153"/>
        <v>21:0232</v>
      </c>
      <c r="E1781" t="s">
        <v>7280</v>
      </c>
      <c r="F1781" t="s">
        <v>7281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74</v>
      </c>
      <c r="N1781">
        <v>206</v>
      </c>
      <c r="P1781" t="s">
        <v>167</v>
      </c>
      <c r="Q1781" t="s">
        <v>1292</v>
      </c>
      <c r="R1781" t="s">
        <v>522</v>
      </c>
    </row>
    <row r="1782" spans="1:18" hidden="1" x14ac:dyDescent="0.3">
      <c r="A1782" t="s">
        <v>7282</v>
      </c>
      <c r="B1782" t="s">
        <v>7283</v>
      </c>
      <c r="C1782" s="1" t="str">
        <f t="shared" si="152"/>
        <v>21:0846</v>
      </c>
      <c r="D1782" s="1" t="str">
        <f t="shared" si="153"/>
        <v>21:0232</v>
      </c>
      <c r="E1782" t="s">
        <v>7284</v>
      </c>
      <c r="F1782" t="s">
        <v>7285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81</v>
      </c>
      <c r="N1782">
        <v>207</v>
      </c>
      <c r="P1782" t="s">
        <v>537</v>
      </c>
      <c r="Q1782" t="s">
        <v>54</v>
      </c>
      <c r="R1782" t="s">
        <v>195</v>
      </c>
    </row>
    <row r="1783" spans="1:18" hidden="1" x14ac:dyDescent="0.3">
      <c r="A1783" t="s">
        <v>7286</v>
      </c>
      <c r="B1783" t="s">
        <v>7287</v>
      </c>
      <c r="C1783" s="1" t="str">
        <f t="shared" si="152"/>
        <v>21:0846</v>
      </c>
      <c r="D1783" s="1" t="str">
        <f t="shared" si="153"/>
        <v>21:0232</v>
      </c>
      <c r="E1783" t="s">
        <v>7288</v>
      </c>
      <c r="F1783" t="s">
        <v>7289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95</v>
      </c>
      <c r="N1783">
        <v>208</v>
      </c>
      <c r="P1783" t="s">
        <v>771</v>
      </c>
      <c r="Q1783" t="s">
        <v>579</v>
      </c>
      <c r="R1783" t="s">
        <v>55</v>
      </c>
    </row>
    <row r="1784" spans="1:18" hidden="1" x14ac:dyDescent="0.3">
      <c r="A1784" t="s">
        <v>7290</v>
      </c>
      <c r="B1784" t="s">
        <v>7291</v>
      </c>
      <c r="C1784" s="1" t="str">
        <f t="shared" si="152"/>
        <v>21:0846</v>
      </c>
      <c r="D1784" s="1" t="str">
        <f t="shared" si="153"/>
        <v>21:0232</v>
      </c>
      <c r="E1784" t="s">
        <v>7292</v>
      </c>
      <c r="F1784" t="s">
        <v>7293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101</v>
      </c>
      <c r="N1784">
        <v>209</v>
      </c>
      <c r="P1784" t="s">
        <v>771</v>
      </c>
      <c r="Q1784" t="s">
        <v>1292</v>
      </c>
      <c r="R1784" t="s">
        <v>532</v>
      </c>
    </row>
    <row r="1785" spans="1:18" hidden="1" x14ac:dyDescent="0.3">
      <c r="A1785" t="s">
        <v>7294</v>
      </c>
      <c r="B1785" t="s">
        <v>7295</v>
      </c>
      <c r="C1785" s="1" t="str">
        <f t="shared" si="152"/>
        <v>21:0846</v>
      </c>
      <c r="D1785" s="1" t="str">
        <f t="shared" si="153"/>
        <v>21:0232</v>
      </c>
      <c r="E1785" t="s">
        <v>7296</v>
      </c>
      <c r="F1785" t="s">
        <v>7297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107</v>
      </c>
      <c r="N1785">
        <v>210</v>
      </c>
      <c r="P1785" t="s">
        <v>30</v>
      </c>
      <c r="Q1785" t="s">
        <v>579</v>
      </c>
      <c r="R1785" t="s">
        <v>55</v>
      </c>
    </row>
    <row r="1786" spans="1:18" hidden="1" x14ac:dyDescent="0.3">
      <c r="A1786" t="s">
        <v>7298</v>
      </c>
      <c r="B1786" t="s">
        <v>7299</v>
      </c>
      <c r="C1786" s="1" t="str">
        <f t="shared" si="152"/>
        <v>21:0846</v>
      </c>
      <c r="D1786" s="1" t="str">
        <f t="shared" si="153"/>
        <v>21:0232</v>
      </c>
      <c r="E1786" t="s">
        <v>7300</v>
      </c>
      <c r="F1786" t="s">
        <v>7301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114</v>
      </c>
      <c r="N1786">
        <v>211</v>
      </c>
      <c r="P1786" t="s">
        <v>161</v>
      </c>
      <c r="Q1786" t="s">
        <v>579</v>
      </c>
      <c r="R1786" t="s">
        <v>55</v>
      </c>
    </row>
    <row r="1787" spans="1:18" hidden="1" x14ac:dyDescent="0.3">
      <c r="A1787" t="s">
        <v>7302</v>
      </c>
      <c r="B1787" t="s">
        <v>7303</v>
      </c>
      <c r="C1787" s="1" t="str">
        <f t="shared" si="152"/>
        <v>21:0846</v>
      </c>
      <c r="D1787" s="1" t="str">
        <f t="shared" si="153"/>
        <v>21:0232</v>
      </c>
      <c r="E1787" t="s">
        <v>7304</v>
      </c>
      <c r="F1787" t="s">
        <v>7305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121</v>
      </c>
      <c r="N1787">
        <v>212</v>
      </c>
      <c r="P1787" t="s">
        <v>167</v>
      </c>
      <c r="Q1787" t="s">
        <v>579</v>
      </c>
      <c r="R1787" t="s">
        <v>460</v>
      </c>
    </row>
    <row r="1788" spans="1:18" hidden="1" x14ac:dyDescent="0.3">
      <c r="A1788" t="s">
        <v>7306</v>
      </c>
      <c r="B1788" t="s">
        <v>7307</v>
      </c>
      <c r="C1788" s="1" t="str">
        <f t="shared" si="152"/>
        <v>21:0846</v>
      </c>
      <c r="D1788" s="1" t="str">
        <f t="shared" si="153"/>
        <v>21:0232</v>
      </c>
      <c r="E1788" t="s">
        <v>7308</v>
      </c>
      <c r="F1788" t="s">
        <v>7309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127</v>
      </c>
      <c r="N1788">
        <v>213</v>
      </c>
      <c r="P1788" t="s">
        <v>1006</v>
      </c>
      <c r="Q1788" t="s">
        <v>54</v>
      </c>
      <c r="R1788" t="s">
        <v>401</v>
      </c>
    </row>
    <row r="1789" spans="1:18" hidden="1" x14ac:dyDescent="0.3">
      <c r="A1789" t="s">
        <v>7310</v>
      </c>
      <c r="B1789" t="s">
        <v>7311</v>
      </c>
      <c r="C1789" s="1" t="str">
        <f t="shared" si="152"/>
        <v>21:0846</v>
      </c>
      <c r="D1789" s="1" t="str">
        <f t="shared" si="153"/>
        <v>21:0232</v>
      </c>
      <c r="E1789" t="s">
        <v>7312</v>
      </c>
      <c r="F1789" t="s">
        <v>7313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133</v>
      </c>
      <c r="N1789">
        <v>214</v>
      </c>
      <c r="P1789" t="s">
        <v>210</v>
      </c>
      <c r="Q1789" t="s">
        <v>54</v>
      </c>
      <c r="R1789" t="s">
        <v>460</v>
      </c>
    </row>
    <row r="1790" spans="1:18" hidden="1" x14ac:dyDescent="0.3">
      <c r="A1790" t="s">
        <v>7314</v>
      </c>
      <c r="B1790" t="s">
        <v>7315</v>
      </c>
      <c r="C1790" s="1" t="str">
        <f t="shared" si="152"/>
        <v>21:0846</v>
      </c>
      <c r="D1790" s="1" t="str">
        <f t="shared" si="153"/>
        <v>21:0232</v>
      </c>
      <c r="E1790" t="s">
        <v>7316</v>
      </c>
      <c r="F1790" t="s">
        <v>7317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139</v>
      </c>
      <c r="N1790">
        <v>215</v>
      </c>
      <c r="P1790" t="s">
        <v>134</v>
      </c>
      <c r="Q1790" t="s">
        <v>54</v>
      </c>
      <c r="R1790" t="s">
        <v>460</v>
      </c>
    </row>
    <row r="1791" spans="1:18" hidden="1" x14ac:dyDescent="0.3">
      <c r="A1791" t="s">
        <v>7318</v>
      </c>
      <c r="B1791" t="s">
        <v>7319</v>
      </c>
      <c r="C1791" s="1" t="str">
        <f t="shared" si="152"/>
        <v>21:0846</v>
      </c>
      <c r="D1791" s="1" t="str">
        <f t="shared" si="153"/>
        <v>21:0232</v>
      </c>
      <c r="E1791" t="s">
        <v>7320</v>
      </c>
      <c r="F1791" t="s">
        <v>7321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241</v>
      </c>
      <c r="N1791">
        <v>216</v>
      </c>
      <c r="P1791" t="s">
        <v>188</v>
      </c>
      <c r="Q1791" t="s">
        <v>579</v>
      </c>
      <c r="R1791" t="s">
        <v>460</v>
      </c>
    </row>
    <row r="1792" spans="1:18" hidden="1" x14ac:dyDescent="0.3">
      <c r="A1792" t="s">
        <v>7322</v>
      </c>
      <c r="B1792" t="s">
        <v>7323</v>
      </c>
      <c r="C1792" s="1" t="str">
        <f t="shared" si="152"/>
        <v>21:0846</v>
      </c>
      <c r="D1792" s="1" t="str">
        <f t="shared" si="153"/>
        <v>21:0232</v>
      </c>
      <c r="E1792" t="s">
        <v>7324</v>
      </c>
      <c r="F1792" t="s">
        <v>7325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36</v>
      </c>
      <c r="N1792">
        <v>217</v>
      </c>
      <c r="P1792" t="s">
        <v>115</v>
      </c>
      <c r="Q1792" t="s">
        <v>1292</v>
      </c>
      <c r="R1792" t="s">
        <v>285</v>
      </c>
    </row>
    <row r="1793" spans="1:18" hidden="1" x14ac:dyDescent="0.3">
      <c r="A1793" t="s">
        <v>7326</v>
      </c>
      <c r="B1793" t="s">
        <v>7327</v>
      </c>
      <c r="C1793" s="1" t="str">
        <f t="shared" si="152"/>
        <v>21:0846</v>
      </c>
      <c r="D1793" s="1" t="str">
        <f t="shared" si="153"/>
        <v>21:0232</v>
      </c>
      <c r="E1793" t="s">
        <v>7328</v>
      </c>
      <c r="F1793" t="s">
        <v>7329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44</v>
      </c>
      <c r="N1793">
        <v>218</v>
      </c>
      <c r="P1793" t="s">
        <v>161</v>
      </c>
      <c r="Q1793" t="s">
        <v>54</v>
      </c>
      <c r="R1793" t="s">
        <v>55</v>
      </c>
    </row>
    <row r="1794" spans="1:18" hidden="1" x14ac:dyDescent="0.3">
      <c r="A1794" t="s">
        <v>7330</v>
      </c>
      <c r="B1794" t="s">
        <v>7331</v>
      </c>
      <c r="C1794" s="1" t="str">
        <f t="shared" si="152"/>
        <v>21:0846</v>
      </c>
      <c r="D1794" s="1" t="str">
        <f t="shared" si="153"/>
        <v>21:0232</v>
      </c>
      <c r="E1794" t="s">
        <v>7332</v>
      </c>
      <c r="F1794" t="s">
        <v>7333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 t="s">
        <v>167</v>
      </c>
      <c r="Q1794" t="s">
        <v>579</v>
      </c>
      <c r="R1794" t="s">
        <v>522</v>
      </c>
    </row>
    <row r="1795" spans="1:18" hidden="1" x14ac:dyDescent="0.3">
      <c r="A1795" t="s">
        <v>7334</v>
      </c>
      <c r="B1795" t="s">
        <v>7335</v>
      </c>
      <c r="C1795" s="1" t="str">
        <f t="shared" si="152"/>
        <v>21:0846</v>
      </c>
      <c r="D1795" s="1" t="str">
        <f t="shared" si="153"/>
        <v>21:0232</v>
      </c>
      <c r="E1795" t="s">
        <v>7332</v>
      </c>
      <c r="F1795" t="s">
        <v>7336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29</v>
      </c>
      <c r="N1795">
        <v>220</v>
      </c>
      <c r="P1795" t="s">
        <v>167</v>
      </c>
      <c r="Q1795" t="s">
        <v>482</v>
      </c>
      <c r="R1795" t="s">
        <v>55</v>
      </c>
    </row>
    <row r="1796" spans="1:18" hidden="1" x14ac:dyDescent="0.3">
      <c r="A1796" t="s">
        <v>7337</v>
      </c>
      <c r="B1796" t="s">
        <v>7338</v>
      </c>
      <c r="C1796" s="1" t="str">
        <f t="shared" si="152"/>
        <v>21:0846</v>
      </c>
      <c r="D1796" s="1" t="str">
        <f t="shared" si="153"/>
        <v>21:0232</v>
      </c>
      <c r="E1796" t="s">
        <v>7339</v>
      </c>
      <c r="F1796" t="s">
        <v>7340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52</v>
      </c>
      <c r="N1796">
        <v>221</v>
      </c>
      <c r="P1796" t="s">
        <v>188</v>
      </c>
      <c r="Q1796" t="s">
        <v>1143</v>
      </c>
      <c r="R1796" t="s">
        <v>55</v>
      </c>
    </row>
    <row r="1797" spans="1:18" hidden="1" x14ac:dyDescent="0.3">
      <c r="A1797" t="s">
        <v>7341</v>
      </c>
      <c r="B1797" t="s">
        <v>7342</v>
      </c>
      <c r="C1797" s="1" t="str">
        <f t="shared" si="152"/>
        <v>21:0846</v>
      </c>
      <c r="D1797" s="1" t="str">
        <f t="shared" si="153"/>
        <v>21:0232</v>
      </c>
      <c r="E1797" t="s">
        <v>7343</v>
      </c>
      <c r="F1797" t="s">
        <v>7344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60</v>
      </c>
      <c r="N1797">
        <v>222</v>
      </c>
      <c r="P1797" t="s">
        <v>771</v>
      </c>
      <c r="Q1797" t="s">
        <v>54</v>
      </c>
      <c r="R1797" t="s">
        <v>522</v>
      </c>
    </row>
    <row r="1798" spans="1:18" hidden="1" x14ac:dyDescent="0.3">
      <c r="A1798" t="s">
        <v>7345</v>
      </c>
      <c r="B1798" t="s">
        <v>7346</v>
      </c>
      <c r="C1798" s="1" t="str">
        <f t="shared" si="152"/>
        <v>21:0846</v>
      </c>
      <c r="D1798" s="1" t="str">
        <f t="shared" si="153"/>
        <v>21:0232</v>
      </c>
      <c r="E1798" t="s">
        <v>7347</v>
      </c>
      <c r="F1798" t="s">
        <v>7348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67</v>
      </c>
      <c r="N1798">
        <v>223</v>
      </c>
      <c r="P1798" t="s">
        <v>1006</v>
      </c>
      <c r="Q1798" t="s">
        <v>579</v>
      </c>
      <c r="R1798" t="s">
        <v>873</v>
      </c>
    </row>
    <row r="1799" spans="1:18" hidden="1" x14ac:dyDescent="0.3">
      <c r="A1799" t="s">
        <v>7349</v>
      </c>
      <c r="B1799" t="s">
        <v>7350</v>
      </c>
      <c r="C1799" s="1" t="str">
        <f t="shared" si="152"/>
        <v>21:0846</v>
      </c>
      <c r="D1799" s="1" t="str">
        <f t="shared" si="153"/>
        <v>21:0232</v>
      </c>
      <c r="E1799" t="s">
        <v>7351</v>
      </c>
      <c r="F1799" t="s">
        <v>7352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74</v>
      </c>
      <c r="N1799">
        <v>224</v>
      </c>
      <c r="P1799" t="s">
        <v>161</v>
      </c>
      <c r="Q1799" t="s">
        <v>1292</v>
      </c>
      <c r="R1799" t="s">
        <v>873</v>
      </c>
    </row>
    <row r="1800" spans="1:18" hidden="1" x14ac:dyDescent="0.3">
      <c r="A1800" t="s">
        <v>7353</v>
      </c>
      <c r="B1800" t="s">
        <v>7354</v>
      </c>
      <c r="C1800" s="1" t="str">
        <f t="shared" si="152"/>
        <v>21:0846</v>
      </c>
      <c r="D1800" s="1" t="str">
        <f t="shared" si="153"/>
        <v>21:0232</v>
      </c>
      <c r="E1800" t="s">
        <v>7355</v>
      </c>
      <c r="F1800" t="s">
        <v>7356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81</v>
      </c>
      <c r="N1800">
        <v>225</v>
      </c>
      <c r="P1800" t="s">
        <v>30</v>
      </c>
      <c r="Q1800" t="s">
        <v>54</v>
      </c>
      <c r="R1800" t="s">
        <v>189</v>
      </c>
    </row>
    <row r="1801" spans="1:18" hidden="1" x14ac:dyDescent="0.3">
      <c r="A1801" t="s">
        <v>7357</v>
      </c>
      <c r="B1801" t="s">
        <v>7358</v>
      </c>
      <c r="C1801" s="1" t="str">
        <f t="shared" si="152"/>
        <v>21:0846</v>
      </c>
      <c r="D1801" s="1" t="str">
        <f t="shared" si="153"/>
        <v>21:0232</v>
      </c>
      <c r="E1801" t="s">
        <v>7359</v>
      </c>
      <c r="F1801" t="s">
        <v>7360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95</v>
      </c>
      <c r="N1801">
        <v>226</v>
      </c>
      <c r="P1801" t="s">
        <v>53</v>
      </c>
      <c r="Q1801" t="s">
        <v>579</v>
      </c>
      <c r="R1801" t="s">
        <v>460</v>
      </c>
    </row>
    <row r="1802" spans="1:18" hidden="1" x14ac:dyDescent="0.3">
      <c r="A1802" t="s">
        <v>7361</v>
      </c>
      <c r="B1802" t="s">
        <v>7362</v>
      </c>
      <c r="C1802" s="1" t="str">
        <f t="shared" si="152"/>
        <v>21:0846</v>
      </c>
      <c r="D1802" s="1" t="str">
        <f t="shared" si="153"/>
        <v>21:0232</v>
      </c>
      <c r="E1802" t="s">
        <v>7363</v>
      </c>
      <c r="F1802" t="s">
        <v>7364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101</v>
      </c>
      <c r="N1802">
        <v>227</v>
      </c>
      <c r="P1802" t="s">
        <v>53</v>
      </c>
      <c r="Q1802" t="s">
        <v>579</v>
      </c>
      <c r="R1802" t="s">
        <v>195</v>
      </c>
    </row>
    <row r="1803" spans="1:18" hidden="1" x14ac:dyDescent="0.3">
      <c r="A1803" t="s">
        <v>7365</v>
      </c>
      <c r="B1803" t="s">
        <v>7366</v>
      </c>
      <c r="C1803" s="1" t="str">
        <f t="shared" si="152"/>
        <v>21:0846</v>
      </c>
      <c r="D1803" s="1" t="str">
        <f t="shared" si="153"/>
        <v>21:0232</v>
      </c>
      <c r="E1803" t="s">
        <v>7367</v>
      </c>
      <c r="F1803" t="s">
        <v>7368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107</v>
      </c>
      <c r="N1803">
        <v>228</v>
      </c>
      <c r="P1803" t="s">
        <v>200</v>
      </c>
      <c r="Q1803" t="s">
        <v>579</v>
      </c>
      <c r="R1803" t="s">
        <v>55</v>
      </c>
    </row>
    <row r="1804" spans="1:18" hidden="1" x14ac:dyDescent="0.3">
      <c r="A1804" t="s">
        <v>7369</v>
      </c>
      <c r="B1804" t="s">
        <v>7370</v>
      </c>
      <c r="C1804" s="1" t="str">
        <f t="shared" si="152"/>
        <v>21:0846</v>
      </c>
      <c r="D1804" s="1" t="str">
        <f t="shared" si="153"/>
        <v>21:0232</v>
      </c>
      <c r="E1804" t="s">
        <v>7371</v>
      </c>
      <c r="F1804" t="s">
        <v>7372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114</v>
      </c>
      <c r="N1804">
        <v>229</v>
      </c>
      <c r="P1804" t="s">
        <v>521</v>
      </c>
      <c r="Q1804" t="s">
        <v>310</v>
      </c>
      <c r="R1804" t="s">
        <v>460</v>
      </c>
    </row>
    <row r="1805" spans="1:18" hidden="1" x14ac:dyDescent="0.3">
      <c r="A1805" t="s">
        <v>7373</v>
      </c>
      <c r="B1805" t="s">
        <v>7374</v>
      </c>
      <c r="C1805" s="1" t="str">
        <f t="shared" si="152"/>
        <v>21:0846</v>
      </c>
      <c r="D1805" s="1" t="str">
        <f t="shared" si="153"/>
        <v>21:0232</v>
      </c>
      <c r="E1805" t="s">
        <v>7375</v>
      </c>
      <c r="F1805" t="s">
        <v>7376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121</v>
      </c>
      <c r="N1805">
        <v>230</v>
      </c>
      <c r="P1805" t="s">
        <v>1006</v>
      </c>
      <c r="Q1805" t="s">
        <v>517</v>
      </c>
      <c r="R1805" t="s">
        <v>55</v>
      </c>
    </row>
    <row r="1806" spans="1:18" hidden="1" x14ac:dyDescent="0.3">
      <c r="A1806" t="s">
        <v>7377</v>
      </c>
      <c r="B1806" t="s">
        <v>7378</v>
      </c>
      <c r="C1806" s="1" t="str">
        <f t="shared" si="152"/>
        <v>21:0846</v>
      </c>
      <c r="D1806" s="1" t="str">
        <f t="shared" si="153"/>
        <v>21:0232</v>
      </c>
      <c r="E1806" t="s">
        <v>7379</v>
      </c>
      <c r="F1806" t="s">
        <v>7380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127</v>
      </c>
      <c r="N1806">
        <v>231</v>
      </c>
      <c r="P1806" t="s">
        <v>771</v>
      </c>
      <c r="Q1806" t="s">
        <v>54</v>
      </c>
      <c r="R1806" t="s">
        <v>285</v>
      </c>
    </row>
    <row r="1807" spans="1:18" hidden="1" x14ac:dyDescent="0.3">
      <c r="A1807" t="s">
        <v>7381</v>
      </c>
      <c r="B1807" t="s">
        <v>7382</v>
      </c>
      <c r="C1807" s="1" t="str">
        <f t="shared" si="152"/>
        <v>21:0846</v>
      </c>
      <c r="D1807" s="1" t="str">
        <f t="shared" si="153"/>
        <v>21:0232</v>
      </c>
      <c r="E1807" t="s">
        <v>7383</v>
      </c>
      <c r="F1807" t="s">
        <v>7384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133</v>
      </c>
      <c r="N1807">
        <v>232</v>
      </c>
      <c r="P1807" t="s">
        <v>188</v>
      </c>
      <c r="Q1807" t="s">
        <v>1292</v>
      </c>
      <c r="R1807" t="s">
        <v>285</v>
      </c>
    </row>
    <row r="1808" spans="1:18" hidden="1" x14ac:dyDescent="0.3">
      <c r="A1808" t="s">
        <v>7385</v>
      </c>
      <c r="B1808" t="s">
        <v>7386</v>
      </c>
      <c r="C1808" s="1" t="str">
        <f t="shared" si="152"/>
        <v>21:0846</v>
      </c>
      <c r="D1808" s="1" t="str">
        <f t="shared" si="153"/>
        <v>21:0232</v>
      </c>
      <c r="E1808" t="s">
        <v>7387</v>
      </c>
      <c r="F1808" t="s">
        <v>7388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139</v>
      </c>
      <c r="N1808">
        <v>233</v>
      </c>
      <c r="P1808" t="s">
        <v>225</v>
      </c>
      <c r="Q1808" t="s">
        <v>1292</v>
      </c>
      <c r="R1808" t="s">
        <v>55</v>
      </c>
    </row>
    <row r="1809" spans="1:18" hidden="1" x14ac:dyDescent="0.3">
      <c r="A1809" t="s">
        <v>7389</v>
      </c>
      <c r="B1809" t="s">
        <v>7390</v>
      </c>
      <c r="C1809" s="1" t="str">
        <f t="shared" si="152"/>
        <v>21:0846</v>
      </c>
      <c r="D1809" s="1" t="str">
        <f t="shared" si="153"/>
        <v>21:0232</v>
      </c>
      <c r="E1809" t="s">
        <v>7391</v>
      </c>
      <c r="F1809" t="s">
        <v>7392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241</v>
      </c>
      <c r="N1809">
        <v>234</v>
      </c>
      <c r="P1809" t="s">
        <v>537</v>
      </c>
      <c r="Q1809" t="s">
        <v>236</v>
      </c>
      <c r="R1809" t="s">
        <v>285</v>
      </c>
    </row>
    <row r="1810" spans="1:18" hidden="1" x14ac:dyDescent="0.3">
      <c r="A1810" t="s">
        <v>7393</v>
      </c>
      <c r="B1810" t="s">
        <v>7394</v>
      </c>
      <c r="C1810" s="1" t="str">
        <f t="shared" si="152"/>
        <v>21:0846</v>
      </c>
      <c r="D1810" s="1" t="str">
        <f t="shared" si="153"/>
        <v>21:0232</v>
      </c>
      <c r="E1810" t="s">
        <v>7395</v>
      </c>
      <c r="F1810" t="s">
        <v>7396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36</v>
      </c>
      <c r="N1810">
        <v>235</v>
      </c>
      <c r="P1810" t="s">
        <v>68</v>
      </c>
      <c r="Q1810" t="s">
        <v>310</v>
      </c>
      <c r="R1810" t="s">
        <v>285</v>
      </c>
    </row>
    <row r="1811" spans="1:18" hidden="1" x14ac:dyDescent="0.3">
      <c r="A1811" t="s">
        <v>7397</v>
      </c>
      <c r="B1811" t="s">
        <v>7398</v>
      </c>
      <c r="C1811" s="1" t="str">
        <f t="shared" si="152"/>
        <v>21:0846</v>
      </c>
      <c r="D1811" s="1" t="str">
        <f t="shared" si="153"/>
        <v>21:0232</v>
      </c>
      <c r="E1811" t="s">
        <v>7399</v>
      </c>
      <c r="F1811" t="s">
        <v>7400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 t="s">
        <v>30</v>
      </c>
      <c r="Q1811" t="s">
        <v>236</v>
      </c>
      <c r="R1811" t="s">
        <v>55</v>
      </c>
    </row>
    <row r="1812" spans="1:18" hidden="1" x14ac:dyDescent="0.3">
      <c r="A1812" t="s">
        <v>7401</v>
      </c>
      <c r="B1812" t="s">
        <v>7402</v>
      </c>
      <c r="C1812" s="1" t="str">
        <f t="shared" si="152"/>
        <v>21:0846</v>
      </c>
      <c r="D1812" s="1" t="str">
        <f t="shared" si="153"/>
        <v>21:0232</v>
      </c>
      <c r="E1812" t="s">
        <v>7399</v>
      </c>
      <c r="F1812" t="s">
        <v>7403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29</v>
      </c>
      <c r="N1812">
        <v>237</v>
      </c>
      <c r="P1812" t="s">
        <v>161</v>
      </c>
      <c r="Q1812" t="s">
        <v>1292</v>
      </c>
      <c r="R1812" t="s">
        <v>55</v>
      </c>
    </row>
    <row r="1813" spans="1:18" hidden="1" x14ac:dyDescent="0.3">
      <c r="A1813" t="s">
        <v>7404</v>
      </c>
      <c r="B1813" t="s">
        <v>7405</v>
      </c>
      <c r="C1813" s="1" t="str">
        <f t="shared" si="152"/>
        <v>21:0846</v>
      </c>
      <c r="D1813" s="1" t="str">
        <f t="shared" si="153"/>
        <v>21:0232</v>
      </c>
      <c r="E1813" t="s">
        <v>7406</v>
      </c>
      <c r="F1813" t="s">
        <v>7407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44</v>
      </c>
      <c r="N1813">
        <v>238</v>
      </c>
      <c r="P1813" t="s">
        <v>771</v>
      </c>
      <c r="Q1813" t="s">
        <v>579</v>
      </c>
      <c r="R1813" t="s">
        <v>55</v>
      </c>
    </row>
    <row r="1814" spans="1:18" hidden="1" x14ac:dyDescent="0.3">
      <c r="A1814" t="s">
        <v>7408</v>
      </c>
      <c r="B1814" t="s">
        <v>7409</v>
      </c>
      <c r="C1814" s="1" t="str">
        <f t="shared" si="152"/>
        <v>21:0846</v>
      </c>
      <c r="D1814" s="1" t="str">
        <f t="shared" si="153"/>
        <v>21:0232</v>
      </c>
      <c r="E1814" t="s">
        <v>7410</v>
      </c>
      <c r="F1814" t="s">
        <v>7411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52</v>
      </c>
      <c r="N1814">
        <v>239</v>
      </c>
      <c r="P1814" t="s">
        <v>167</v>
      </c>
      <c r="Q1814" t="s">
        <v>1292</v>
      </c>
      <c r="R1814" t="s">
        <v>55</v>
      </c>
    </row>
    <row r="1815" spans="1:18" hidden="1" x14ac:dyDescent="0.3">
      <c r="A1815" t="s">
        <v>7412</v>
      </c>
      <c r="B1815" t="s">
        <v>7413</v>
      </c>
      <c r="C1815" s="1" t="str">
        <f t="shared" si="152"/>
        <v>21:0846</v>
      </c>
      <c r="D1815" s="1" t="str">
        <f t="shared" si="153"/>
        <v>21:0232</v>
      </c>
      <c r="E1815" t="s">
        <v>7414</v>
      </c>
      <c r="F1815" t="s">
        <v>7415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60</v>
      </c>
      <c r="N1815">
        <v>240</v>
      </c>
      <c r="P1815" t="s">
        <v>140</v>
      </c>
      <c r="Q1815" t="s">
        <v>579</v>
      </c>
      <c r="R1815" t="s">
        <v>55</v>
      </c>
    </row>
    <row r="1816" spans="1:18" hidden="1" x14ac:dyDescent="0.3">
      <c r="A1816" t="s">
        <v>7416</v>
      </c>
      <c r="B1816" t="s">
        <v>7417</v>
      </c>
      <c r="C1816" s="1" t="str">
        <f t="shared" si="152"/>
        <v>21:0846</v>
      </c>
      <c r="D1816" s="1" t="str">
        <f t="shared" si="153"/>
        <v>21:0232</v>
      </c>
      <c r="E1816" t="s">
        <v>7418</v>
      </c>
      <c r="F1816" t="s">
        <v>7419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67</v>
      </c>
      <c r="N1816">
        <v>241</v>
      </c>
      <c r="P1816" t="s">
        <v>161</v>
      </c>
      <c r="Q1816" t="s">
        <v>54</v>
      </c>
      <c r="R1816" t="s">
        <v>55</v>
      </c>
    </row>
    <row r="1817" spans="1:18" hidden="1" x14ac:dyDescent="0.3">
      <c r="A1817" t="s">
        <v>7420</v>
      </c>
      <c r="B1817" t="s">
        <v>7421</v>
      </c>
      <c r="C1817" s="1" t="str">
        <f t="shared" si="152"/>
        <v>21:0846</v>
      </c>
      <c r="D1817" s="1" t="str">
        <f t="shared" si="153"/>
        <v>21:0232</v>
      </c>
      <c r="E1817" t="s">
        <v>7422</v>
      </c>
      <c r="F1817" t="s">
        <v>7423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74</v>
      </c>
      <c r="N1817">
        <v>242</v>
      </c>
      <c r="P1817" t="s">
        <v>45</v>
      </c>
      <c r="Q1817" t="s">
        <v>482</v>
      </c>
      <c r="R1817" t="s">
        <v>55</v>
      </c>
    </row>
    <row r="1818" spans="1:18" hidden="1" x14ac:dyDescent="0.3">
      <c r="A1818" t="s">
        <v>7424</v>
      </c>
      <c r="B1818" t="s">
        <v>7425</v>
      </c>
      <c r="C1818" s="1" t="str">
        <f t="shared" si="152"/>
        <v>21:0846</v>
      </c>
      <c r="D1818" s="1" t="str">
        <f t="shared" si="153"/>
        <v>21:0232</v>
      </c>
      <c r="E1818" t="s">
        <v>7426</v>
      </c>
      <c r="F1818" t="s">
        <v>7427</v>
      </c>
      <c r="H1818">
        <v>59.9273983</v>
      </c>
      <c r="I1818">
        <v>-103.2153299</v>
      </c>
      <c r="J1818" s="1" t="str">
        <f t="shared" ref="J1818:J1881" si="154">HYPERLINK("https://geochem.nrcan.gc.ca/cdogs/content/kwd/kwd020016_e.htm", "Fluid (lake)")</f>
        <v>Fluid (lake)</v>
      </c>
      <c r="K1818" s="1" t="str">
        <f t="shared" ref="K1818:K1881" si="155">HYPERLINK("https://geochem.nrcan.gc.ca/cdogs/content/kwd/kwd080007_e.htm", "Untreated Water")</f>
        <v>Untreated Water</v>
      </c>
      <c r="L1818">
        <v>15</v>
      </c>
      <c r="M1818" t="s">
        <v>81</v>
      </c>
      <c r="N1818">
        <v>243</v>
      </c>
      <c r="P1818" t="s">
        <v>82</v>
      </c>
      <c r="Q1818" t="s">
        <v>482</v>
      </c>
      <c r="R1818" t="s">
        <v>55</v>
      </c>
    </row>
    <row r="1819" spans="1:18" hidden="1" x14ac:dyDescent="0.3">
      <c r="A1819" t="s">
        <v>7428</v>
      </c>
      <c r="B1819" t="s">
        <v>7429</v>
      </c>
      <c r="C1819" s="1" t="str">
        <f t="shared" si="152"/>
        <v>21:0846</v>
      </c>
      <c r="D1819" s="1" t="str">
        <f t="shared" si="153"/>
        <v>21:0232</v>
      </c>
      <c r="E1819" t="s">
        <v>7430</v>
      </c>
      <c r="F1819" t="s">
        <v>7431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95</v>
      </c>
      <c r="N1819">
        <v>244</v>
      </c>
      <c r="P1819" t="s">
        <v>414</v>
      </c>
      <c r="Q1819" t="s">
        <v>310</v>
      </c>
      <c r="R1819" t="s">
        <v>55</v>
      </c>
    </row>
    <row r="1820" spans="1:18" hidden="1" x14ac:dyDescent="0.3">
      <c r="A1820" t="s">
        <v>7432</v>
      </c>
      <c r="B1820" t="s">
        <v>7433</v>
      </c>
      <c r="C1820" s="1" t="str">
        <f t="shared" si="152"/>
        <v>21:0846</v>
      </c>
      <c r="D1820" s="1" t="str">
        <f t="shared" si="153"/>
        <v>21:0232</v>
      </c>
      <c r="E1820" t="s">
        <v>7434</v>
      </c>
      <c r="F1820" t="s">
        <v>7435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101</v>
      </c>
      <c r="N1820">
        <v>245</v>
      </c>
      <c r="P1820" t="s">
        <v>108</v>
      </c>
      <c r="Q1820" t="s">
        <v>54</v>
      </c>
      <c r="R1820" t="s">
        <v>401</v>
      </c>
    </row>
    <row r="1821" spans="1:18" hidden="1" x14ac:dyDescent="0.3">
      <c r="A1821" t="s">
        <v>7436</v>
      </c>
      <c r="B1821" t="s">
        <v>7437</v>
      </c>
      <c r="C1821" s="1" t="str">
        <f t="shared" si="152"/>
        <v>21:0846</v>
      </c>
      <c r="D1821" s="1" t="str">
        <f t="shared" si="153"/>
        <v>21:0232</v>
      </c>
      <c r="E1821" t="s">
        <v>7438</v>
      </c>
      <c r="F1821" t="s">
        <v>7439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107</v>
      </c>
      <c r="N1821">
        <v>246</v>
      </c>
      <c r="P1821" t="s">
        <v>82</v>
      </c>
      <c r="Q1821" t="s">
        <v>257</v>
      </c>
      <c r="R1821" t="s">
        <v>195</v>
      </c>
    </row>
    <row r="1822" spans="1:18" hidden="1" x14ac:dyDescent="0.3">
      <c r="A1822" t="s">
        <v>7440</v>
      </c>
      <c r="B1822" t="s">
        <v>7441</v>
      </c>
      <c r="C1822" s="1" t="str">
        <f t="shared" si="152"/>
        <v>21:0846</v>
      </c>
      <c r="D1822" s="1" t="str">
        <f t="shared" si="153"/>
        <v>21:0232</v>
      </c>
      <c r="E1822" t="s">
        <v>7442</v>
      </c>
      <c r="F1822" t="s">
        <v>7443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114</v>
      </c>
      <c r="N1822">
        <v>247</v>
      </c>
      <c r="P1822" t="s">
        <v>140</v>
      </c>
      <c r="Q1822" t="s">
        <v>310</v>
      </c>
      <c r="R1822" t="s">
        <v>522</v>
      </c>
    </row>
    <row r="1823" spans="1:18" hidden="1" x14ac:dyDescent="0.3">
      <c r="A1823" t="s">
        <v>7444</v>
      </c>
      <c r="B1823" t="s">
        <v>7445</v>
      </c>
      <c r="C1823" s="1" t="str">
        <f t="shared" si="152"/>
        <v>21:0846</v>
      </c>
      <c r="D1823" s="1" t="str">
        <f t="shared" si="153"/>
        <v>21:0232</v>
      </c>
      <c r="E1823" t="s">
        <v>7446</v>
      </c>
      <c r="F1823" t="s">
        <v>7447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121</v>
      </c>
      <c r="N1823">
        <v>248</v>
      </c>
      <c r="P1823" t="s">
        <v>161</v>
      </c>
      <c r="Q1823" t="s">
        <v>310</v>
      </c>
      <c r="R1823" t="s">
        <v>189</v>
      </c>
    </row>
    <row r="1824" spans="1:18" hidden="1" x14ac:dyDescent="0.3">
      <c r="A1824" t="s">
        <v>7448</v>
      </c>
      <c r="B1824" t="s">
        <v>7449</v>
      </c>
      <c r="C1824" s="1" t="str">
        <f t="shared" si="152"/>
        <v>21:0846</v>
      </c>
      <c r="D1824" s="1" t="str">
        <f t="shared" si="153"/>
        <v>21:0232</v>
      </c>
      <c r="E1824" t="s">
        <v>7450</v>
      </c>
      <c r="F1824" t="s">
        <v>7451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127</v>
      </c>
      <c r="N1824">
        <v>249</v>
      </c>
      <c r="P1824" t="s">
        <v>771</v>
      </c>
      <c r="Q1824" t="s">
        <v>579</v>
      </c>
      <c r="R1824" t="s">
        <v>55</v>
      </c>
    </row>
    <row r="1825" spans="1:18" hidden="1" x14ac:dyDescent="0.3">
      <c r="A1825" t="s">
        <v>7452</v>
      </c>
      <c r="B1825" t="s">
        <v>7453</v>
      </c>
      <c r="C1825" s="1" t="str">
        <f t="shared" si="152"/>
        <v>21:0846</v>
      </c>
      <c r="D1825" s="1" t="str">
        <f t="shared" si="153"/>
        <v>21:0232</v>
      </c>
      <c r="E1825" t="s">
        <v>7454</v>
      </c>
      <c r="F1825" t="s">
        <v>7455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133</v>
      </c>
      <c r="N1825">
        <v>250</v>
      </c>
      <c r="P1825" t="s">
        <v>537</v>
      </c>
      <c r="Q1825" t="s">
        <v>579</v>
      </c>
      <c r="R1825" t="s">
        <v>522</v>
      </c>
    </row>
    <row r="1826" spans="1:18" hidden="1" x14ac:dyDescent="0.3">
      <c r="A1826" t="s">
        <v>7456</v>
      </c>
      <c r="B1826" t="s">
        <v>7457</v>
      </c>
      <c r="C1826" s="1" t="str">
        <f t="shared" si="152"/>
        <v>21:0846</v>
      </c>
      <c r="D1826" s="1" t="str">
        <f t="shared" si="153"/>
        <v>21:0232</v>
      </c>
      <c r="E1826" t="s">
        <v>7458</v>
      </c>
      <c r="F1826" t="s">
        <v>7459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139</v>
      </c>
      <c r="N1826">
        <v>251</v>
      </c>
      <c r="P1826" t="s">
        <v>140</v>
      </c>
      <c r="Q1826" t="s">
        <v>310</v>
      </c>
      <c r="R1826" t="s">
        <v>189</v>
      </c>
    </row>
    <row r="1827" spans="1:18" hidden="1" x14ac:dyDescent="0.3">
      <c r="A1827" t="s">
        <v>7460</v>
      </c>
      <c r="B1827" t="s">
        <v>7461</v>
      </c>
      <c r="C1827" s="1" t="str">
        <f t="shared" si="152"/>
        <v>21:0846</v>
      </c>
      <c r="D1827" s="1" t="str">
        <f t="shared" si="153"/>
        <v>21:0232</v>
      </c>
      <c r="E1827" t="s">
        <v>7462</v>
      </c>
      <c r="F1827" t="s">
        <v>7463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241</v>
      </c>
      <c r="N1827">
        <v>252</v>
      </c>
      <c r="P1827" t="s">
        <v>82</v>
      </c>
      <c r="Q1827" t="s">
        <v>236</v>
      </c>
      <c r="R1827" t="s">
        <v>55</v>
      </c>
    </row>
    <row r="1828" spans="1:18" hidden="1" x14ac:dyDescent="0.3">
      <c r="A1828" t="s">
        <v>7464</v>
      </c>
      <c r="B1828" t="s">
        <v>7465</v>
      </c>
      <c r="C1828" s="1" t="str">
        <f t="shared" si="152"/>
        <v>21:0846</v>
      </c>
      <c r="D1828" s="1" t="str">
        <f t="shared" si="153"/>
        <v>21:0232</v>
      </c>
      <c r="E1828" t="s">
        <v>7466</v>
      </c>
      <c r="F1828" t="s">
        <v>7467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36</v>
      </c>
      <c r="N1828">
        <v>253</v>
      </c>
      <c r="P1828" t="s">
        <v>188</v>
      </c>
      <c r="Q1828" t="s">
        <v>579</v>
      </c>
      <c r="R1828" t="s">
        <v>55</v>
      </c>
    </row>
    <row r="1829" spans="1:18" hidden="1" x14ac:dyDescent="0.3">
      <c r="A1829" t="s">
        <v>7468</v>
      </c>
      <c r="B1829" t="s">
        <v>7469</v>
      </c>
      <c r="C1829" s="1" t="str">
        <f t="shared" si="152"/>
        <v>21:0846</v>
      </c>
      <c r="D1829" s="1" t="str">
        <f t="shared" si="153"/>
        <v>21:0232</v>
      </c>
      <c r="E1829" t="s">
        <v>7470</v>
      </c>
      <c r="F1829" t="s">
        <v>7471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44</v>
      </c>
      <c r="N1829">
        <v>254</v>
      </c>
      <c r="P1829" t="s">
        <v>115</v>
      </c>
      <c r="Q1829" t="s">
        <v>579</v>
      </c>
      <c r="R1829" t="s">
        <v>3875</v>
      </c>
    </row>
    <row r="1830" spans="1:18" hidden="1" x14ac:dyDescent="0.3">
      <c r="A1830" t="s">
        <v>7472</v>
      </c>
      <c r="B1830" t="s">
        <v>7473</v>
      </c>
      <c r="C1830" s="1" t="str">
        <f t="shared" si="152"/>
        <v>21:0846</v>
      </c>
      <c r="D1830" s="1" t="str">
        <f t="shared" si="153"/>
        <v>21:0232</v>
      </c>
      <c r="E1830" t="s">
        <v>7474</v>
      </c>
      <c r="F1830" t="s">
        <v>7475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52</v>
      </c>
      <c r="N1830">
        <v>255</v>
      </c>
      <c r="P1830" t="s">
        <v>553</v>
      </c>
      <c r="Q1830" t="s">
        <v>54</v>
      </c>
      <c r="R1830" t="s">
        <v>55</v>
      </c>
    </row>
    <row r="1831" spans="1:18" hidden="1" x14ac:dyDescent="0.3">
      <c r="A1831" t="s">
        <v>7476</v>
      </c>
      <c r="B1831" t="s">
        <v>7477</v>
      </c>
      <c r="C1831" s="1" t="str">
        <f t="shared" si="152"/>
        <v>21:0846</v>
      </c>
      <c r="D1831" s="1" t="str">
        <f t="shared" si="153"/>
        <v>21:0232</v>
      </c>
      <c r="E1831" t="s">
        <v>7478</v>
      </c>
      <c r="F1831" t="s">
        <v>7479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 t="s">
        <v>115</v>
      </c>
      <c r="Q1831" t="s">
        <v>54</v>
      </c>
      <c r="R1831" t="s">
        <v>522</v>
      </c>
    </row>
    <row r="1832" spans="1:18" hidden="1" x14ac:dyDescent="0.3">
      <c r="A1832" t="s">
        <v>7480</v>
      </c>
      <c r="B1832" t="s">
        <v>7481</v>
      </c>
      <c r="C1832" s="1" t="str">
        <f t="shared" ref="C1832:C1895" si="156">HYPERLINK("https://geochem.nrcan.gc.ca/cdogs/content/bdl/bdl210846_e.htm", "21:0846")</f>
        <v>21:0846</v>
      </c>
      <c r="D1832" s="1" t="str">
        <f t="shared" ref="D1832:D1895" si="157">HYPERLINK("https://geochem.nrcan.gc.ca/cdogs/content/svy/svy210232_e.htm", "21:0232")</f>
        <v>21:0232</v>
      </c>
      <c r="E1832" t="s">
        <v>7478</v>
      </c>
      <c r="F1832" t="s">
        <v>7482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29</v>
      </c>
      <c r="N1832">
        <v>257</v>
      </c>
      <c r="P1832" t="s">
        <v>140</v>
      </c>
      <c r="Q1832" t="s">
        <v>54</v>
      </c>
      <c r="R1832" t="s">
        <v>3875</v>
      </c>
    </row>
    <row r="1833" spans="1:18" hidden="1" x14ac:dyDescent="0.3">
      <c r="A1833" t="s">
        <v>7483</v>
      </c>
      <c r="B1833" t="s">
        <v>7484</v>
      </c>
      <c r="C1833" s="1" t="str">
        <f t="shared" si="156"/>
        <v>21:0846</v>
      </c>
      <c r="D1833" s="1" t="str">
        <f t="shared" si="157"/>
        <v>21:0232</v>
      </c>
      <c r="E1833" t="s">
        <v>7485</v>
      </c>
      <c r="F1833" t="s">
        <v>7486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60</v>
      </c>
      <c r="N1833">
        <v>258</v>
      </c>
      <c r="P1833" t="s">
        <v>167</v>
      </c>
      <c r="Q1833" t="s">
        <v>236</v>
      </c>
      <c r="R1833" t="s">
        <v>460</v>
      </c>
    </row>
    <row r="1834" spans="1:18" hidden="1" x14ac:dyDescent="0.3">
      <c r="A1834" t="s">
        <v>7487</v>
      </c>
      <c r="B1834" t="s">
        <v>7488</v>
      </c>
      <c r="C1834" s="1" t="str">
        <f t="shared" si="156"/>
        <v>21:0846</v>
      </c>
      <c r="D1834" s="1" t="str">
        <f t="shared" si="157"/>
        <v>21:0232</v>
      </c>
      <c r="E1834" t="s">
        <v>7489</v>
      </c>
      <c r="F1834" t="s">
        <v>7490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67</v>
      </c>
      <c r="N1834">
        <v>259</v>
      </c>
      <c r="P1834" t="s">
        <v>45</v>
      </c>
      <c r="Q1834" t="s">
        <v>579</v>
      </c>
      <c r="R1834" t="s">
        <v>55</v>
      </c>
    </row>
    <row r="1835" spans="1:18" hidden="1" x14ac:dyDescent="0.3">
      <c r="A1835" t="s">
        <v>7491</v>
      </c>
      <c r="B1835" t="s">
        <v>7492</v>
      </c>
      <c r="C1835" s="1" t="str">
        <f t="shared" si="156"/>
        <v>21:0846</v>
      </c>
      <c r="D1835" s="1" t="str">
        <f t="shared" si="157"/>
        <v>21:0232</v>
      </c>
      <c r="E1835" t="s">
        <v>7493</v>
      </c>
      <c r="F1835" t="s">
        <v>7494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74</v>
      </c>
      <c r="N1835">
        <v>260</v>
      </c>
      <c r="P1835" t="s">
        <v>225</v>
      </c>
      <c r="Q1835" t="s">
        <v>579</v>
      </c>
      <c r="R1835" t="s">
        <v>522</v>
      </c>
    </row>
    <row r="1836" spans="1:18" hidden="1" x14ac:dyDescent="0.3">
      <c r="A1836" t="s">
        <v>7495</v>
      </c>
      <c r="B1836" t="s">
        <v>7496</v>
      </c>
      <c r="C1836" s="1" t="str">
        <f t="shared" si="156"/>
        <v>21:0846</v>
      </c>
      <c r="D1836" s="1" t="str">
        <f t="shared" si="157"/>
        <v>21:0232</v>
      </c>
      <c r="E1836" t="s">
        <v>7497</v>
      </c>
      <c r="F1836" t="s">
        <v>7498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81</v>
      </c>
      <c r="N1836">
        <v>261</v>
      </c>
      <c r="P1836" t="s">
        <v>294</v>
      </c>
      <c r="Q1836" t="s">
        <v>579</v>
      </c>
      <c r="R1836" t="s">
        <v>151</v>
      </c>
    </row>
    <row r="1837" spans="1:18" hidden="1" x14ac:dyDescent="0.3">
      <c r="A1837" t="s">
        <v>7499</v>
      </c>
      <c r="B1837" t="s">
        <v>7500</v>
      </c>
      <c r="C1837" s="1" t="str">
        <f t="shared" si="156"/>
        <v>21:0846</v>
      </c>
      <c r="D1837" s="1" t="str">
        <f t="shared" si="157"/>
        <v>21:0232</v>
      </c>
      <c r="E1837" t="s">
        <v>7501</v>
      </c>
      <c r="F1837" t="s">
        <v>7502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95</v>
      </c>
      <c r="N1837">
        <v>262</v>
      </c>
      <c r="P1837" t="s">
        <v>225</v>
      </c>
      <c r="Q1837" t="s">
        <v>1292</v>
      </c>
      <c r="R1837" t="s">
        <v>90</v>
      </c>
    </row>
    <row r="1838" spans="1:18" hidden="1" x14ac:dyDescent="0.3">
      <c r="A1838" t="s">
        <v>7503</v>
      </c>
      <c r="B1838" t="s">
        <v>7504</v>
      </c>
      <c r="C1838" s="1" t="str">
        <f t="shared" si="156"/>
        <v>21:0846</v>
      </c>
      <c r="D1838" s="1" t="str">
        <f t="shared" si="157"/>
        <v>21:0232</v>
      </c>
      <c r="E1838" t="s">
        <v>7505</v>
      </c>
      <c r="F1838" t="s">
        <v>7506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101</v>
      </c>
      <c r="N1838">
        <v>263</v>
      </c>
      <c r="P1838" t="s">
        <v>188</v>
      </c>
      <c r="Q1838" t="s">
        <v>538</v>
      </c>
      <c r="R1838" t="s">
        <v>55</v>
      </c>
    </row>
    <row r="1839" spans="1:18" hidden="1" x14ac:dyDescent="0.3">
      <c r="A1839" t="s">
        <v>7507</v>
      </c>
      <c r="B1839" t="s">
        <v>7508</v>
      </c>
      <c r="C1839" s="1" t="str">
        <f t="shared" si="156"/>
        <v>21:0846</v>
      </c>
      <c r="D1839" s="1" t="str">
        <f t="shared" si="157"/>
        <v>21:0232</v>
      </c>
      <c r="E1839" t="s">
        <v>7509</v>
      </c>
      <c r="F1839" t="s">
        <v>7510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107</v>
      </c>
      <c r="N1839">
        <v>264</v>
      </c>
      <c r="P1839" t="s">
        <v>134</v>
      </c>
      <c r="Q1839" t="s">
        <v>1143</v>
      </c>
      <c r="R1839" t="s">
        <v>195</v>
      </c>
    </row>
    <row r="1840" spans="1:18" hidden="1" x14ac:dyDescent="0.3">
      <c r="A1840" t="s">
        <v>7511</v>
      </c>
      <c r="B1840" t="s">
        <v>7512</v>
      </c>
      <c r="C1840" s="1" t="str">
        <f t="shared" si="156"/>
        <v>21:0846</v>
      </c>
      <c r="D1840" s="1" t="str">
        <f t="shared" si="157"/>
        <v>21:0232</v>
      </c>
      <c r="E1840" t="s">
        <v>7513</v>
      </c>
      <c r="F1840" t="s">
        <v>7514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114</v>
      </c>
      <c r="N1840">
        <v>265</v>
      </c>
      <c r="P1840" t="s">
        <v>134</v>
      </c>
      <c r="Q1840" t="s">
        <v>1292</v>
      </c>
      <c r="R1840" t="s">
        <v>55</v>
      </c>
    </row>
    <row r="1841" spans="1:18" hidden="1" x14ac:dyDescent="0.3">
      <c r="A1841" t="s">
        <v>7515</v>
      </c>
      <c r="B1841" t="s">
        <v>7516</v>
      </c>
      <c r="C1841" s="1" t="str">
        <f t="shared" si="156"/>
        <v>21:0846</v>
      </c>
      <c r="D1841" s="1" t="str">
        <f t="shared" si="157"/>
        <v>21:0232</v>
      </c>
      <c r="E1841" t="s">
        <v>7517</v>
      </c>
      <c r="F1841" t="s">
        <v>7518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121</v>
      </c>
      <c r="N1841">
        <v>266</v>
      </c>
      <c r="P1841" t="s">
        <v>414</v>
      </c>
      <c r="Q1841" t="s">
        <v>54</v>
      </c>
      <c r="R1841" t="s">
        <v>55</v>
      </c>
    </row>
    <row r="1842" spans="1:18" hidden="1" x14ac:dyDescent="0.3">
      <c r="A1842" t="s">
        <v>7519</v>
      </c>
      <c r="B1842" t="s">
        <v>7520</v>
      </c>
      <c r="C1842" s="1" t="str">
        <f t="shared" si="156"/>
        <v>21:0846</v>
      </c>
      <c r="D1842" s="1" t="str">
        <f t="shared" si="157"/>
        <v>21:0232</v>
      </c>
      <c r="E1842" t="s">
        <v>7521</v>
      </c>
      <c r="F1842" t="s">
        <v>7522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127</v>
      </c>
      <c r="N1842">
        <v>267</v>
      </c>
      <c r="P1842" t="s">
        <v>1006</v>
      </c>
      <c r="Q1842" t="s">
        <v>579</v>
      </c>
      <c r="R1842" t="s">
        <v>55</v>
      </c>
    </row>
    <row r="1843" spans="1:18" hidden="1" x14ac:dyDescent="0.3">
      <c r="A1843" t="s">
        <v>7523</v>
      </c>
      <c r="B1843" t="s">
        <v>7524</v>
      </c>
      <c r="C1843" s="1" t="str">
        <f t="shared" si="156"/>
        <v>21:0846</v>
      </c>
      <c r="D1843" s="1" t="str">
        <f t="shared" si="157"/>
        <v>21:0232</v>
      </c>
      <c r="E1843" t="s">
        <v>7525</v>
      </c>
      <c r="F1843" t="s">
        <v>7526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133</v>
      </c>
      <c r="N1843">
        <v>268</v>
      </c>
      <c r="P1843" t="s">
        <v>115</v>
      </c>
      <c r="Q1843" t="s">
        <v>579</v>
      </c>
      <c r="R1843" t="s">
        <v>522</v>
      </c>
    </row>
    <row r="1844" spans="1:18" hidden="1" x14ac:dyDescent="0.3">
      <c r="A1844" t="s">
        <v>7527</v>
      </c>
      <c r="B1844" t="s">
        <v>7528</v>
      </c>
      <c r="C1844" s="1" t="str">
        <f t="shared" si="156"/>
        <v>21:0846</v>
      </c>
      <c r="D1844" s="1" t="str">
        <f t="shared" si="157"/>
        <v>21:0232</v>
      </c>
      <c r="E1844" t="s">
        <v>7529</v>
      </c>
      <c r="F1844" t="s">
        <v>7530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139</v>
      </c>
      <c r="N1844">
        <v>269</v>
      </c>
      <c r="P1844" t="s">
        <v>188</v>
      </c>
      <c r="Q1844" t="s">
        <v>62</v>
      </c>
      <c r="R1844" t="s">
        <v>873</v>
      </c>
    </row>
    <row r="1845" spans="1:18" hidden="1" x14ac:dyDescent="0.3">
      <c r="A1845" t="s">
        <v>7531</v>
      </c>
      <c r="B1845" t="s">
        <v>7532</v>
      </c>
      <c r="C1845" s="1" t="str">
        <f t="shared" si="156"/>
        <v>21:0846</v>
      </c>
      <c r="D1845" s="1" t="str">
        <f t="shared" si="157"/>
        <v>21:0232</v>
      </c>
      <c r="E1845" t="s">
        <v>7533</v>
      </c>
      <c r="F1845" t="s">
        <v>7534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241</v>
      </c>
      <c r="N1845">
        <v>270</v>
      </c>
      <c r="P1845" t="s">
        <v>225</v>
      </c>
      <c r="Q1845" t="s">
        <v>1292</v>
      </c>
      <c r="R1845" t="s">
        <v>55</v>
      </c>
    </row>
    <row r="1846" spans="1:18" hidden="1" x14ac:dyDescent="0.3">
      <c r="A1846" t="s">
        <v>7535</v>
      </c>
      <c r="B1846" t="s">
        <v>7536</v>
      </c>
      <c r="C1846" s="1" t="str">
        <f t="shared" si="156"/>
        <v>21:0846</v>
      </c>
      <c r="D1846" s="1" t="str">
        <f t="shared" si="157"/>
        <v>21:0232</v>
      </c>
      <c r="E1846" t="s">
        <v>7537</v>
      </c>
      <c r="F1846" t="s">
        <v>7538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36</v>
      </c>
      <c r="N1846">
        <v>271</v>
      </c>
      <c r="P1846" t="s">
        <v>319</v>
      </c>
      <c r="Q1846" t="s">
        <v>1292</v>
      </c>
      <c r="R1846" t="s">
        <v>55</v>
      </c>
    </row>
    <row r="1847" spans="1:18" hidden="1" x14ac:dyDescent="0.3">
      <c r="A1847" t="s">
        <v>7539</v>
      </c>
      <c r="B1847" t="s">
        <v>7540</v>
      </c>
      <c r="C1847" s="1" t="str">
        <f t="shared" si="156"/>
        <v>21:0846</v>
      </c>
      <c r="D1847" s="1" t="str">
        <f t="shared" si="157"/>
        <v>21:0232</v>
      </c>
      <c r="E1847" t="s">
        <v>7541</v>
      </c>
      <c r="F1847" t="s">
        <v>7542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 t="s">
        <v>256</v>
      </c>
      <c r="Q1847" t="s">
        <v>54</v>
      </c>
      <c r="R1847" t="s">
        <v>55</v>
      </c>
    </row>
    <row r="1848" spans="1:18" hidden="1" x14ac:dyDescent="0.3">
      <c r="A1848" t="s">
        <v>7543</v>
      </c>
      <c r="B1848" t="s">
        <v>7544</v>
      </c>
      <c r="C1848" s="1" t="str">
        <f t="shared" si="156"/>
        <v>21:0846</v>
      </c>
      <c r="D1848" s="1" t="str">
        <f t="shared" si="157"/>
        <v>21:0232</v>
      </c>
      <c r="E1848" t="s">
        <v>7541</v>
      </c>
      <c r="F1848" t="s">
        <v>7545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29</v>
      </c>
      <c r="N1848">
        <v>273</v>
      </c>
      <c r="P1848" t="s">
        <v>319</v>
      </c>
      <c r="Q1848" t="s">
        <v>1292</v>
      </c>
      <c r="R1848" t="s">
        <v>55</v>
      </c>
    </row>
    <row r="1849" spans="1:18" hidden="1" x14ac:dyDescent="0.3">
      <c r="A1849" t="s">
        <v>7546</v>
      </c>
      <c r="B1849" t="s">
        <v>7547</v>
      </c>
      <c r="C1849" s="1" t="str">
        <f t="shared" si="156"/>
        <v>21:0846</v>
      </c>
      <c r="D1849" s="1" t="str">
        <f t="shared" si="157"/>
        <v>21:0232</v>
      </c>
      <c r="E1849" t="s">
        <v>7548</v>
      </c>
      <c r="F1849" t="s">
        <v>7549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44</v>
      </c>
      <c r="N1849">
        <v>274</v>
      </c>
      <c r="P1849" t="s">
        <v>319</v>
      </c>
      <c r="Q1849" t="s">
        <v>54</v>
      </c>
      <c r="R1849" t="s">
        <v>55</v>
      </c>
    </row>
    <row r="1850" spans="1:18" hidden="1" x14ac:dyDescent="0.3">
      <c r="A1850" t="s">
        <v>7550</v>
      </c>
      <c r="B1850" t="s">
        <v>7551</v>
      </c>
      <c r="C1850" s="1" t="str">
        <f t="shared" si="156"/>
        <v>21:0846</v>
      </c>
      <c r="D1850" s="1" t="str">
        <f t="shared" si="157"/>
        <v>21:0232</v>
      </c>
      <c r="E1850" t="s">
        <v>7552</v>
      </c>
      <c r="F1850" t="s">
        <v>7553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52</v>
      </c>
      <c r="N1850">
        <v>275</v>
      </c>
      <c r="P1850" t="s">
        <v>1006</v>
      </c>
      <c r="Q1850" t="s">
        <v>579</v>
      </c>
      <c r="R1850" t="s">
        <v>55</v>
      </c>
    </row>
    <row r="1851" spans="1:18" hidden="1" x14ac:dyDescent="0.3">
      <c r="A1851" t="s">
        <v>7554</v>
      </c>
      <c r="B1851" t="s">
        <v>7555</v>
      </c>
      <c r="C1851" s="1" t="str">
        <f t="shared" si="156"/>
        <v>21:0846</v>
      </c>
      <c r="D1851" s="1" t="str">
        <f t="shared" si="157"/>
        <v>21:0232</v>
      </c>
      <c r="E1851" t="s">
        <v>7556</v>
      </c>
      <c r="F1851" t="s">
        <v>7557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60</v>
      </c>
      <c r="N1851">
        <v>276</v>
      </c>
      <c r="P1851" t="s">
        <v>82</v>
      </c>
      <c r="Q1851" t="s">
        <v>248</v>
      </c>
      <c r="R1851" t="s">
        <v>55</v>
      </c>
    </row>
    <row r="1852" spans="1:18" hidden="1" x14ac:dyDescent="0.3">
      <c r="A1852" t="s">
        <v>7558</v>
      </c>
      <c r="B1852" t="s">
        <v>7559</v>
      </c>
      <c r="C1852" s="1" t="str">
        <f t="shared" si="156"/>
        <v>21:0846</v>
      </c>
      <c r="D1852" s="1" t="str">
        <f t="shared" si="157"/>
        <v>21:0232</v>
      </c>
      <c r="E1852" t="s">
        <v>7560</v>
      </c>
      <c r="F1852" t="s">
        <v>7561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67</v>
      </c>
      <c r="N1852">
        <v>277</v>
      </c>
      <c r="P1852" t="s">
        <v>188</v>
      </c>
      <c r="Q1852" t="s">
        <v>310</v>
      </c>
      <c r="R1852" t="s">
        <v>55</v>
      </c>
    </row>
    <row r="1853" spans="1:18" hidden="1" x14ac:dyDescent="0.3">
      <c r="A1853" t="s">
        <v>7562</v>
      </c>
      <c r="B1853" t="s">
        <v>7563</v>
      </c>
      <c r="C1853" s="1" t="str">
        <f t="shared" si="156"/>
        <v>21:0846</v>
      </c>
      <c r="D1853" s="1" t="str">
        <f t="shared" si="157"/>
        <v>21:0232</v>
      </c>
      <c r="E1853" t="s">
        <v>7564</v>
      </c>
      <c r="F1853" t="s">
        <v>7565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74</v>
      </c>
      <c r="N1853">
        <v>278</v>
      </c>
      <c r="P1853" t="s">
        <v>235</v>
      </c>
      <c r="Q1853" t="s">
        <v>1143</v>
      </c>
      <c r="R1853" t="s">
        <v>55</v>
      </c>
    </row>
    <row r="1854" spans="1:18" hidden="1" x14ac:dyDescent="0.3">
      <c r="A1854" t="s">
        <v>7566</v>
      </c>
      <c r="B1854" t="s">
        <v>7567</v>
      </c>
      <c r="C1854" s="1" t="str">
        <f t="shared" si="156"/>
        <v>21:0846</v>
      </c>
      <c r="D1854" s="1" t="str">
        <f t="shared" si="157"/>
        <v>21:0232</v>
      </c>
      <c r="E1854" t="s">
        <v>7568</v>
      </c>
      <c r="F1854" t="s">
        <v>7569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81</v>
      </c>
      <c r="N1854">
        <v>279</v>
      </c>
      <c r="P1854" t="s">
        <v>256</v>
      </c>
      <c r="Q1854" t="s">
        <v>1247</v>
      </c>
      <c r="R1854" t="s">
        <v>55</v>
      </c>
    </row>
    <row r="1855" spans="1:18" hidden="1" x14ac:dyDescent="0.3">
      <c r="A1855" t="s">
        <v>7570</v>
      </c>
      <c r="B1855" t="s">
        <v>7571</v>
      </c>
      <c r="C1855" s="1" t="str">
        <f t="shared" si="156"/>
        <v>21:0846</v>
      </c>
      <c r="D1855" s="1" t="str">
        <f t="shared" si="157"/>
        <v>21:0232</v>
      </c>
      <c r="E1855" t="s">
        <v>7572</v>
      </c>
      <c r="F1855" t="s">
        <v>7573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95</v>
      </c>
      <c r="N1855">
        <v>280</v>
      </c>
      <c r="P1855" t="s">
        <v>225</v>
      </c>
      <c r="Q1855" t="s">
        <v>1292</v>
      </c>
      <c r="R1855" t="s">
        <v>285</v>
      </c>
    </row>
    <row r="1856" spans="1:18" hidden="1" x14ac:dyDescent="0.3">
      <c r="A1856" t="s">
        <v>7574</v>
      </c>
      <c r="B1856" t="s">
        <v>7575</v>
      </c>
      <c r="C1856" s="1" t="str">
        <f t="shared" si="156"/>
        <v>21:0846</v>
      </c>
      <c r="D1856" s="1" t="str">
        <f t="shared" si="157"/>
        <v>21:0232</v>
      </c>
      <c r="E1856" t="s">
        <v>7576</v>
      </c>
      <c r="F1856" t="s">
        <v>7577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101</v>
      </c>
      <c r="N1856">
        <v>281</v>
      </c>
      <c r="P1856" t="s">
        <v>1006</v>
      </c>
      <c r="Q1856" t="s">
        <v>1247</v>
      </c>
      <c r="R1856" t="s">
        <v>285</v>
      </c>
    </row>
    <row r="1857" spans="1:18" hidden="1" x14ac:dyDescent="0.3">
      <c r="A1857" t="s">
        <v>7578</v>
      </c>
      <c r="B1857" t="s">
        <v>7579</v>
      </c>
      <c r="C1857" s="1" t="str">
        <f t="shared" si="156"/>
        <v>21:0846</v>
      </c>
      <c r="D1857" s="1" t="str">
        <f t="shared" si="157"/>
        <v>21:0232</v>
      </c>
      <c r="E1857" t="s">
        <v>7580</v>
      </c>
      <c r="F1857" t="s">
        <v>7581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107</v>
      </c>
      <c r="N1857">
        <v>282</v>
      </c>
      <c r="P1857" t="s">
        <v>134</v>
      </c>
      <c r="Q1857" t="s">
        <v>538</v>
      </c>
      <c r="R1857" t="s">
        <v>55</v>
      </c>
    </row>
    <row r="1858" spans="1:18" hidden="1" x14ac:dyDescent="0.3">
      <c r="A1858" t="s">
        <v>7582</v>
      </c>
      <c r="B1858" t="s">
        <v>7583</v>
      </c>
      <c r="C1858" s="1" t="str">
        <f t="shared" si="156"/>
        <v>21:0846</v>
      </c>
      <c r="D1858" s="1" t="str">
        <f t="shared" si="157"/>
        <v>21:0232</v>
      </c>
      <c r="E1858" t="s">
        <v>7584</v>
      </c>
      <c r="F1858" t="s">
        <v>7585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114</v>
      </c>
      <c r="N1858">
        <v>283</v>
      </c>
      <c r="P1858" t="s">
        <v>210</v>
      </c>
      <c r="Q1858" t="s">
        <v>1247</v>
      </c>
      <c r="R1858" t="s">
        <v>55</v>
      </c>
    </row>
    <row r="1859" spans="1:18" hidden="1" x14ac:dyDescent="0.3">
      <c r="A1859" t="s">
        <v>7586</v>
      </c>
      <c r="B1859" t="s">
        <v>7587</v>
      </c>
      <c r="C1859" s="1" t="str">
        <f t="shared" si="156"/>
        <v>21:0846</v>
      </c>
      <c r="D1859" s="1" t="str">
        <f t="shared" si="157"/>
        <v>21:0232</v>
      </c>
      <c r="E1859" t="s">
        <v>7588</v>
      </c>
      <c r="F1859" t="s">
        <v>7589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121</v>
      </c>
      <c r="N1859">
        <v>284</v>
      </c>
      <c r="P1859" t="s">
        <v>414</v>
      </c>
      <c r="Q1859" t="s">
        <v>548</v>
      </c>
      <c r="R1859" t="s">
        <v>460</v>
      </c>
    </row>
    <row r="1860" spans="1:18" hidden="1" x14ac:dyDescent="0.3">
      <c r="A1860" t="s">
        <v>7590</v>
      </c>
      <c r="B1860" t="s">
        <v>7591</v>
      </c>
      <c r="C1860" s="1" t="str">
        <f t="shared" si="156"/>
        <v>21:0846</v>
      </c>
      <c r="D1860" s="1" t="str">
        <f t="shared" si="157"/>
        <v>21:0232</v>
      </c>
      <c r="E1860" t="s">
        <v>7592</v>
      </c>
      <c r="F1860" t="s">
        <v>7593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127</v>
      </c>
      <c r="N1860">
        <v>285</v>
      </c>
      <c r="P1860" t="s">
        <v>537</v>
      </c>
      <c r="Q1860" t="s">
        <v>1143</v>
      </c>
      <c r="R1860" t="s">
        <v>55</v>
      </c>
    </row>
    <row r="1861" spans="1:18" hidden="1" x14ac:dyDescent="0.3">
      <c r="A1861" t="s">
        <v>7594</v>
      </c>
      <c r="B1861" t="s">
        <v>7595</v>
      </c>
      <c r="C1861" s="1" t="str">
        <f t="shared" si="156"/>
        <v>21:0846</v>
      </c>
      <c r="D1861" s="1" t="str">
        <f t="shared" si="157"/>
        <v>21:0232</v>
      </c>
      <c r="E1861" t="s">
        <v>7596</v>
      </c>
      <c r="F1861" t="s">
        <v>7597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133</v>
      </c>
      <c r="N1861">
        <v>286</v>
      </c>
      <c r="P1861" t="s">
        <v>225</v>
      </c>
      <c r="Q1861" t="s">
        <v>1143</v>
      </c>
      <c r="R1861" t="s">
        <v>460</v>
      </c>
    </row>
    <row r="1862" spans="1:18" hidden="1" x14ac:dyDescent="0.3">
      <c r="A1862" t="s">
        <v>7598</v>
      </c>
      <c r="B1862" t="s">
        <v>7599</v>
      </c>
      <c r="C1862" s="1" t="str">
        <f t="shared" si="156"/>
        <v>21:0846</v>
      </c>
      <c r="D1862" s="1" t="str">
        <f t="shared" si="157"/>
        <v>21:0232</v>
      </c>
      <c r="E1862" t="s">
        <v>7600</v>
      </c>
      <c r="F1862" t="s">
        <v>7601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139</v>
      </c>
      <c r="N1862">
        <v>287</v>
      </c>
      <c r="P1862" t="s">
        <v>53</v>
      </c>
      <c r="Q1862" t="s">
        <v>54</v>
      </c>
      <c r="R1862" t="s">
        <v>324</v>
      </c>
    </row>
    <row r="1863" spans="1:18" hidden="1" x14ac:dyDescent="0.3">
      <c r="A1863" t="s">
        <v>7602</v>
      </c>
      <c r="B1863" t="s">
        <v>7603</v>
      </c>
      <c r="C1863" s="1" t="str">
        <f t="shared" si="156"/>
        <v>21:0846</v>
      </c>
      <c r="D1863" s="1" t="str">
        <f t="shared" si="157"/>
        <v>21:0232</v>
      </c>
      <c r="E1863" t="s">
        <v>7604</v>
      </c>
      <c r="F1863" t="s">
        <v>7605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241</v>
      </c>
      <c r="N1863">
        <v>288</v>
      </c>
      <c r="P1863" t="s">
        <v>167</v>
      </c>
      <c r="Q1863" t="s">
        <v>236</v>
      </c>
      <c r="R1863" t="s">
        <v>3470</v>
      </c>
    </row>
    <row r="1864" spans="1:18" hidden="1" x14ac:dyDescent="0.3">
      <c r="A1864" t="s">
        <v>7606</v>
      </c>
      <c r="B1864" t="s">
        <v>7607</v>
      </c>
      <c r="C1864" s="1" t="str">
        <f t="shared" si="156"/>
        <v>21:0846</v>
      </c>
      <c r="D1864" s="1" t="str">
        <f t="shared" si="157"/>
        <v>21:0232</v>
      </c>
      <c r="E1864" t="s">
        <v>7608</v>
      </c>
      <c r="F1864" t="s">
        <v>7609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36</v>
      </c>
      <c r="N1864">
        <v>289</v>
      </c>
      <c r="P1864" t="s">
        <v>225</v>
      </c>
      <c r="Q1864" t="s">
        <v>579</v>
      </c>
      <c r="R1864" t="s">
        <v>532</v>
      </c>
    </row>
    <row r="1865" spans="1:18" hidden="1" x14ac:dyDescent="0.3">
      <c r="A1865" t="s">
        <v>7610</v>
      </c>
      <c r="B1865" t="s">
        <v>7611</v>
      </c>
      <c r="C1865" s="1" t="str">
        <f t="shared" si="156"/>
        <v>21:0846</v>
      </c>
      <c r="D1865" s="1" t="str">
        <f t="shared" si="157"/>
        <v>21:0232</v>
      </c>
      <c r="E1865" t="s">
        <v>7612</v>
      </c>
      <c r="F1865" t="s">
        <v>7613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44</v>
      </c>
      <c r="N1865">
        <v>290</v>
      </c>
      <c r="P1865" t="s">
        <v>1006</v>
      </c>
      <c r="Q1865" t="s">
        <v>538</v>
      </c>
      <c r="R1865" t="s">
        <v>285</v>
      </c>
    </row>
    <row r="1866" spans="1:18" hidden="1" x14ac:dyDescent="0.3">
      <c r="A1866" t="s">
        <v>7614</v>
      </c>
      <c r="B1866" t="s">
        <v>7615</v>
      </c>
      <c r="C1866" s="1" t="str">
        <f t="shared" si="156"/>
        <v>21:0846</v>
      </c>
      <c r="D1866" s="1" t="str">
        <f t="shared" si="157"/>
        <v>21:0232</v>
      </c>
      <c r="E1866" t="s">
        <v>7616</v>
      </c>
      <c r="F1866" t="s">
        <v>7617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52</v>
      </c>
      <c r="N1866">
        <v>291</v>
      </c>
      <c r="P1866" t="s">
        <v>115</v>
      </c>
      <c r="Q1866" t="s">
        <v>1292</v>
      </c>
      <c r="R1866" t="s">
        <v>522</v>
      </c>
    </row>
    <row r="1867" spans="1:18" hidden="1" x14ac:dyDescent="0.3">
      <c r="A1867" t="s">
        <v>7618</v>
      </c>
      <c r="B1867" t="s">
        <v>7619</v>
      </c>
      <c r="C1867" s="1" t="str">
        <f t="shared" si="156"/>
        <v>21:0846</v>
      </c>
      <c r="D1867" s="1" t="str">
        <f t="shared" si="157"/>
        <v>21:0232</v>
      </c>
      <c r="E1867" t="s">
        <v>7620</v>
      </c>
      <c r="F1867" t="s">
        <v>7621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60</v>
      </c>
      <c r="N1867">
        <v>292</v>
      </c>
      <c r="P1867" t="s">
        <v>553</v>
      </c>
      <c r="Q1867" t="s">
        <v>579</v>
      </c>
      <c r="R1867" t="s">
        <v>189</v>
      </c>
    </row>
    <row r="1868" spans="1:18" hidden="1" x14ac:dyDescent="0.3">
      <c r="A1868" t="s">
        <v>7622</v>
      </c>
      <c r="B1868" t="s">
        <v>7623</v>
      </c>
      <c r="C1868" s="1" t="str">
        <f t="shared" si="156"/>
        <v>21:0846</v>
      </c>
      <c r="D1868" s="1" t="str">
        <f t="shared" si="157"/>
        <v>21:0232</v>
      </c>
      <c r="E1868" t="s">
        <v>7624</v>
      </c>
      <c r="F1868" t="s">
        <v>7625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67</v>
      </c>
      <c r="N1868">
        <v>293</v>
      </c>
      <c r="P1868" t="s">
        <v>140</v>
      </c>
      <c r="Q1868" t="s">
        <v>54</v>
      </c>
      <c r="R1868" t="s">
        <v>55</v>
      </c>
    </row>
    <row r="1869" spans="1:18" hidden="1" x14ac:dyDescent="0.3">
      <c r="A1869" t="s">
        <v>7626</v>
      </c>
      <c r="B1869" t="s">
        <v>7627</v>
      </c>
      <c r="C1869" s="1" t="str">
        <f t="shared" si="156"/>
        <v>21:0846</v>
      </c>
      <c r="D1869" s="1" t="str">
        <f t="shared" si="157"/>
        <v>21:0232</v>
      </c>
      <c r="E1869" t="s">
        <v>7628</v>
      </c>
      <c r="F1869" t="s">
        <v>7629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 t="s">
        <v>194</v>
      </c>
      <c r="Q1869" t="s">
        <v>579</v>
      </c>
      <c r="R1869" t="s">
        <v>401</v>
      </c>
    </row>
    <row r="1870" spans="1:18" hidden="1" x14ac:dyDescent="0.3">
      <c r="A1870" t="s">
        <v>7630</v>
      </c>
      <c r="B1870" t="s">
        <v>7631</v>
      </c>
      <c r="C1870" s="1" t="str">
        <f t="shared" si="156"/>
        <v>21:0846</v>
      </c>
      <c r="D1870" s="1" t="str">
        <f t="shared" si="157"/>
        <v>21:0232</v>
      </c>
      <c r="E1870" t="s">
        <v>7628</v>
      </c>
      <c r="F1870" t="s">
        <v>7632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29</v>
      </c>
      <c r="N1870">
        <v>295</v>
      </c>
      <c r="P1870" t="s">
        <v>194</v>
      </c>
      <c r="Q1870" t="s">
        <v>1292</v>
      </c>
      <c r="R1870" t="s">
        <v>522</v>
      </c>
    </row>
    <row r="1871" spans="1:18" hidden="1" x14ac:dyDescent="0.3">
      <c r="A1871" t="s">
        <v>7633</v>
      </c>
      <c r="B1871" t="s">
        <v>7634</v>
      </c>
      <c r="C1871" s="1" t="str">
        <f t="shared" si="156"/>
        <v>21:0846</v>
      </c>
      <c r="D1871" s="1" t="str">
        <f t="shared" si="157"/>
        <v>21:0232</v>
      </c>
      <c r="E1871" t="s">
        <v>7635</v>
      </c>
      <c r="F1871" t="s">
        <v>7636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74</v>
      </c>
      <c r="N1871">
        <v>296</v>
      </c>
      <c r="P1871" t="s">
        <v>319</v>
      </c>
      <c r="Q1871" t="s">
        <v>1292</v>
      </c>
      <c r="R1871" t="s">
        <v>460</v>
      </c>
    </row>
    <row r="1872" spans="1:18" hidden="1" x14ac:dyDescent="0.3">
      <c r="A1872" t="s">
        <v>7637</v>
      </c>
      <c r="B1872" t="s">
        <v>7638</v>
      </c>
      <c r="C1872" s="1" t="str">
        <f t="shared" si="156"/>
        <v>21:0846</v>
      </c>
      <c r="D1872" s="1" t="str">
        <f t="shared" si="157"/>
        <v>21:0232</v>
      </c>
      <c r="E1872" t="s">
        <v>7639</v>
      </c>
      <c r="F1872" t="s">
        <v>7640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81</v>
      </c>
      <c r="N1872">
        <v>297</v>
      </c>
      <c r="P1872" t="s">
        <v>188</v>
      </c>
      <c r="Q1872" t="s">
        <v>579</v>
      </c>
      <c r="R1872" t="s">
        <v>55</v>
      </c>
    </row>
    <row r="1873" spans="1:18" hidden="1" x14ac:dyDescent="0.3">
      <c r="A1873" t="s">
        <v>7641</v>
      </c>
      <c r="B1873" t="s">
        <v>7642</v>
      </c>
      <c r="C1873" s="1" t="str">
        <f t="shared" si="156"/>
        <v>21:0846</v>
      </c>
      <c r="D1873" s="1" t="str">
        <f t="shared" si="157"/>
        <v>21:0232</v>
      </c>
      <c r="E1873" t="s">
        <v>7643</v>
      </c>
      <c r="F1873" t="s">
        <v>7644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95</v>
      </c>
      <c r="N1873">
        <v>298</v>
      </c>
      <c r="P1873" t="s">
        <v>45</v>
      </c>
      <c r="Q1873" t="s">
        <v>54</v>
      </c>
      <c r="R1873" t="s">
        <v>189</v>
      </c>
    </row>
    <row r="1874" spans="1:18" hidden="1" x14ac:dyDescent="0.3">
      <c r="A1874" t="s">
        <v>7645</v>
      </c>
      <c r="B1874" t="s">
        <v>7646</v>
      </c>
      <c r="C1874" s="1" t="str">
        <f t="shared" si="156"/>
        <v>21:0846</v>
      </c>
      <c r="D1874" s="1" t="str">
        <f t="shared" si="157"/>
        <v>21:0232</v>
      </c>
      <c r="E1874" t="s">
        <v>7647</v>
      </c>
      <c r="F1874" t="s">
        <v>7648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101</v>
      </c>
      <c r="N1874">
        <v>299</v>
      </c>
      <c r="P1874" t="s">
        <v>2145</v>
      </c>
      <c r="Q1874" t="s">
        <v>579</v>
      </c>
      <c r="R1874" t="s">
        <v>329</v>
      </c>
    </row>
    <row r="1875" spans="1:18" hidden="1" x14ac:dyDescent="0.3">
      <c r="A1875" t="s">
        <v>7649</v>
      </c>
      <c r="B1875" t="s">
        <v>7650</v>
      </c>
      <c r="C1875" s="1" t="str">
        <f t="shared" si="156"/>
        <v>21:0846</v>
      </c>
      <c r="D1875" s="1" t="str">
        <f t="shared" si="157"/>
        <v>21:0232</v>
      </c>
      <c r="E1875" t="s">
        <v>7651</v>
      </c>
      <c r="F1875" t="s">
        <v>7652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107</v>
      </c>
      <c r="N1875">
        <v>300</v>
      </c>
      <c r="P1875" t="s">
        <v>294</v>
      </c>
      <c r="Q1875" t="s">
        <v>248</v>
      </c>
      <c r="R1875" t="s">
        <v>532</v>
      </c>
    </row>
    <row r="1876" spans="1:18" hidden="1" x14ac:dyDescent="0.3">
      <c r="A1876" t="s">
        <v>7653</v>
      </c>
      <c r="B1876" t="s">
        <v>7654</v>
      </c>
      <c r="C1876" s="1" t="str">
        <f t="shared" si="156"/>
        <v>21:0846</v>
      </c>
      <c r="D1876" s="1" t="str">
        <f t="shared" si="157"/>
        <v>21:0232</v>
      </c>
      <c r="E1876" t="s">
        <v>7655</v>
      </c>
      <c r="F1876" t="s">
        <v>7656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114</v>
      </c>
      <c r="N1876">
        <v>301</v>
      </c>
      <c r="P1876" t="s">
        <v>2526</v>
      </c>
      <c r="Q1876" t="s">
        <v>310</v>
      </c>
      <c r="R1876" t="s">
        <v>415</v>
      </c>
    </row>
    <row r="1877" spans="1:18" hidden="1" x14ac:dyDescent="0.3">
      <c r="A1877" t="s">
        <v>7657</v>
      </c>
      <c r="B1877" t="s">
        <v>7658</v>
      </c>
      <c r="C1877" s="1" t="str">
        <f t="shared" si="156"/>
        <v>21:0846</v>
      </c>
      <c r="D1877" s="1" t="str">
        <f t="shared" si="157"/>
        <v>21:0232</v>
      </c>
      <c r="E1877" t="s">
        <v>7659</v>
      </c>
      <c r="F1877" t="s">
        <v>7660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121</v>
      </c>
      <c r="N1877">
        <v>302</v>
      </c>
      <c r="P1877" t="s">
        <v>188</v>
      </c>
      <c r="Q1877" t="s">
        <v>1292</v>
      </c>
      <c r="R1877" t="s">
        <v>285</v>
      </c>
    </row>
    <row r="1878" spans="1:18" hidden="1" x14ac:dyDescent="0.3">
      <c r="A1878" t="s">
        <v>7661</v>
      </c>
      <c r="B1878" t="s">
        <v>7662</v>
      </c>
      <c r="C1878" s="1" t="str">
        <f t="shared" si="156"/>
        <v>21:0846</v>
      </c>
      <c r="D1878" s="1" t="str">
        <f t="shared" si="157"/>
        <v>21:0232</v>
      </c>
      <c r="E1878" t="s">
        <v>7663</v>
      </c>
      <c r="F1878" t="s">
        <v>7664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127</v>
      </c>
      <c r="N1878">
        <v>303</v>
      </c>
      <c r="P1878" t="s">
        <v>82</v>
      </c>
      <c r="Q1878" t="s">
        <v>482</v>
      </c>
      <c r="R1878" t="s">
        <v>55</v>
      </c>
    </row>
    <row r="1879" spans="1:18" hidden="1" x14ac:dyDescent="0.3">
      <c r="A1879" t="s">
        <v>7665</v>
      </c>
      <c r="B1879" t="s">
        <v>7666</v>
      </c>
      <c r="C1879" s="1" t="str">
        <f t="shared" si="156"/>
        <v>21:0846</v>
      </c>
      <c r="D1879" s="1" t="str">
        <f t="shared" si="157"/>
        <v>21:0232</v>
      </c>
      <c r="E1879" t="s">
        <v>7667</v>
      </c>
      <c r="F1879" t="s">
        <v>7668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133</v>
      </c>
      <c r="N1879">
        <v>304</v>
      </c>
      <c r="P1879" t="s">
        <v>771</v>
      </c>
      <c r="Q1879" t="s">
        <v>1247</v>
      </c>
      <c r="R1879" t="s">
        <v>55</v>
      </c>
    </row>
    <row r="1880" spans="1:18" hidden="1" x14ac:dyDescent="0.3">
      <c r="A1880" t="s">
        <v>7669</v>
      </c>
      <c r="B1880" t="s">
        <v>7670</v>
      </c>
      <c r="C1880" s="1" t="str">
        <f t="shared" si="156"/>
        <v>21:0846</v>
      </c>
      <c r="D1880" s="1" t="str">
        <f t="shared" si="157"/>
        <v>21:0232</v>
      </c>
      <c r="E1880" t="s">
        <v>7671</v>
      </c>
      <c r="F1880" t="s">
        <v>7672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139</v>
      </c>
      <c r="N1880">
        <v>305</v>
      </c>
      <c r="P1880" t="s">
        <v>553</v>
      </c>
      <c r="Q1880" t="s">
        <v>54</v>
      </c>
      <c r="R1880" t="s">
        <v>401</v>
      </c>
    </row>
    <row r="1881" spans="1:18" hidden="1" x14ac:dyDescent="0.3">
      <c r="A1881" t="s">
        <v>7673</v>
      </c>
      <c r="B1881" t="s">
        <v>7674</v>
      </c>
      <c r="C1881" s="1" t="str">
        <f t="shared" si="156"/>
        <v>21:0846</v>
      </c>
      <c r="D1881" s="1" t="str">
        <f t="shared" si="157"/>
        <v>21:0232</v>
      </c>
      <c r="E1881" t="s">
        <v>7675</v>
      </c>
      <c r="F1881" t="s">
        <v>7676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241</v>
      </c>
      <c r="N1881">
        <v>306</v>
      </c>
      <c r="P1881" t="s">
        <v>2492</v>
      </c>
      <c r="Q1881" t="s">
        <v>236</v>
      </c>
      <c r="R1881" t="s">
        <v>532</v>
      </c>
    </row>
    <row r="1882" spans="1:18" hidden="1" x14ac:dyDescent="0.3">
      <c r="A1882" t="s">
        <v>7677</v>
      </c>
      <c r="B1882" t="s">
        <v>7678</v>
      </c>
      <c r="C1882" s="1" t="str">
        <f t="shared" si="156"/>
        <v>21:0846</v>
      </c>
      <c r="D1882" s="1" t="str">
        <f t="shared" si="157"/>
        <v>21:0232</v>
      </c>
      <c r="E1882" t="s">
        <v>7679</v>
      </c>
      <c r="F1882" t="s">
        <v>7680</v>
      </c>
      <c r="H1882">
        <v>59.9437389</v>
      </c>
      <c r="I1882">
        <v>-103.04084899999999</v>
      </c>
      <c r="J1882" s="1" t="str">
        <f t="shared" ref="J1882:J1945" si="158">HYPERLINK("https://geochem.nrcan.gc.ca/cdogs/content/kwd/kwd020016_e.htm", "Fluid (lake)")</f>
        <v>Fluid (lake)</v>
      </c>
      <c r="K1882" s="1" t="str">
        <f t="shared" ref="K1882:K1945" si="159">HYPERLINK("https://geochem.nrcan.gc.ca/cdogs/content/kwd/kwd080007_e.htm",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 t="s">
        <v>182</v>
      </c>
      <c r="Q1882" t="s">
        <v>236</v>
      </c>
      <c r="R1882" t="s">
        <v>55</v>
      </c>
    </row>
    <row r="1883" spans="1:18" hidden="1" x14ac:dyDescent="0.3">
      <c r="A1883" t="s">
        <v>7681</v>
      </c>
      <c r="B1883" t="s">
        <v>7682</v>
      </c>
      <c r="C1883" s="1" t="str">
        <f t="shared" si="156"/>
        <v>21:0846</v>
      </c>
      <c r="D1883" s="1" t="str">
        <f t="shared" si="157"/>
        <v>21:0232</v>
      </c>
      <c r="E1883" t="s">
        <v>7679</v>
      </c>
      <c r="F1883" t="s">
        <v>7683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29</v>
      </c>
      <c r="N1883">
        <v>308</v>
      </c>
      <c r="P1883" t="s">
        <v>521</v>
      </c>
      <c r="Q1883" t="s">
        <v>257</v>
      </c>
      <c r="R1883" t="s">
        <v>460</v>
      </c>
    </row>
    <row r="1884" spans="1:18" hidden="1" x14ac:dyDescent="0.3">
      <c r="A1884" t="s">
        <v>7684</v>
      </c>
      <c r="B1884" t="s">
        <v>7685</v>
      </c>
      <c r="C1884" s="1" t="str">
        <f t="shared" si="156"/>
        <v>21:0846</v>
      </c>
      <c r="D1884" s="1" t="str">
        <f t="shared" si="157"/>
        <v>21:0232</v>
      </c>
      <c r="E1884" t="s">
        <v>7686</v>
      </c>
      <c r="F1884" t="s">
        <v>7687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36</v>
      </c>
      <c r="N1884">
        <v>309</v>
      </c>
      <c r="P1884" t="s">
        <v>108</v>
      </c>
      <c r="Q1884" t="s">
        <v>579</v>
      </c>
      <c r="R1884" t="s">
        <v>522</v>
      </c>
    </row>
    <row r="1885" spans="1:18" hidden="1" x14ac:dyDescent="0.3">
      <c r="A1885" t="s">
        <v>7688</v>
      </c>
      <c r="B1885" t="s">
        <v>7689</v>
      </c>
      <c r="C1885" s="1" t="str">
        <f t="shared" si="156"/>
        <v>21:0846</v>
      </c>
      <c r="D1885" s="1" t="str">
        <f t="shared" si="157"/>
        <v>21:0232</v>
      </c>
      <c r="E1885" t="s">
        <v>7690</v>
      </c>
      <c r="F1885" t="s">
        <v>7691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44</v>
      </c>
      <c r="N1885">
        <v>310</v>
      </c>
      <c r="P1885" t="s">
        <v>88</v>
      </c>
      <c r="Q1885" t="s">
        <v>1292</v>
      </c>
      <c r="R1885" t="s">
        <v>460</v>
      </c>
    </row>
    <row r="1886" spans="1:18" hidden="1" x14ac:dyDescent="0.3">
      <c r="A1886" t="s">
        <v>7692</v>
      </c>
      <c r="B1886" t="s">
        <v>7693</v>
      </c>
      <c r="C1886" s="1" t="str">
        <f t="shared" si="156"/>
        <v>21:0846</v>
      </c>
      <c r="D1886" s="1" t="str">
        <f t="shared" si="157"/>
        <v>21:0232</v>
      </c>
      <c r="E1886" t="s">
        <v>7694</v>
      </c>
      <c r="F1886" t="s">
        <v>7695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52</v>
      </c>
      <c r="N1886">
        <v>311</v>
      </c>
      <c r="P1886" t="s">
        <v>2573</v>
      </c>
      <c r="Q1886" t="s">
        <v>1292</v>
      </c>
      <c r="R1886" t="s">
        <v>532</v>
      </c>
    </row>
    <row r="1887" spans="1:18" hidden="1" x14ac:dyDescent="0.3">
      <c r="A1887" t="s">
        <v>7696</v>
      </c>
      <c r="B1887" t="s">
        <v>7697</v>
      </c>
      <c r="C1887" s="1" t="str">
        <f t="shared" si="156"/>
        <v>21:0846</v>
      </c>
      <c r="D1887" s="1" t="str">
        <f t="shared" si="157"/>
        <v>21:0232</v>
      </c>
      <c r="E1887" t="s">
        <v>7698</v>
      </c>
      <c r="F1887" t="s">
        <v>7699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60</v>
      </c>
      <c r="N1887">
        <v>312</v>
      </c>
      <c r="P1887" t="s">
        <v>1851</v>
      </c>
      <c r="Q1887" t="s">
        <v>54</v>
      </c>
      <c r="R1887" t="s">
        <v>55</v>
      </c>
    </row>
    <row r="1888" spans="1:18" hidden="1" x14ac:dyDescent="0.3">
      <c r="A1888" t="s">
        <v>7700</v>
      </c>
      <c r="B1888" t="s">
        <v>7701</v>
      </c>
      <c r="C1888" s="1" t="str">
        <f t="shared" si="156"/>
        <v>21:0846</v>
      </c>
      <c r="D1888" s="1" t="str">
        <f t="shared" si="157"/>
        <v>21:0232</v>
      </c>
      <c r="E1888" t="s">
        <v>7702</v>
      </c>
      <c r="F1888" t="s">
        <v>7703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67</v>
      </c>
      <c r="N1888">
        <v>313</v>
      </c>
      <c r="P1888" t="s">
        <v>53</v>
      </c>
      <c r="Q1888" t="s">
        <v>517</v>
      </c>
      <c r="R1888" t="s">
        <v>55</v>
      </c>
    </row>
    <row r="1889" spans="1:18" hidden="1" x14ac:dyDescent="0.3">
      <c r="A1889" t="s">
        <v>7704</v>
      </c>
      <c r="B1889" t="s">
        <v>7705</v>
      </c>
      <c r="C1889" s="1" t="str">
        <f t="shared" si="156"/>
        <v>21:0846</v>
      </c>
      <c r="D1889" s="1" t="str">
        <f t="shared" si="157"/>
        <v>21:0232</v>
      </c>
      <c r="E1889" t="s">
        <v>7706</v>
      </c>
      <c r="F1889" t="s">
        <v>7707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74</v>
      </c>
      <c r="N1889">
        <v>314</v>
      </c>
      <c r="P1889" t="s">
        <v>37</v>
      </c>
      <c r="Q1889" t="s">
        <v>54</v>
      </c>
      <c r="R1889" t="s">
        <v>55</v>
      </c>
    </row>
    <row r="1890" spans="1:18" hidden="1" x14ac:dyDescent="0.3">
      <c r="A1890" t="s">
        <v>7708</v>
      </c>
      <c r="B1890" t="s">
        <v>7709</v>
      </c>
      <c r="C1890" s="1" t="str">
        <f t="shared" si="156"/>
        <v>21:0846</v>
      </c>
      <c r="D1890" s="1" t="str">
        <f t="shared" si="157"/>
        <v>21:0232</v>
      </c>
      <c r="E1890" t="s">
        <v>7710</v>
      </c>
      <c r="F1890" t="s">
        <v>7711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81</v>
      </c>
      <c r="N1890">
        <v>315</v>
      </c>
      <c r="P1890" t="s">
        <v>1856</v>
      </c>
      <c r="Q1890" t="s">
        <v>482</v>
      </c>
      <c r="R1890" t="s">
        <v>55</v>
      </c>
    </row>
    <row r="1891" spans="1:18" hidden="1" x14ac:dyDescent="0.3">
      <c r="A1891" t="s">
        <v>7712</v>
      </c>
      <c r="B1891" t="s">
        <v>7713</v>
      </c>
      <c r="C1891" s="1" t="str">
        <f t="shared" si="156"/>
        <v>21:0846</v>
      </c>
      <c r="D1891" s="1" t="str">
        <f t="shared" si="157"/>
        <v>21:0232</v>
      </c>
      <c r="E1891" t="s">
        <v>7714</v>
      </c>
      <c r="F1891" t="s">
        <v>7715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95</v>
      </c>
      <c r="N1891">
        <v>316</v>
      </c>
      <c r="P1891" t="s">
        <v>1799</v>
      </c>
      <c r="Q1891" t="s">
        <v>54</v>
      </c>
      <c r="R1891" t="s">
        <v>55</v>
      </c>
    </row>
    <row r="1892" spans="1:18" hidden="1" x14ac:dyDescent="0.3">
      <c r="A1892" t="s">
        <v>7716</v>
      </c>
      <c r="B1892" t="s">
        <v>7717</v>
      </c>
      <c r="C1892" s="1" t="str">
        <f t="shared" si="156"/>
        <v>21:0846</v>
      </c>
      <c r="D1892" s="1" t="str">
        <f t="shared" si="157"/>
        <v>21:0232</v>
      </c>
      <c r="E1892" t="s">
        <v>7718</v>
      </c>
      <c r="F1892" t="s">
        <v>7719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101</v>
      </c>
      <c r="N1892">
        <v>317</v>
      </c>
      <c r="P1892" t="s">
        <v>1600</v>
      </c>
      <c r="Q1892" t="s">
        <v>54</v>
      </c>
      <c r="R1892" t="s">
        <v>189</v>
      </c>
    </row>
    <row r="1893" spans="1:18" hidden="1" x14ac:dyDescent="0.3">
      <c r="A1893" t="s">
        <v>7720</v>
      </c>
      <c r="B1893" t="s">
        <v>7721</v>
      </c>
      <c r="C1893" s="1" t="str">
        <f t="shared" si="156"/>
        <v>21:0846</v>
      </c>
      <c r="D1893" s="1" t="str">
        <f t="shared" si="157"/>
        <v>21:0232</v>
      </c>
      <c r="E1893" t="s">
        <v>7722</v>
      </c>
      <c r="F1893" t="s">
        <v>7723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107</v>
      </c>
      <c r="N1893">
        <v>318</v>
      </c>
      <c r="P1893" t="s">
        <v>1846</v>
      </c>
      <c r="Q1893" t="s">
        <v>1292</v>
      </c>
      <c r="R1893" t="s">
        <v>460</v>
      </c>
    </row>
    <row r="1894" spans="1:18" hidden="1" x14ac:dyDescent="0.3">
      <c r="A1894" t="s">
        <v>7724</v>
      </c>
      <c r="B1894" t="s">
        <v>7725</v>
      </c>
      <c r="C1894" s="1" t="str">
        <f t="shared" si="156"/>
        <v>21:0846</v>
      </c>
      <c r="D1894" s="1" t="str">
        <f t="shared" si="157"/>
        <v>21:0232</v>
      </c>
      <c r="E1894" t="s">
        <v>7726</v>
      </c>
      <c r="F1894" t="s">
        <v>7727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114</v>
      </c>
      <c r="N1894">
        <v>319</v>
      </c>
      <c r="P1894" t="s">
        <v>2430</v>
      </c>
      <c r="Q1894" t="s">
        <v>54</v>
      </c>
      <c r="R1894" t="s">
        <v>55</v>
      </c>
    </row>
    <row r="1895" spans="1:18" hidden="1" x14ac:dyDescent="0.3">
      <c r="A1895" t="s">
        <v>7728</v>
      </c>
      <c r="B1895" t="s">
        <v>7729</v>
      </c>
      <c r="C1895" s="1" t="str">
        <f t="shared" si="156"/>
        <v>21:0846</v>
      </c>
      <c r="D1895" s="1" t="str">
        <f t="shared" si="157"/>
        <v>21:0232</v>
      </c>
      <c r="E1895" t="s">
        <v>7730</v>
      </c>
      <c r="F1895" t="s">
        <v>7731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121</v>
      </c>
      <c r="N1895">
        <v>320</v>
      </c>
      <c r="P1895" t="s">
        <v>23</v>
      </c>
      <c r="Q1895" t="s">
        <v>1143</v>
      </c>
      <c r="R1895" t="s">
        <v>195</v>
      </c>
    </row>
    <row r="1896" spans="1:18" hidden="1" x14ac:dyDescent="0.3">
      <c r="A1896" t="s">
        <v>7732</v>
      </c>
      <c r="B1896" t="s">
        <v>7733</v>
      </c>
      <c r="C1896" s="1" t="str">
        <f t="shared" ref="C1896:C1959" si="160">HYPERLINK("https://geochem.nrcan.gc.ca/cdogs/content/bdl/bdl210846_e.htm", "21:0846")</f>
        <v>21:0846</v>
      </c>
      <c r="D1896" s="1" t="str">
        <f t="shared" ref="D1896:D1959" si="161">HYPERLINK("https://geochem.nrcan.gc.ca/cdogs/content/svy/svy210232_e.htm", "21:0232")</f>
        <v>21:0232</v>
      </c>
      <c r="E1896" t="s">
        <v>7734</v>
      </c>
      <c r="F1896" t="s">
        <v>7735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127</v>
      </c>
      <c r="N1896">
        <v>321</v>
      </c>
      <c r="P1896" t="s">
        <v>30</v>
      </c>
      <c r="Q1896" t="s">
        <v>538</v>
      </c>
      <c r="R1896" t="s">
        <v>55</v>
      </c>
    </row>
    <row r="1897" spans="1:18" hidden="1" x14ac:dyDescent="0.3">
      <c r="A1897" t="s">
        <v>7736</v>
      </c>
      <c r="B1897" t="s">
        <v>7737</v>
      </c>
      <c r="C1897" s="1" t="str">
        <f t="shared" si="160"/>
        <v>21:0846</v>
      </c>
      <c r="D1897" s="1" t="str">
        <f t="shared" si="161"/>
        <v>21:0232</v>
      </c>
      <c r="E1897" t="s">
        <v>7738</v>
      </c>
      <c r="F1897" t="s">
        <v>7739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133</v>
      </c>
      <c r="N1897">
        <v>322</v>
      </c>
      <c r="P1897" t="s">
        <v>115</v>
      </c>
      <c r="Q1897" t="s">
        <v>517</v>
      </c>
      <c r="R1897" t="s">
        <v>55</v>
      </c>
    </row>
    <row r="1898" spans="1:18" hidden="1" x14ac:dyDescent="0.3">
      <c r="A1898" t="s">
        <v>7740</v>
      </c>
      <c r="B1898" t="s">
        <v>7741</v>
      </c>
      <c r="C1898" s="1" t="str">
        <f t="shared" si="160"/>
        <v>21:0846</v>
      </c>
      <c r="D1898" s="1" t="str">
        <f t="shared" si="161"/>
        <v>21:0232</v>
      </c>
      <c r="E1898" t="s">
        <v>7742</v>
      </c>
      <c r="F1898" t="s">
        <v>7743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139</v>
      </c>
      <c r="N1898">
        <v>323</v>
      </c>
      <c r="P1898" t="s">
        <v>30</v>
      </c>
      <c r="Q1898" t="s">
        <v>579</v>
      </c>
      <c r="R1898" t="s">
        <v>55</v>
      </c>
    </row>
    <row r="1899" spans="1:18" hidden="1" x14ac:dyDescent="0.3">
      <c r="A1899" t="s">
        <v>7744</v>
      </c>
      <c r="B1899" t="s">
        <v>7745</v>
      </c>
      <c r="C1899" s="1" t="str">
        <f t="shared" si="160"/>
        <v>21:0846</v>
      </c>
      <c r="D1899" s="1" t="str">
        <f t="shared" si="161"/>
        <v>21:0232</v>
      </c>
      <c r="E1899" t="s">
        <v>7746</v>
      </c>
      <c r="F1899" t="s">
        <v>7747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241</v>
      </c>
      <c r="N1899">
        <v>324</v>
      </c>
      <c r="P1899" t="s">
        <v>23</v>
      </c>
      <c r="Q1899" t="s">
        <v>54</v>
      </c>
      <c r="R1899" t="s">
        <v>55</v>
      </c>
    </row>
    <row r="1900" spans="1:18" hidden="1" x14ac:dyDescent="0.3">
      <c r="A1900" t="s">
        <v>7748</v>
      </c>
      <c r="B1900" t="s">
        <v>7749</v>
      </c>
      <c r="C1900" s="1" t="str">
        <f t="shared" si="160"/>
        <v>21:0846</v>
      </c>
      <c r="D1900" s="1" t="str">
        <f t="shared" si="161"/>
        <v>21:0232</v>
      </c>
      <c r="E1900" t="s">
        <v>7750</v>
      </c>
      <c r="F1900" t="s">
        <v>7751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 t="s">
        <v>53</v>
      </c>
      <c r="Q1900" t="s">
        <v>54</v>
      </c>
      <c r="R1900" t="s">
        <v>460</v>
      </c>
    </row>
    <row r="1901" spans="1:18" hidden="1" x14ac:dyDescent="0.3">
      <c r="A1901" t="s">
        <v>7752</v>
      </c>
      <c r="B1901" t="s">
        <v>7753</v>
      </c>
      <c r="C1901" s="1" t="str">
        <f t="shared" si="160"/>
        <v>21:0846</v>
      </c>
      <c r="D1901" s="1" t="str">
        <f t="shared" si="161"/>
        <v>21:0232</v>
      </c>
      <c r="E1901" t="s">
        <v>7750</v>
      </c>
      <c r="F1901" t="s">
        <v>7754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29</v>
      </c>
      <c r="N1901">
        <v>326</v>
      </c>
      <c r="P1901" t="s">
        <v>167</v>
      </c>
      <c r="Q1901" t="s">
        <v>579</v>
      </c>
      <c r="R1901" t="s">
        <v>55</v>
      </c>
    </row>
    <row r="1902" spans="1:18" hidden="1" x14ac:dyDescent="0.3">
      <c r="A1902" t="s">
        <v>7755</v>
      </c>
      <c r="B1902" t="s">
        <v>7756</v>
      </c>
      <c r="C1902" s="1" t="str">
        <f t="shared" si="160"/>
        <v>21:0846</v>
      </c>
      <c r="D1902" s="1" t="str">
        <f t="shared" si="161"/>
        <v>21:0232</v>
      </c>
      <c r="E1902" t="s">
        <v>7757</v>
      </c>
      <c r="F1902" t="s">
        <v>7758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36</v>
      </c>
      <c r="N1902">
        <v>327</v>
      </c>
      <c r="P1902" t="s">
        <v>23</v>
      </c>
      <c r="Q1902" t="s">
        <v>1247</v>
      </c>
      <c r="R1902" t="s">
        <v>532</v>
      </c>
    </row>
    <row r="1903" spans="1:18" hidden="1" x14ac:dyDescent="0.3">
      <c r="A1903" t="s">
        <v>7759</v>
      </c>
      <c r="B1903" t="s">
        <v>7760</v>
      </c>
      <c r="C1903" s="1" t="str">
        <f t="shared" si="160"/>
        <v>21:0846</v>
      </c>
      <c r="D1903" s="1" t="str">
        <f t="shared" si="161"/>
        <v>21:0232</v>
      </c>
      <c r="E1903" t="s">
        <v>7761</v>
      </c>
      <c r="F1903" t="s">
        <v>7762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44</v>
      </c>
      <c r="N1903">
        <v>328</v>
      </c>
      <c r="P1903" t="s">
        <v>53</v>
      </c>
      <c r="Q1903" t="s">
        <v>1292</v>
      </c>
      <c r="R1903" t="s">
        <v>55</v>
      </c>
    </row>
    <row r="1904" spans="1:18" hidden="1" x14ac:dyDescent="0.3">
      <c r="A1904" t="s">
        <v>7763</v>
      </c>
      <c r="B1904" t="s">
        <v>7764</v>
      </c>
      <c r="C1904" s="1" t="str">
        <f t="shared" si="160"/>
        <v>21:0846</v>
      </c>
      <c r="D1904" s="1" t="str">
        <f t="shared" si="161"/>
        <v>21:0232</v>
      </c>
      <c r="E1904" t="s">
        <v>7765</v>
      </c>
      <c r="F1904" t="s">
        <v>7766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52</v>
      </c>
      <c r="N1904">
        <v>329</v>
      </c>
      <c r="P1904" t="s">
        <v>161</v>
      </c>
      <c r="Q1904" t="s">
        <v>54</v>
      </c>
      <c r="R1904" t="s">
        <v>55</v>
      </c>
    </row>
    <row r="1905" spans="1:18" hidden="1" x14ac:dyDescent="0.3">
      <c r="A1905" t="s">
        <v>7767</v>
      </c>
      <c r="B1905" t="s">
        <v>7768</v>
      </c>
      <c r="C1905" s="1" t="str">
        <f t="shared" si="160"/>
        <v>21:0846</v>
      </c>
      <c r="D1905" s="1" t="str">
        <f t="shared" si="161"/>
        <v>21:0232</v>
      </c>
      <c r="E1905" t="s">
        <v>7769</v>
      </c>
      <c r="F1905" t="s">
        <v>7770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60</v>
      </c>
      <c r="N1905">
        <v>330</v>
      </c>
      <c r="P1905" t="s">
        <v>115</v>
      </c>
      <c r="Q1905" t="s">
        <v>1292</v>
      </c>
      <c r="R1905" t="s">
        <v>460</v>
      </c>
    </row>
    <row r="1906" spans="1:18" hidden="1" x14ac:dyDescent="0.3">
      <c r="A1906" t="s">
        <v>7771</v>
      </c>
      <c r="B1906" t="s">
        <v>7772</v>
      </c>
      <c r="C1906" s="1" t="str">
        <f t="shared" si="160"/>
        <v>21:0846</v>
      </c>
      <c r="D1906" s="1" t="str">
        <f t="shared" si="161"/>
        <v>21:0232</v>
      </c>
      <c r="E1906" t="s">
        <v>7773</v>
      </c>
      <c r="F1906" t="s">
        <v>7774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67</v>
      </c>
      <c r="N1906">
        <v>331</v>
      </c>
      <c r="P1906" t="s">
        <v>188</v>
      </c>
      <c r="Q1906" t="s">
        <v>54</v>
      </c>
      <c r="R1906" t="s">
        <v>195</v>
      </c>
    </row>
    <row r="1907" spans="1:18" hidden="1" x14ac:dyDescent="0.3">
      <c r="A1907" t="s">
        <v>7775</v>
      </c>
      <c r="B1907" t="s">
        <v>7776</v>
      </c>
      <c r="C1907" s="1" t="str">
        <f t="shared" si="160"/>
        <v>21:0846</v>
      </c>
      <c r="D1907" s="1" t="str">
        <f t="shared" si="161"/>
        <v>21:0232</v>
      </c>
      <c r="E1907" t="s">
        <v>7777</v>
      </c>
      <c r="F1907" t="s">
        <v>7778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74</v>
      </c>
      <c r="N1907">
        <v>332</v>
      </c>
      <c r="P1907" t="s">
        <v>128</v>
      </c>
      <c r="Q1907" t="s">
        <v>1143</v>
      </c>
      <c r="R1907" t="s">
        <v>522</v>
      </c>
    </row>
    <row r="1908" spans="1:18" hidden="1" x14ac:dyDescent="0.3">
      <c r="A1908" t="s">
        <v>7779</v>
      </c>
      <c r="B1908" t="s">
        <v>7780</v>
      </c>
      <c r="C1908" s="1" t="str">
        <f t="shared" si="160"/>
        <v>21:0846</v>
      </c>
      <c r="D1908" s="1" t="str">
        <f t="shared" si="161"/>
        <v>21:0232</v>
      </c>
      <c r="E1908" t="s">
        <v>7781</v>
      </c>
      <c r="F1908" t="s">
        <v>7782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81</v>
      </c>
      <c r="N1908">
        <v>333</v>
      </c>
      <c r="P1908" t="s">
        <v>414</v>
      </c>
      <c r="Q1908" t="s">
        <v>538</v>
      </c>
      <c r="R1908" t="s">
        <v>55</v>
      </c>
    </row>
    <row r="1909" spans="1:18" hidden="1" x14ac:dyDescent="0.3">
      <c r="A1909" t="s">
        <v>7783</v>
      </c>
      <c r="B1909" t="s">
        <v>7784</v>
      </c>
      <c r="C1909" s="1" t="str">
        <f t="shared" si="160"/>
        <v>21:0846</v>
      </c>
      <c r="D1909" s="1" t="str">
        <f t="shared" si="161"/>
        <v>21:0232</v>
      </c>
      <c r="E1909" t="s">
        <v>7785</v>
      </c>
      <c r="F1909" t="s">
        <v>7786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95</v>
      </c>
      <c r="N1909">
        <v>334</v>
      </c>
      <c r="P1909" t="s">
        <v>2526</v>
      </c>
      <c r="Q1909" t="s">
        <v>54</v>
      </c>
      <c r="R1909" t="s">
        <v>55</v>
      </c>
    </row>
    <row r="1910" spans="1:18" hidden="1" x14ac:dyDescent="0.3">
      <c r="A1910" t="s">
        <v>7787</v>
      </c>
      <c r="B1910" t="s">
        <v>7788</v>
      </c>
      <c r="C1910" s="1" t="str">
        <f t="shared" si="160"/>
        <v>21:0846</v>
      </c>
      <c r="D1910" s="1" t="str">
        <f t="shared" si="161"/>
        <v>21:0232</v>
      </c>
      <c r="E1910" t="s">
        <v>7789</v>
      </c>
      <c r="F1910" t="s">
        <v>7790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101</v>
      </c>
      <c r="N1910">
        <v>335</v>
      </c>
      <c r="P1910" t="s">
        <v>553</v>
      </c>
      <c r="Q1910" t="s">
        <v>54</v>
      </c>
      <c r="R1910" t="s">
        <v>55</v>
      </c>
    </row>
    <row r="1911" spans="1:18" hidden="1" x14ac:dyDescent="0.3">
      <c r="A1911" t="s">
        <v>7791</v>
      </c>
      <c r="B1911" t="s">
        <v>7792</v>
      </c>
      <c r="C1911" s="1" t="str">
        <f t="shared" si="160"/>
        <v>21:0846</v>
      </c>
      <c r="D1911" s="1" t="str">
        <f t="shared" si="161"/>
        <v>21:0232</v>
      </c>
      <c r="E1911" t="s">
        <v>7793</v>
      </c>
      <c r="F1911" t="s">
        <v>7794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107</v>
      </c>
      <c r="N1911">
        <v>336</v>
      </c>
      <c r="P1911" t="s">
        <v>68</v>
      </c>
      <c r="Q1911" t="s">
        <v>1292</v>
      </c>
      <c r="R1911" t="s">
        <v>3875</v>
      </c>
    </row>
    <row r="1912" spans="1:18" hidden="1" x14ac:dyDescent="0.3">
      <c r="A1912" t="s">
        <v>7795</v>
      </c>
      <c r="B1912" t="s">
        <v>7796</v>
      </c>
      <c r="C1912" s="1" t="str">
        <f t="shared" si="160"/>
        <v>21:0846</v>
      </c>
      <c r="D1912" s="1" t="str">
        <f t="shared" si="161"/>
        <v>21:0232</v>
      </c>
      <c r="E1912" t="s">
        <v>7797</v>
      </c>
      <c r="F1912" t="s">
        <v>7798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114</v>
      </c>
      <c r="N1912">
        <v>337</v>
      </c>
      <c r="P1912" t="s">
        <v>88</v>
      </c>
      <c r="Q1912" t="s">
        <v>54</v>
      </c>
      <c r="R1912" t="s">
        <v>55</v>
      </c>
    </row>
    <row r="1913" spans="1:18" hidden="1" x14ac:dyDescent="0.3">
      <c r="A1913" t="s">
        <v>7799</v>
      </c>
      <c r="B1913" t="s">
        <v>7800</v>
      </c>
      <c r="C1913" s="1" t="str">
        <f t="shared" si="160"/>
        <v>21:0846</v>
      </c>
      <c r="D1913" s="1" t="str">
        <f t="shared" si="161"/>
        <v>21:0232</v>
      </c>
      <c r="E1913" t="s">
        <v>7801</v>
      </c>
      <c r="F1913" t="s">
        <v>7802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121</v>
      </c>
      <c r="N1913">
        <v>338</v>
      </c>
      <c r="P1913" t="s">
        <v>1856</v>
      </c>
      <c r="Q1913" t="s">
        <v>54</v>
      </c>
      <c r="R1913" t="s">
        <v>55</v>
      </c>
    </row>
    <row r="1914" spans="1:18" hidden="1" x14ac:dyDescent="0.3">
      <c r="A1914" t="s">
        <v>7803</v>
      </c>
      <c r="B1914" t="s">
        <v>7804</v>
      </c>
      <c r="C1914" s="1" t="str">
        <f t="shared" si="160"/>
        <v>21:0846</v>
      </c>
      <c r="D1914" s="1" t="str">
        <f t="shared" si="161"/>
        <v>21:0232</v>
      </c>
      <c r="E1914" t="s">
        <v>7805</v>
      </c>
      <c r="F1914" t="s">
        <v>7806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127</v>
      </c>
      <c r="N1914">
        <v>339</v>
      </c>
      <c r="P1914" t="s">
        <v>1949</v>
      </c>
      <c r="Q1914" t="s">
        <v>236</v>
      </c>
      <c r="R1914" t="s">
        <v>532</v>
      </c>
    </row>
    <row r="1915" spans="1:18" hidden="1" x14ac:dyDescent="0.3">
      <c r="A1915" t="s">
        <v>7807</v>
      </c>
      <c r="B1915" t="s">
        <v>7808</v>
      </c>
      <c r="C1915" s="1" t="str">
        <f t="shared" si="160"/>
        <v>21:0846</v>
      </c>
      <c r="D1915" s="1" t="str">
        <f t="shared" si="161"/>
        <v>21:0232</v>
      </c>
      <c r="E1915" t="s">
        <v>7809</v>
      </c>
      <c r="F1915" t="s">
        <v>7810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133</v>
      </c>
      <c r="N1915">
        <v>340</v>
      </c>
      <c r="P1915" t="s">
        <v>1949</v>
      </c>
      <c r="Q1915" t="s">
        <v>482</v>
      </c>
      <c r="R1915" t="s">
        <v>55</v>
      </c>
    </row>
    <row r="1916" spans="1:18" hidden="1" x14ac:dyDescent="0.3">
      <c r="A1916" t="s">
        <v>7811</v>
      </c>
      <c r="B1916" t="s">
        <v>7812</v>
      </c>
      <c r="C1916" s="1" t="str">
        <f t="shared" si="160"/>
        <v>21:0846</v>
      </c>
      <c r="D1916" s="1" t="str">
        <f t="shared" si="161"/>
        <v>21:0232</v>
      </c>
      <c r="E1916" t="s">
        <v>7813</v>
      </c>
      <c r="F1916" t="s">
        <v>7814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139</v>
      </c>
      <c r="N1916">
        <v>341</v>
      </c>
      <c r="P1916" t="s">
        <v>3946</v>
      </c>
      <c r="Q1916" t="s">
        <v>257</v>
      </c>
      <c r="R1916" t="s">
        <v>401</v>
      </c>
    </row>
    <row r="1917" spans="1:18" hidden="1" x14ac:dyDescent="0.3">
      <c r="A1917" t="s">
        <v>7815</v>
      </c>
      <c r="B1917" t="s">
        <v>7816</v>
      </c>
      <c r="C1917" s="1" t="str">
        <f t="shared" si="160"/>
        <v>21:0846</v>
      </c>
      <c r="D1917" s="1" t="str">
        <f t="shared" si="161"/>
        <v>21:0232</v>
      </c>
      <c r="E1917" t="s">
        <v>7817</v>
      </c>
      <c r="F1917" t="s">
        <v>7818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241</v>
      </c>
      <c r="N1917">
        <v>342</v>
      </c>
      <c r="P1917" t="s">
        <v>1667</v>
      </c>
      <c r="Q1917" t="s">
        <v>482</v>
      </c>
      <c r="R1917" t="s">
        <v>522</v>
      </c>
    </row>
    <row r="1918" spans="1:18" hidden="1" x14ac:dyDescent="0.3">
      <c r="A1918" t="s">
        <v>7819</v>
      </c>
      <c r="B1918" t="s">
        <v>7820</v>
      </c>
      <c r="C1918" s="1" t="str">
        <f t="shared" si="160"/>
        <v>21:0846</v>
      </c>
      <c r="D1918" s="1" t="str">
        <f t="shared" si="161"/>
        <v>21:0232</v>
      </c>
      <c r="E1918" t="s">
        <v>7821</v>
      </c>
      <c r="F1918" t="s">
        <v>7822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 t="s">
        <v>1600</v>
      </c>
      <c r="Q1918" t="s">
        <v>482</v>
      </c>
      <c r="R1918" t="s">
        <v>55</v>
      </c>
    </row>
    <row r="1919" spans="1:18" hidden="1" x14ac:dyDescent="0.3">
      <c r="A1919" t="s">
        <v>7823</v>
      </c>
      <c r="B1919" t="s">
        <v>7824</v>
      </c>
      <c r="C1919" s="1" t="str">
        <f t="shared" si="160"/>
        <v>21:0846</v>
      </c>
      <c r="D1919" s="1" t="str">
        <f t="shared" si="161"/>
        <v>21:0232</v>
      </c>
      <c r="E1919" t="s">
        <v>7821</v>
      </c>
      <c r="F1919" t="s">
        <v>7825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29</v>
      </c>
      <c r="N1919">
        <v>344</v>
      </c>
      <c r="P1919" t="s">
        <v>1799</v>
      </c>
      <c r="Q1919" t="s">
        <v>236</v>
      </c>
      <c r="R1919" t="s">
        <v>55</v>
      </c>
    </row>
    <row r="1920" spans="1:18" hidden="1" x14ac:dyDescent="0.3">
      <c r="A1920" t="s">
        <v>7826</v>
      </c>
      <c r="B1920" t="s">
        <v>7827</v>
      </c>
      <c r="C1920" s="1" t="str">
        <f t="shared" si="160"/>
        <v>21:0846</v>
      </c>
      <c r="D1920" s="1" t="str">
        <f t="shared" si="161"/>
        <v>21:0232</v>
      </c>
      <c r="E1920" t="s">
        <v>7828</v>
      </c>
      <c r="F1920" t="s">
        <v>7829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36</v>
      </c>
      <c r="N1920">
        <v>345</v>
      </c>
      <c r="P1920" t="s">
        <v>1856</v>
      </c>
      <c r="Q1920" t="s">
        <v>310</v>
      </c>
      <c r="R1920" t="s">
        <v>195</v>
      </c>
    </row>
    <row r="1921" spans="1:18" hidden="1" x14ac:dyDescent="0.3">
      <c r="A1921" t="s">
        <v>7830</v>
      </c>
      <c r="B1921" t="s">
        <v>7831</v>
      </c>
      <c r="C1921" s="1" t="str">
        <f t="shared" si="160"/>
        <v>21:0846</v>
      </c>
      <c r="D1921" s="1" t="str">
        <f t="shared" si="161"/>
        <v>21:0232</v>
      </c>
      <c r="E1921" t="s">
        <v>7832</v>
      </c>
      <c r="F1921" t="s">
        <v>7833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44</v>
      </c>
      <c r="N1921">
        <v>346</v>
      </c>
      <c r="P1921" t="s">
        <v>1949</v>
      </c>
      <c r="Q1921" t="s">
        <v>38</v>
      </c>
      <c r="R1921" t="s">
        <v>55</v>
      </c>
    </row>
    <row r="1922" spans="1:18" hidden="1" x14ac:dyDescent="0.3">
      <c r="A1922" t="s">
        <v>7834</v>
      </c>
      <c r="B1922" t="s">
        <v>7835</v>
      </c>
      <c r="C1922" s="1" t="str">
        <f t="shared" si="160"/>
        <v>21:0846</v>
      </c>
      <c r="D1922" s="1" t="str">
        <f t="shared" si="161"/>
        <v>21:0232</v>
      </c>
      <c r="E1922" t="s">
        <v>7836</v>
      </c>
      <c r="F1922" t="s">
        <v>7837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52</v>
      </c>
      <c r="N1922">
        <v>347</v>
      </c>
      <c r="P1922" t="s">
        <v>37</v>
      </c>
      <c r="Q1922" t="s">
        <v>257</v>
      </c>
      <c r="R1922" t="s">
        <v>401</v>
      </c>
    </row>
    <row r="1923" spans="1:18" hidden="1" x14ac:dyDescent="0.3">
      <c r="A1923" t="s">
        <v>7838</v>
      </c>
      <c r="B1923" t="s">
        <v>7839</v>
      </c>
      <c r="C1923" s="1" t="str">
        <f t="shared" si="160"/>
        <v>21:0846</v>
      </c>
      <c r="D1923" s="1" t="str">
        <f t="shared" si="161"/>
        <v>21:0232</v>
      </c>
      <c r="E1923" t="s">
        <v>7840</v>
      </c>
      <c r="F1923" t="s">
        <v>7841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60</v>
      </c>
      <c r="N1923">
        <v>348</v>
      </c>
      <c r="P1923" t="s">
        <v>2193</v>
      </c>
      <c r="Q1923" t="s">
        <v>236</v>
      </c>
      <c r="R1923" t="s">
        <v>3875</v>
      </c>
    </row>
    <row r="1924" spans="1:18" hidden="1" x14ac:dyDescent="0.3">
      <c r="A1924" t="s">
        <v>7842</v>
      </c>
      <c r="B1924" t="s">
        <v>7843</v>
      </c>
      <c r="C1924" s="1" t="str">
        <f t="shared" si="160"/>
        <v>21:0846</v>
      </c>
      <c r="D1924" s="1" t="str">
        <f t="shared" si="161"/>
        <v>21:0232</v>
      </c>
      <c r="E1924" t="s">
        <v>7844</v>
      </c>
      <c r="F1924" t="s">
        <v>7845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67</v>
      </c>
      <c r="N1924">
        <v>349</v>
      </c>
      <c r="P1924" t="s">
        <v>1804</v>
      </c>
      <c r="Q1924" t="s">
        <v>236</v>
      </c>
      <c r="R1924" t="s">
        <v>285</v>
      </c>
    </row>
    <row r="1925" spans="1:18" hidden="1" x14ac:dyDescent="0.3">
      <c r="A1925" t="s">
        <v>7846</v>
      </c>
      <c r="B1925" t="s">
        <v>7847</v>
      </c>
      <c r="C1925" s="1" t="str">
        <f t="shared" si="160"/>
        <v>21:0846</v>
      </c>
      <c r="D1925" s="1" t="str">
        <f t="shared" si="161"/>
        <v>21:0232</v>
      </c>
      <c r="E1925" t="s">
        <v>7848</v>
      </c>
      <c r="F1925" t="s">
        <v>7849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74</v>
      </c>
      <c r="N1925">
        <v>350</v>
      </c>
      <c r="P1925" t="s">
        <v>2140</v>
      </c>
      <c r="Q1925" t="s">
        <v>236</v>
      </c>
      <c r="R1925" t="s">
        <v>55</v>
      </c>
    </row>
    <row r="1926" spans="1:18" hidden="1" x14ac:dyDescent="0.3">
      <c r="A1926" t="s">
        <v>7850</v>
      </c>
      <c r="B1926" t="s">
        <v>7851</v>
      </c>
      <c r="C1926" s="1" t="str">
        <f t="shared" si="160"/>
        <v>21:0846</v>
      </c>
      <c r="D1926" s="1" t="str">
        <f t="shared" si="161"/>
        <v>21:0232</v>
      </c>
      <c r="E1926" t="s">
        <v>7852</v>
      </c>
      <c r="F1926" t="s">
        <v>7853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81</v>
      </c>
      <c r="N1926">
        <v>351</v>
      </c>
      <c r="P1926" t="s">
        <v>1667</v>
      </c>
      <c r="Q1926" t="s">
        <v>236</v>
      </c>
      <c r="R1926" t="s">
        <v>460</v>
      </c>
    </row>
    <row r="1927" spans="1:18" hidden="1" x14ac:dyDescent="0.3">
      <c r="A1927" t="s">
        <v>7854</v>
      </c>
      <c r="B1927" t="s">
        <v>7855</v>
      </c>
      <c r="C1927" s="1" t="str">
        <f t="shared" si="160"/>
        <v>21:0846</v>
      </c>
      <c r="D1927" s="1" t="str">
        <f t="shared" si="161"/>
        <v>21:0232</v>
      </c>
      <c r="E1927" t="s">
        <v>7856</v>
      </c>
      <c r="F1927" t="s">
        <v>7857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95</v>
      </c>
      <c r="N1927">
        <v>352</v>
      </c>
      <c r="P1927" t="s">
        <v>1804</v>
      </c>
      <c r="Q1927" t="s">
        <v>54</v>
      </c>
      <c r="R1927" t="s">
        <v>460</v>
      </c>
    </row>
    <row r="1928" spans="1:18" hidden="1" x14ac:dyDescent="0.3">
      <c r="A1928" t="s">
        <v>7858</v>
      </c>
      <c r="B1928" t="s">
        <v>7859</v>
      </c>
      <c r="C1928" s="1" t="str">
        <f t="shared" si="160"/>
        <v>21:0846</v>
      </c>
      <c r="D1928" s="1" t="str">
        <f t="shared" si="161"/>
        <v>21:0232</v>
      </c>
      <c r="E1928" t="s">
        <v>7860</v>
      </c>
      <c r="F1928" t="s">
        <v>7861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101</v>
      </c>
      <c r="N1928">
        <v>353</v>
      </c>
      <c r="P1928" t="s">
        <v>2397</v>
      </c>
      <c r="Q1928" t="s">
        <v>1292</v>
      </c>
      <c r="R1928" t="s">
        <v>55</v>
      </c>
    </row>
    <row r="1929" spans="1:18" hidden="1" x14ac:dyDescent="0.3">
      <c r="A1929" t="s">
        <v>7862</v>
      </c>
      <c r="B1929" t="s">
        <v>7863</v>
      </c>
      <c r="C1929" s="1" t="str">
        <f t="shared" si="160"/>
        <v>21:0846</v>
      </c>
      <c r="D1929" s="1" t="str">
        <f t="shared" si="161"/>
        <v>21:0232</v>
      </c>
      <c r="E1929" t="s">
        <v>7864</v>
      </c>
      <c r="F1929" t="s">
        <v>7865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107</v>
      </c>
      <c r="N1929">
        <v>354</v>
      </c>
      <c r="P1929" t="s">
        <v>2193</v>
      </c>
      <c r="Q1929" t="s">
        <v>517</v>
      </c>
      <c r="R1929" t="s">
        <v>460</v>
      </c>
    </row>
    <row r="1930" spans="1:18" hidden="1" x14ac:dyDescent="0.3">
      <c r="A1930" t="s">
        <v>7866</v>
      </c>
      <c r="B1930" t="s">
        <v>7867</v>
      </c>
      <c r="C1930" s="1" t="str">
        <f t="shared" si="160"/>
        <v>21:0846</v>
      </c>
      <c r="D1930" s="1" t="str">
        <f t="shared" si="161"/>
        <v>21:0232</v>
      </c>
      <c r="E1930" t="s">
        <v>7868</v>
      </c>
      <c r="F1930" t="s">
        <v>7869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114</v>
      </c>
      <c r="N1930">
        <v>355</v>
      </c>
      <c r="P1930" t="s">
        <v>2430</v>
      </c>
      <c r="Q1930" t="s">
        <v>1292</v>
      </c>
      <c r="R1930" t="s">
        <v>3875</v>
      </c>
    </row>
    <row r="1931" spans="1:18" hidden="1" x14ac:dyDescent="0.3">
      <c r="A1931" t="s">
        <v>7870</v>
      </c>
      <c r="B1931" t="s">
        <v>7871</v>
      </c>
      <c r="C1931" s="1" t="str">
        <f t="shared" si="160"/>
        <v>21:0846</v>
      </c>
      <c r="D1931" s="1" t="str">
        <f t="shared" si="161"/>
        <v>21:0232</v>
      </c>
      <c r="E1931" t="s">
        <v>7872</v>
      </c>
      <c r="F1931" t="s">
        <v>7873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121</v>
      </c>
      <c r="N1931">
        <v>356</v>
      </c>
      <c r="P1931" t="s">
        <v>1667</v>
      </c>
      <c r="Q1931" t="s">
        <v>54</v>
      </c>
      <c r="R1931" t="s">
        <v>285</v>
      </c>
    </row>
    <row r="1932" spans="1:18" hidden="1" x14ac:dyDescent="0.3">
      <c r="A1932" t="s">
        <v>7874</v>
      </c>
      <c r="B1932" t="s">
        <v>7875</v>
      </c>
      <c r="C1932" s="1" t="str">
        <f t="shared" si="160"/>
        <v>21:0846</v>
      </c>
      <c r="D1932" s="1" t="str">
        <f t="shared" si="161"/>
        <v>21:0232</v>
      </c>
      <c r="E1932" t="s">
        <v>7876</v>
      </c>
      <c r="F1932" t="s">
        <v>7877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127</v>
      </c>
      <c r="N1932">
        <v>357</v>
      </c>
      <c r="P1932" t="s">
        <v>68</v>
      </c>
      <c r="Q1932" t="s">
        <v>1292</v>
      </c>
      <c r="R1932" t="s">
        <v>460</v>
      </c>
    </row>
    <row r="1933" spans="1:18" hidden="1" x14ac:dyDescent="0.3">
      <c r="A1933" t="s">
        <v>7878</v>
      </c>
      <c r="B1933" t="s">
        <v>7879</v>
      </c>
      <c r="C1933" s="1" t="str">
        <f t="shared" si="160"/>
        <v>21:0846</v>
      </c>
      <c r="D1933" s="1" t="str">
        <f t="shared" si="161"/>
        <v>21:0232</v>
      </c>
      <c r="E1933" t="s">
        <v>7880</v>
      </c>
      <c r="F1933" t="s">
        <v>7881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133</v>
      </c>
      <c r="N1933">
        <v>358</v>
      </c>
      <c r="P1933" t="s">
        <v>2475</v>
      </c>
      <c r="Q1933" t="s">
        <v>1292</v>
      </c>
      <c r="R1933" t="s">
        <v>460</v>
      </c>
    </row>
    <row r="1934" spans="1:18" hidden="1" x14ac:dyDescent="0.3">
      <c r="A1934" t="s">
        <v>7882</v>
      </c>
      <c r="B1934" t="s">
        <v>7883</v>
      </c>
      <c r="C1934" s="1" t="str">
        <f t="shared" si="160"/>
        <v>21:0846</v>
      </c>
      <c r="D1934" s="1" t="str">
        <f t="shared" si="161"/>
        <v>21:0232</v>
      </c>
      <c r="E1934" t="s">
        <v>7884</v>
      </c>
      <c r="F1934" t="s">
        <v>7885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139</v>
      </c>
      <c r="N1934">
        <v>359</v>
      </c>
      <c r="P1934" t="s">
        <v>537</v>
      </c>
      <c r="Q1934" t="s">
        <v>482</v>
      </c>
      <c r="R1934" t="s">
        <v>55</v>
      </c>
    </row>
    <row r="1935" spans="1:18" hidden="1" x14ac:dyDescent="0.3">
      <c r="A1935" t="s">
        <v>7886</v>
      </c>
      <c r="B1935" t="s">
        <v>7887</v>
      </c>
      <c r="C1935" s="1" t="str">
        <f t="shared" si="160"/>
        <v>21:0846</v>
      </c>
      <c r="D1935" s="1" t="str">
        <f t="shared" si="161"/>
        <v>21:0232</v>
      </c>
      <c r="E1935" t="s">
        <v>7888</v>
      </c>
      <c r="F1935" t="s">
        <v>7889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241</v>
      </c>
      <c r="N1935">
        <v>360</v>
      </c>
      <c r="P1935" t="s">
        <v>2430</v>
      </c>
      <c r="Q1935" t="s">
        <v>54</v>
      </c>
      <c r="R1935" t="s">
        <v>460</v>
      </c>
    </row>
    <row r="1936" spans="1:18" hidden="1" x14ac:dyDescent="0.3">
      <c r="A1936" t="s">
        <v>7890</v>
      </c>
      <c r="B1936" t="s">
        <v>7891</v>
      </c>
      <c r="C1936" s="1" t="str">
        <f t="shared" si="160"/>
        <v>21:0846</v>
      </c>
      <c r="D1936" s="1" t="str">
        <f t="shared" si="161"/>
        <v>21:0232</v>
      </c>
      <c r="E1936" t="s">
        <v>7892</v>
      </c>
      <c r="F1936" t="s">
        <v>7893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36</v>
      </c>
      <c r="N1936">
        <v>361</v>
      </c>
      <c r="P1936" t="s">
        <v>294</v>
      </c>
      <c r="Q1936" t="s">
        <v>548</v>
      </c>
      <c r="R1936" t="s">
        <v>189</v>
      </c>
    </row>
    <row r="1937" spans="1:18" hidden="1" x14ac:dyDescent="0.3">
      <c r="A1937" t="s">
        <v>7894</v>
      </c>
      <c r="B1937" t="s">
        <v>7895</v>
      </c>
      <c r="C1937" s="1" t="str">
        <f t="shared" si="160"/>
        <v>21:0846</v>
      </c>
      <c r="D1937" s="1" t="str">
        <f t="shared" si="161"/>
        <v>21:0232</v>
      </c>
      <c r="E1937" t="s">
        <v>7896</v>
      </c>
      <c r="F1937" t="s">
        <v>7897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 t="s">
        <v>61</v>
      </c>
      <c r="Q1937" t="s">
        <v>538</v>
      </c>
      <c r="R1937" t="s">
        <v>55</v>
      </c>
    </row>
    <row r="1938" spans="1:18" hidden="1" x14ac:dyDescent="0.3">
      <c r="A1938" t="s">
        <v>7898</v>
      </c>
      <c r="B1938" t="s">
        <v>7899</v>
      </c>
      <c r="C1938" s="1" t="str">
        <f t="shared" si="160"/>
        <v>21:0846</v>
      </c>
      <c r="D1938" s="1" t="str">
        <f t="shared" si="161"/>
        <v>21:0232</v>
      </c>
      <c r="E1938" t="s">
        <v>7896</v>
      </c>
      <c r="F1938" t="s">
        <v>7900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29</v>
      </c>
      <c r="N1938">
        <v>363</v>
      </c>
      <c r="P1938" t="s">
        <v>88</v>
      </c>
      <c r="Q1938" t="s">
        <v>1143</v>
      </c>
      <c r="R1938" t="s">
        <v>55</v>
      </c>
    </row>
    <row r="1939" spans="1:18" hidden="1" x14ac:dyDescent="0.3">
      <c r="A1939" t="s">
        <v>7901</v>
      </c>
      <c r="B1939" t="s">
        <v>7902</v>
      </c>
      <c r="C1939" s="1" t="str">
        <f t="shared" si="160"/>
        <v>21:0846</v>
      </c>
      <c r="D1939" s="1" t="str">
        <f t="shared" si="161"/>
        <v>21:0232</v>
      </c>
      <c r="E1939" t="s">
        <v>7903</v>
      </c>
      <c r="F1939" t="s">
        <v>7904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44</v>
      </c>
      <c r="N1939">
        <v>364</v>
      </c>
      <c r="P1939" t="s">
        <v>558</v>
      </c>
      <c r="Q1939" t="s">
        <v>1143</v>
      </c>
      <c r="R1939" t="s">
        <v>522</v>
      </c>
    </row>
    <row r="1940" spans="1:18" hidden="1" x14ac:dyDescent="0.3">
      <c r="A1940" t="s">
        <v>7905</v>
      </c>
      <c r="B1940" t="s">
        <v>7906</v>
      </c>
      <c r="C1940" s="1" t="str">
        <f t="shared" si="160"/>
        <v>21:0846</v>
      </c>
      <c r="D1940" s="1" t="str">
        <f t="shared" si="161"/>
        <v>21:0232</v>
      </c>
      <c r="E1940" t="s">
        <v>7907</v>
      </c>
      <c r="F1940" t="s">
        <v>7908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52</v>
      </c>
      <c r="N1940">
        <v>365</v>
      </c>
      <c r="P1940" t="s">
        <v>1760</v>
      </c>
      <c r="Q1940" t="s">
        <v>1292</v>
      </c>
      <c r="R1940" t="s">
        <v>195</v>
      </c>
    </row>
    <row r="1941" spans="1:18" hidden="1" x14ac:dyDescent="0.3">
      <c r="A1941" t="s">
        <v>7909</v>
      </c>
      <c r="B1941" t="s">
        <v>7910</v>
      </c>
      <c r="C1941" s="1" t="str">
        <f t="shared" si="160"/>
        <v>21:0846</v>
      </c>
      <c r="D1941" s="1" t="str">
        <f t="shared" si="161"/>
        <v>21:0232</v>
      </c>
      <c r="E1941" t="s">
        <v>7911</v>
      </c>
      <c r="F1941" t="s">
        <v>7912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60</v>
      </c>
      <c r="N1941">
        <v>366</v>
      </c>
      <c r="P1941" t="s">
        <v>2397</v>
      </c>
      <c r="Q1941" t="s">
        <v>1292</v>
      </c>
      <c r="R1941" t="s">
        <v>522</v>
      </c>
    </row>
    <row r="1942" spans="1:18" hidden="1" x14ac:dyDescent="0.3">
      <c r="A1942" t="s">
        <v>7913</v>
      </c>
      <c r="B1942" t="s">
        <v>7914</v>
      </c>
      <c r="C1942" s="1" t="str">
        <f t="shared" si="160"/>
        <v>21:0846</v>
      </c>
      <c r="D1942" s="1" t="str">
        <f t="shared" si="161"/>
        <v>21:0232</v>
      </c>
      <c r="E1942" t="s">
        <v>7915</v>
      </c>
      <c r="F1942" t="s">
        <v>7916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67</v>
      </c>
      <c r="N1942">
        <v>367</v>
      </c>
      <c r="P1942" t="s">
        <v>134</v>
      </c>
      <c r="Q1942" t="s">
        <v>482</v>
      </c>
      <c r="R1942" t="s">
        <v>55</v>
      </c>
    </row>
    <row r="1943" spans="1:18" hidden="1" x14ac:dyDescent="0.3">
      <c r="A1943" t="s">
        <v>7917</v>
      </c>
      <c r="B1943" t="s">
        <v>7918</v>
      </c>
      <c r="C1943" s="1" t="str">
        <f t="shared" si="160"/>
        <v>21:0846</v>
      </c>
      <c r="D1943" s="1" t="str">
        <f t="shared" si="161"/>
        <v>21:0232</v>
      </c>
      <c r="E1943" t="s">
        <v>7919</v>
      </c>
      <c r="F1943" t="s">
        <v>7920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74</v>
      </c>
      <c r="N1943">
        <v>368</v>
      </c>
      <c r="P1943" t="s">
        <v>188</v>
      </c>
      <c r="Q1943" t="s">
        <v>482</v>
      </c>
      <c r="R1943" t="s">
        <v>522</v>
      </c>
    </row>
    <row r="1944" spans="1:18" hidden="1" x14ac:dyDescent="0.3">
      <c r="A1944" t="s">
        <v>7921</v>
      </c>
      <c r="B1944" t="s">
        <v>7922</v>
      </c>
      <c r="C1944" s="1" t="str">
        <f t="shared" si="160"/>
        <v>21:0846</v>
      </c>
      <c r="D1944" s="1" t="str">
        <f t="shared" si="161"/>
        <v>21:0232</v>
      </c>
      <c r="E1944" t="s">
        <v>7923</v>
      </c>
      <c r="F1944" t="s">
        <v>7924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81</v>
      </c>
      <c r="N1944">
        <v>369</v>
      </c>
      <c r="P1944" t="s">
        <v>167</v>
      </c>
      <c r="Q1944" t="s">
        <v>579</v>
      </c>
      <c r="R1944" t="s">
        <v>285</v>
      </c>
    </row>
    <row r="1945" spans="1:18" hidden="1" x14ac:dyDescent="0.3">
      <c r="A1945" t="s">
        <v>7925</v>
      </c>
      <c r="B1945" t="s">
        <v>7926</v>
      </c>
      <c r="C1945" s="1" t="str">
        <f t="shared" si="160"/>
        <v>21:0846</v>
      </c>
      <c r="D1945" s="1" t="str">
        <f t="shared" si="161"/>
        <v>21:0232</v>
      </c>
      <c r="E1945" t="s">
        <v>7927</v>
      </c>
      <c r="F1945" t="s">
        <v>7928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95</v>
      </c>
      <c r="N1945">
        <v>370</v>
      </c>
      <c r="P1945" t="s">
        <v>61</v>
      </c>
      <c r="Q1945" t="s">
        <v>54</v>
      </c>
      <c r="R1945" t="s">
        <v>460</v>
      </c>
    </row>
    <row r="1946" spans="1:18" hidden="1" x14ac:dyDescent="0.3">
      <c r="A1946" t="s">
        <v>7929</v>
      </c>
      <c r="B1946" t="s">
        <v>7930</v>
      </c>
      <c r="C1946" s="1" t="str">
        <f t="shared" si="160"/>
        <v>21:0846</v>
      </c>
      <c r="D1946" s="1" t="str">
        <f t="shared" si="161"/>
        <v>21:0232</v>
      </c>
      <c r="E1946" t="s">
        <v>7931</v>
      </c>
      <c r="F1946" t="s">
        <v>7932</v>
      </c>
      <c r="H1946">
        <v>59.7813193</v>
      </c>
      <c r="I1946">
        <v>-103.08871019999999</v>
      </c>
      <c r="J1946" s="1" t="str">
        <f t="shared" ref="J1946:J2009" si="162">HYPERLINK("https://geochem.nrcan.gc.ca/cdogs/content/kwd/kwd020016_e.htm", "Fluid (lake)")</f>
        <v>Fluid (lake)</v>
      </c>
      <c r="K1946" s="1" t="str">
        <f t="shared" ref="K1946:K2009" si="163">HYPERLINK("https://geochem.nrcan.gc.ca/cdogs/content/kwd/kwd080007_e.htm", "Untreated Water")</f>
        <v>Untreated Water</v>
      </c>
      <c r="L1946">
        <v>22</v>
      </c>
      <c r="M1946" t="s">
        <v>101</v>
      </c>
      <c r="N1946">
        <v>371</v>
      </c>
      <c r="P1946" t="s">
        <v>30</v>
      </c>
      <c r="Q1946" t="s">
        <v>1292</v>
      </c>
      <c r="R1946" t="s">
        <v>55</v>
      </c>
    </row>
    <row r="1947" spans="1:18" hidden="1" x14ac:dyDescent="0.3">
      <c r="A1947" t="s">
        <v>7933</v>
      </c>
      <c r="B1947" t="s">
        <v>7934</v>
      </c>
      <c r="C1947" s="1" t="str">
        <f t="shared" si="160"/>
        <v>21:0846</v>
      </c>
      <c r="D1947" s="1" t="str">
        <f t="shared" si="161"/>
        <v>21:0232</v>
      </c>
      <c r="E1947" t="s">
        <v>7935</v>
      </c>
      <c r="F1947" t="s">
        <v>7936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107</v>
      </c>
      <c r="N1947">
        <v>372</v>
      </c>
      <c r="P1947" t="s">
        <v>128</v>
      </c>
      <c r="Q1947" t="s">
        <v>1143</v>
      </c>
      <c r="R1947" t="s">
        <v>460</v>
      </c>
    </row>
    <row r="1948" spans="1:18" hidden="1" x14ac:dyDescent="0.3">
      <c r="A1948" t="s">
        <v>7937</v>
      </c>
      <c r="B1948" t="s">
        <v>7938</v>
      </c>
      <c r="C1948" s="1" t="str">
        <f t="shared" si="160"/>
        <v>21:0846</v>
      </c>
      <c r="D1948" s="1" t="str">
        <f t="shared" si="161"/>
        <v>21:0232</v>
      </c>
      <c r="E1948" t="s">
        <v>7939</v>
      </c>
      <c r="F1948" t="s">
        <v>7940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114</v>
      </c>
      <c r="N1948">
        <v>373</v>
      </c>
      <c r="P1948" t="s">
        <v>161</v>
      </c>
      <c r="Q1948" t="s">
        <v>54</v>
      </c>
      <c r="R1948" t="s">
        <v>460</v>
      </c>
    </row>
    <row r="1949" spans="1:18" hidden="1" x14ac:dyDescent="0.3">
      <c r="A1949" t="s">
        <v>7941</v>
      </c>
      <c r="B1949" t="s">
        <v>7942</v>
      </c>
      <c r="C1949" s="1" t="str">
        <f t="shared" si="160"/>
        <v>21:0846</v>
      </c>
      <c r="D1949" s="1" t="str">
        <f t="shared" si="161"/>
        <v>21:0232</v>
      </c>
      <c r="E1949" t="s">
        <v>7943</v>
      </c>
      <c r="F1949" t="s">
        <v>7944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121</v>
      </c>
      <c r="N1949">
        <v>374</v>
      </c>
      <c r="P1949" t="s">
        <v>553</v>
      </c>
      <c r="Q1949" t="s">
        <v>1292</v>
      </c>
      <c r="R1949" t="s">
        <v>285</v>
      </c>
    </row>
    <row r="1950" spans="1:18" hidden="1" x14ac:dyDescent="0.3">
      <c r="A1950" t="s">
        <v>7945</v>
      </c>
      <c r="B1950" t="s">
        <v>7946</v>
      </c>
      <c r="C1950" s="1" t="str">
        <f t="shared" si="160"/>
        <v>21:0846</v>
      </c>
      <c r="D1950" s="1" t="str">
        <f t="shared" si="161"/>
        <v>21:0232</v>
      </c>
      <c r="E1950" t="s">
        <v>7947</v>
      </c>
      <c r="F1950" t="s">
        <v>7948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127</v>
      </c>
      <c r="N1950">
        <v>375</v>
      </c>
      <c r="P1950" t="s">
        <v>30</v>
      </c>
      <c r="Q1950" t="s">
        <v>538</v>
      </c>
      <c r="R1950" t="s">
        <v>285</v>
      </c>
    </row>
    <row r="1951" spans="1:18" hidden="1" x14ac:dyDescent="0.3">
      <c r="A1951" t="s">
        <v>7949</v>
      </c>
      <c r="B1951" t="s">
        <v>7950</v>
      </c>
      <c r="C1951" s="1" t="str">
        <f t="shared" si="160"/>
        <v>21:0846</v>
      </c>
      <c r="D1951" s="1" t="str">
        <f t="shared" si="161"/>
        <v>21:0232</v>
      </c>
      <c r="E1951" t="s">
        <v>7951</v>
      </c>
      <c r="F1951" t="s">
        <v>7952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133</v>
      </c>
      <c r="N1951">
        <v>376</v>
      </c>
      <c r="P1951" t="s">
        <v>128</v>
      </c>
      <c r="Q1951" t="s">
        <v>538</v>
      </c>
      <c r="R1951" t="s">
        <v>55</v>
      </c>
    </row>
    <row r="1952" spans="1:18" hidden="1" x14ac:dyDescent="0.3">
      <c r="A1952" t="s">
        <v>7953</v>
      </c>
      <c r="B1952" t="s">
        <v>7954</v>
      </c>
      <c r="C1952" s="1" t="str">
        <f t="shared" si="160"/>
        <v>21:0846</v>
      </c>
      <c r="D1952" s="1" t="str">
        <f t="shared" si="161"/>
        <v>21:0232</v>
      </c>
      <c r="E1952" t="s">
        <v>7955</v>
      </c>
      <c r="F1952" t="s">
        <v>7956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139</v>
      </c>
      <c r="N1952">
        <v>377</v>
      </c>
      <c r="P1952" t="s">
        <v>115</v>
      </c>
      <c r="Q1952" t="s">
        <v>548</v>
      </c>
      <c r="R1952" t="s">
        <v>55</v>
      </c>
    </row>
    <row r="1953" spans="1:18" hidden="1" x14ac:dyDescent="0.3">
      <c r="A1953" t="s">
        <v>7957</v>
      </c>
      <c r="B1953" t="s">
        <v>7958</v>
      </c>
      <c r="C1953" s="1" t="str">
        <f t="shared" si="160"/>
        <v>21:0846</v>
      </c>
      <c r="D1953" s="1" t="str">
        <f t="shared" si="161"/>
        <v>21:0232</v>
      </c>
      <c r="E1953" t="s">
        <v>7959</v>
      </c>
      <c r="F1953" t="s">
        <v>7960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241</v>
      </c>
      <c r="N1953">
        <v>378</v>
      </c>
      <c r="P1953" t="s">
        <v>5118</v>
      </c>
      <c r="Q1953" t="s">
        <v>54</v>
      </c>
      <c r="R1953" t="s">
        <v>329</v>
      </c>
    </row>
    <row r="1954" spans="1:18" hidden="1" x14ac:dyDescent="0.3">
      <c r="A1954" t="s">
        <v>7961</v>
      </c>
      <c r="B1954" t="s">
        <v>7962</v>
      </c>
      <c r="C1954" s="1" t="str">
        <f t="shared" si="160"/>
        <v>21:0846</v>
      </c>
      <c r="D1954" s="1" t="str">
        <f t="shared" si="161"/>
        <v>21:0232</v>
      </c>
      <c r="E1954" t="s">
        <v>7963</v>
      </c>
      <c r="F1954" t="s">
        <v>7964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36</v>
      </c>
      <c r="N1954">
        <v>379</v>
      </c>
      <c r="P1954" t="s">
        <v>61</v>
      </c>
      <c r="Q1954" t="s">
        <v>1292</v>
      </c>
      <c r="R1954" t="s">
        <v>55</v>
      </c>
    </row>
    <row r="1955" spans="1:18" hidden="1" x14ac:dyDescent="0.3">
      <c r="A1955" t="s">
        <v>7965</v>
      </c>
      <c r="B1955" t="s">
        <v>7966</v>
      </c>
      <c r="C1955" s="1" t="str">
        <f t="shared" si="160"/>
        <v>21:0846</v>
      </c>
      <c r="D1955" s="1" t="str">
        <f t="shared" si="161"/>
        <v>21:0232</v>
      </c>
      <c r="E1955" t="s">
        <v>7967</v>
      </c>
      <c r="F1955" t="s">
        <v>7968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 t="s">
        <v>2397</v>
      </c>
      <c r="Q1955" t="s">
        <v>1143</v>
      </c>
      <c r="R1955" t="s">
        <v>460</v>
      </c>
    </row>
    <row r="1956" spans="1:18" hidden="1" x14ac:dyDescent="0.3">
      <c r="A1956" t="s">
        <v>7969</v>
      </c>
      <c r="B1956" t="s">
        <v>7970</v>
      </c>
      <c r="C1956" s="1" t="str">
        <f t="shared" si="160"/>
        <v>21:0846</v>
      </c>
      <c r="D1956" s="1" t="str">
        <f t="shared" si="161"/>
        <v>21:0232</v>
      </c>
      <c r="E1956" t="s">
        <v>7967</v>
      </c>
      <c r="F1956" t="s">
        <v>7971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29</v>
      </c>
      <c r="N1956">
        <v>381</v>
      </c>
      <c r="P1956" t="s">
        <v>2397</v>
      </c>
      <c r="Q1956" t="s">
        <v>1143</v>
      </c>
      <c r="R1956" t="s">
        <v>460</v>
      </c>
    </row>
    <row r="1957" spans="1:18" hidden="1" x14ac:dyDescent="0.3">
      <c r="A1957" t="s">
        <v>7972</v>
      </c>
      <c r="B1957" t="s">
        <v>7973</v>
      </c>
      <c r="C1957" s="1" t="str">
        <f t="shared" si="160"/>
        <v>21:0846</v>
      </c>
      <c r="D1957" s="1" t="str">
        <f t="shared" si="161"/>
        <v>21:0232</v>
      </c>
      <c r="E1957" t="s">
        <v>7974</v>
      </c>
      <c r="F1957" t="s">
        <v>7975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44</v>
      </c>
      <c r="N1957">
        <v>382</v>
      </c>
      <c r="P1957" t="s">
        <v>1837</v>
      </c>
      <c r="Q1957" t="s">
        <v>1292</v>
      </c>
      <c r="R1957" t="s">
        <v>90</v>
      </c>
    </row>
    <row r="1958" spans="1:18" hidden="1" x14ac:dyDescent="0.3">
      <c r="A1958" t="s">
        <v>7976</v>
      </c>
      <c r="B1958" t="s">
        <v>7977</v>
      </c>
      <c r="C1958" s="1" t="str">
        <f t="shared" si="160"/>
        <v>21:0846</v>
      </c>
      <c r="D1958" s="1" t="str">
        <f t="shared" si="161"/>
        <v>21:0232</v>
      </c>
      <c r="E1958" t="s">
        <v>7978</v>
      </c>
      <c r="F1958" t="s">
        <v>7979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52</v>
      </c>
      <c r="N1958">
        <v>383</v>
      </c>
      <c r="P1958" t="s">
        <v>2573</v>
      </c>
      <c r="Q1958" t="s">
        <v>517</v>
      </c>
      <c r="R1958" t="s">
        <v>532</v>
      </c>
    </row>
    <row r="1959" spans="1:18" hidden="1" x14ac:dyDescent="0.3">
      <c r="A1959" t="s">
        <v>7980</v>
      </c>
      <c r="B1959" t="s">
        <v>7981</v>
      </c>
      <c r="C1959" s="1" t="str">
        <f t="shared" si="160"/>
        <v>21:0846</v>
      </c>
      <c r="D1959" s="1" t="str">
        <f t="shared" si="161"/>
        <v>21:0232</v>
      </c>
      <c r="E1959" t="s">
        <v>7982</v>
      </c>
      <c r="F1959" t="s">
        <v>7983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60</v>
      </c>
      <c r="N1959">
        <v>384</v>
      </c>
      <c r="P1959" t="s">
        <v>2397</v>
      </c>
      <c r="Q1959" t="s">
        <v>1143</v>
      </c>
      <c r="R1959" t="s">
        <v>55</v>
      </c>
    </row>
    <row r="1960" spans="1:18" hidden="1" x14ac:dyDescent="0.3">
      <c r="A1960" t="s">
        <v>7984</v>
      </c>
      <c r="B1960" t="s">
        <v>7985</v>
      </c>
      <c r="C1960" s="1" t="str">
        <f t="shared" ref="C1960:C2023" si="164">HYPERLINK("https://geochem.nrcan.gc.ca/cdogs/content/bdl/bdl210846_e.htm", "21:0846")</f>
        <v>21:0846</v>
      </c>
      <c r="D1960" s="1" t="str">
        <f t="shared" ref="D1960:D2023" si="165">HYPERLINK("https://geochem.nrcan.gc.ca/cdogs/content/svy/svy210232_e.htm", "21:0232")</f>
        <v>21:0232</v>
      </c>
      <c r="E1960" t="s">
        <v>7986</v>
      </c>
      <c r="F1960" t="s">
        <v>7987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67</v>
      </c>
      <c r="N1960">
        <v>385</v>
      </c>
      <c r="P1960" t="s">
        <v>1667</v>
      </c>
      <c r="Q1960" t="s">
        <v>1292</v>
      </c>
      <c r="R1960" t="s">
        <v>55</v>
      </c>
    </row>
    <row r="1961" spans="1:18" hidden="1" x14ac:dyDescent="0.3">
      <c r="A1961" t="s">
        <v>7988</v>
      </c>
      <c r="B1961" t="s">
        <v>7989</v>
      </c>
      <c r="C1961" s="1" t="str">
        <f t="shared" si="164"/>
        <v>21:0846</v>
      </c>
      <c r="D1961" s="1" t="str">
        <f t="shared" si="165"/>
        <v>21:0232</v>
      </c>
      <c r="E1961" t="s">
        <v>7990</v>
      </c>
      <c r="F1961" t="s">
        <v>7991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74</v>
      </c>
      <c r="N1961">
        <v>386</v>
      </c>
      <c r="P1961" t="s">
        <v>88</v>
      </c>
      <c r="Q1961" t="s">
        <v>1292</v>
      </c>
      <c r="R1961" t="s">
        <v>55</v>
      </c>
    </row>
    <row r="1962" spans="1:18" hidden="1" x14ac:dyDescent="0.3">
      <c r="A1962" t="s">
        <v>7992</v>
      </c>
      <c r="B1962" t="s">
        <v>7993</v>
      </c>
      <c r="C1962" s="1" t="str">
        <f t="shared" si="164"/>
        <v>21:0846</v>
      </c>
      <c r="D1962" s="1" t="str">
        <f t="shared" si="165"/>
        <v>21:0232</v>
      </c>
      <c r="E1962" t="s">
        <v>7994</v>
      </c>
      <c r="F1962" t="s">
        <v>7995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81</v>
      </c>
      <c r="N1962">
        <v>387</v>
      </c>
      <c r="P1962" t="s">
        <v>61</v>
      </c>
      <c r="Q1962" t="s">
        <v>1292</v>
      </c>
      <c r="R1962" t="s">
        <v>285</v>
      </c>
    </row>
    <row r="1963" spans="1:18" hidden="1" x14ac:dyDescent="0.3">
      <c r="A1963" t="s">
        <v>7996</v>
      </c>
      <c r="B1963" t="s">
        <v>7997</v>
      </c>
      <c r="C1963" s="1" t="str">
        <f t="shared" si="164"/>
        <v>21:0846</v>
      </c>
      <c r="D1963" s="1" t="str">
        <f t="shared" si="165"/>
        <v>21:0232</v>
      </c>
      <c r="E1963" t="s">
        <v>7998</v>
      </c>
      <c r="F1963" t="s">
        <v>7999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95</v>
      </c>
      <c r="N1963">
        <v>388</v>
      </c>
      <c r="P1963" t="s">
        <v>730</v>
      </c>
      <c r="Q1963" t="s">
        <v>54</v>
      </c>
      <c r="R1963" t="s">
        <v>449</v>
      </c>
    </row>
    <row r="1964" spans="1:18" hidden="1" x14ac:dyDescent="0.3">
      <c r="A1964" t="s">
        <v>8000</v>
      </c>
      <c r="B1964" t="s">
        <v>8001</v>
      </c>
      <c r="C1964" s="1" t="str">
        <f t="shared" si="164"/>
        <v>21:0846</v>
      </c>
      <c r="D1964" s="1" t="str">
        <f t="shared" si="165"/>
        <v>21:0232</v>
      </c>
      <c r="E1964" t="s">
        <v>8002</v>
      </c>
      <c r="F1964" t="s">
        <v>8003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101</v>
      </c>
      <c r="N1964">
        <v>389</v>
      </c>
      <c r="P1964" t="s">
        <v>75</v>
      </c>
      <c r="Q1964" t="s">
        <v>1292</v>
      </c>
      <c r="R1964" t="s">
        <v>2135</v>
      </c>
    </row>
    <row r="1965" spans="1:18" hidden="1" x14ac:dyDescent="0.3">
      <c r="A1965" t="s">
        <v>8004</v>
      </c>
      <c r="B1965" t="s">
        <v>8005</v>
      </c>
      <c r="C1965" s="1" t="str">
        <f t="shared" si="164"/>
        <v>21:0846</v>
      </c>
      <c r="D1965" s="1" t="str">
        <f t="shared" si="165"/>
        <v>21:0232</v>
      </c>
      <c r="E1965" t="s">
        <v>8006</v>
      </c>
      <c r="F1965" t="s">
        <v>8007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107</v>
      </c>
      <c r="N1965">
        <v>390</v>
      </c>
      <c r="P1965" t="s">
        <v>1667</v>
      </c>
      <c r="Q1965" t="s">
        <v>1292</v>
      </c>
      <c r="R1965" t="s">
        <v>55</v>
      </c>
    </row>
    <row r="1966" spans="1:18" hidden="1" x14ac:dyDescent="0.3">
      <c r="A1966" t="s">
        <v>8008</v>
      </c>
      <c r="B1966" t="s">
        <v>8009</v>
      </c>
      <c r="C1966" s="1" t="str">
        <f t="shared" si="164"/>
        <v>21:0846</v>
      </c>
      <c r="D1966" s="1" t="str">
        <f t="shared" si="165"/>
        <v>21:0232</v>
      </c>
      <c r="E1966" t="s">
        <v>8010</v>
      </c>
      <c r="F1966" t="s">
        <v>8011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114</v>
      </c>
      <c r="N1966">
        <v>391</v>
      </c>
      <c r="P1966" t="s">
        <v>1851</v>
      </c>
      <c r="Q1966" t="s">
        <v>54</v>
      </c>
      <c r="R1966" t="s">
        <v>532</v>
      </c>
    </row>
    <row r="1967" spans="1:18" hidden="1" x14ac:dyDescent="0.3">
      <c r="A1967" t="s">
        <v>8012</v>
      </c>
      <c r="B1967" t="s">
        <v>8013</v>
      </c>
      <c r="C1967" s="1" t="str">
        <f t="shared" si="164"/>
        <v>21:0846</v>
      </c>
      <c r="D1967" s="1" t="str">
        <f t="shared" si="165"/>
        <v>21:0232</v>
      </c>
      <c r="E1967" t="s">
        <v>8014</v>
      </c>
      <c r="F1967" t="s">
        <v>8015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121</v>
      </c>
      <c r="N1967">
        <v>392</v>
      </c>
      <c r="P1967" t="s">
        <v>294</v>
      </c>
      <c r="Q1967" t="s">
        <v>236</v>
      </c>
      <c r="R1967" t="s">
        <v>8016</v>
      </c>
    </row>
    <row r="1968" spans="1:18" hidden="1" x14ac:dyDescent="0.3">
      <c r="A1968" t="s">
        <v>8017</v>
      </c>
      <c r="B1968" t="s">
        <v>8018</v>
      </c>
      <c r="C1968" s="1" t="str">
        <f t="shared" si="164"/>
        <v>21:0846</v>
      </c>
      <c r="D1968" s="1" t="str">
        <f t="shared" si="165"/>
        <v>21:0232</v>
      </c>
      <c r="E1968" t="s">
        <v>8019</v>
      </c>
      <c r="F1968" t="s">
        <v>8020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127</v>
      </c>
      <c r="N1968">
        <v>393</v>
      </c>
      <c r="P1968" t="s">
        <v>1667</v>
      </c>
      <c r="Q1968" t="s">
        <v>482</v>
      </c>
      <c r="R1968" t="s">
        <v>8016</v>
      </c>
    </row>
    <row r="1969" spans="1:18" hidden="1" x14ac:dyDescent="0.3">
      <c r="A1969" t="s">
        <v>8021</v>
      </c>
      <c r="B1969" t="s">
        <v>8022</v>
      </c>
      <c r="C1969" s="1" t="str">
        <f t="shared" si="164"/>
        <v>21:0846</v>
      </c>
      <c r="D1969" s="1" t="str">
        <f t="shared" si="165"/>
        <v>21:0232</v>
      </c>
      <c r="E1969" t="s">
        <v>8023</v>
      </c>
      <c r="F1969" t="s">
        <v>8024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133</v>
      </c>
      <c r="N1969">
        <v>394</v>
      </c>
      <c r="P1969" t="s">
        <v>2430</v>
      </c>
      <c r="Q1969" t="s">
        <v>482</v>
      </c>
      <c r="R1969" t="s">
        <v>401</v>
      </c>
    </row>
    <row r="1970" spans="1:18" hidden="1" x14ac:dyDescent="0.3">
      <c r="A1970" t="s">
        <v>8025</v>
      </c>
      <c r="B1970" t="s">
        <v>8026</v>
      </c>
      <c r="C1970" s="1" t="str">
        <f t="shared" si="164"/>
        <v>21:0846</v>
      </c>
      <c r="D1970" s="1" t="str">
        <f t="shared" si="165"/>
        <v>21:0232</v>
      </c>
      <c r="E1970" t="s">
        <v>8027</v>
      </c>
      <c r="F1970" t="s">
        <v>8028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139</v>
      </c>
      <c r="N1970">
        <v>395</v>
      </c>
      <c r="P1970" t="s">
        <v>1949</v>
      </c>
      <c r="Q1970" t="s">
        <v>54</v>
      </c>
      <c r="R1970" t="s">
        <v>195</v>
      </c>
    </row>
    <row r="1971" spans="1:18" hidden="1" x14ac:dyDescent="0.3">
      <c r="A1971" t="s">
        <v>8029</v>
      </c>
      <c r="B1971" t="s">
        <v>8030</v>
      </c>
      <c r="C1971" s="1" t="str">
        <f t="shared" si="164"/>
        <v>21:0846</v>
      </c>
      <c r="D1971" s="1" t="str">
        <f t="shared" si="165"/>
        <v>21:0232</v>
      </c>
      <c r="E1971" t="s">
        <v>8031</v>
      </c>
      <c r="F1971" t="s">
        <v>8032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241</v>
      </c>
      <c r="N1971">
        <v>396</v>
      </c>
      <c r="P1971" t="s">
        <v>2475</v>
      </c>
      <c r="Q1971" t="s">
        <v>54</v>
      </c>
      <c r="R1971" t="s">
        <v>629</v>
      </c>
    </row>
    <row r="1972" spans="1:18" hidden="1" x14ac:dyDescent="0.3">
      <c r="A1972" t="s">
        <v>8033</v>
      </c>
      <c r="B1972" t="s">
        <v>8034</v>
      </c>
      <c r="C1972" s="1" t="str">
        <f t="shared" si="164"/>
        <v>21:0846</v>
      </c>
      <c r="D1972" s="1" t="str">
        <f t="shared" si="165"/>
        <v>21:0232</v>
      </c>
      <c r="E1972" t="s">
        <v>8035</v>
      </c>
      <c r="F1972" t="s">
        <v>8036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36</v>
      </c>
      <c r="N1972">
        <v>397</v>
      </c>
      <c r="P1972" t="s">
        <v>1667</v>
      </c>
      <c r="Q1972" t="s">
        <v>54</v>
      </c>
      <c r="R1972" t="s">
        <v>189</v>
      </c>
    </row>
    <row r="1973" spans="1:18" hidden="1" x14ac:dyDescent="0.3">
      <c r="A1973" t="s">
        <v>8037</v>
      </c>
      <c r="B1973" t="s">
        <v>8038</v>
      </c>
      <c r="C1973" s="1" t="str">
        <f t="shared" si="164"/>
        <v>21:0846</v>
      </c>
      <c r="D1973" s="1" t="str">
        <f t="shared" si="165"/>
        <v>21:0232</v>
      </c>
      <c r="E1973" t="s">
        <v>8039</v>
      </c>
      <c r="F1973" t="s">
        <v>8040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44</v>
      </c>
      <c r="N1973">
        <v>398</v>
      </c>
      <c r="P1973" t="s">
        <v>173</v>
      </c>
      <c r="Q1973" t="s">
        <v>579</v>
      </c>
      <c r="R1973" t="s">
        <v>189</v>
      </c>
    </row>
    <row r="1974" spans="1:18" hidden="1" x14ac:dyDescent="0.3">
      <c r="A1974" t="s">
        <v>8041</v>
      </c>
      <c r="B1974" t="s">
        <v>8042</v>
      </c>
      <c r="C1974" s="1" t="str">
        <f t="shared" si="164"/>
        <v>21:0846</v>
      </c>
      <c r="D1974" s="1" t="str">
        <f t="shared" si="165"/>
        <v>21:0232</v>
      </c>
      <c r="E1974" t="s">
        <v>8043</v>
      </c>
      <c r="F1974" t="s">
        <v>8044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 t="s">
        <v>61</v>
      </c>
      <c r="Q1974" t="s">
        <v>54</v>
      </c>
      <c r="R1974" t="s">
        <v>890</v>
      </c>
    </row>
    <row r="1975" spans="1:18" hidden="1" x14ac:dyDescent="0.3">
      <c r="A1975" t="s">
        <v>8045</v>
      </c>
      <c r="B1975" t="s">
        <v>8046</v>
      </c>
      <c r="C1975" s="1" t="str">
        <f t="shared" si="164"/>
        <v>21:0846</v>
      </c>
      <c r="D1975" s="1" t="str">
        <f t="shared" si="165"/>
        <v>21:0232</v>
      </c>
      <c r="E1975" t="s">
        <v>8043</v>
      </c>
      <c r="F1975" t="s">
        <v>8047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29</v>
      </c>
      <c r="N1975">
        <v>400</v>
      </c>
      <c r="P1975" t="s">
        <v>61</v>
      </c>
      <c r="Q1975" t="s">
        <v>54</v>
      </c>
      <c r="R1975" t="s">
        <v>189</v>
      </c>
    </row>
    <row r="1976" spans="1:18" hidden="1" x14ac:dyDescent="0.3">
      <c r="A1976" t="s">
        <v>8048</v>
      </c>
      <c r="B1976" t="s">
        <v>8049</v>
      </c>
      <c r="C1976" s="1" t="str">
        <f t="shared" si="164"/>
        <v>21:0846</v>
      </c>
      <c r="D1976" s="1" t="str">
        <f t="shared" si="165"/>
        <v>21:0232</v>
      </c>
      <c r="E1976" t="s">
        <v>8050</v>
      </c>
      <c r="F1976" t="s">
        <v>8051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52</v>
      </c>
      <c r="N1976">
        <v>401</v>
      </c>
      <c r="P1976" t="s">
        <v>128</v>
      </c>
      <c r="Q1976" t="s">
        <v>1292</v>
      </c>
      <c r="R1976" t="s">
        <v>55</v>
      </c>
    </row>
    <row r="1977" spans="1:18" hidden="1" x14ac:dyDescent="0.3">
      <c r="A1977" t="s">
        <v>8052</v>
      </c>
      <c r="B1977" t="s">
        <v>8053</v>
      </c>
      <c r="C1977" s="1" t="str">
        <f t="shared" si="164"/>
        <v>21:0846</v>
      </c>
      <c r="D1977" s="1" t="str">
        <f t="shared" si="165"/>
        <v>21:0232</v>
      </c>
      <c r="E1977" t="s">
        <v>8054</v>
      </c>
      <c r="F1977" t="s">
        <v>8055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60</v>
      </c>
      <c r="N1977">
        <v>402</v>
      </c>
      <c r="P1977" t="s">
        <v>128</v>
      </c>
      <c r="Q1977" t="s">
        <v>1292</v>
      </c>
      <c r="R1977" t="s">
        <v>285</v>
      </c>
    </row>
    <row r="1978" spans="1:18" hidden="1" x14ac:dyDescent="0.3">
      <c r="A1978" t="s">
        <v>8056</v>
      </c>
      <c r="B1978" t="s">
        <v>8057</v>
      </c>
      <c r="C1978" s="1" t="str">
        <f t="shared" si="164"/>
        <v>21:0846</v>
      </c>
      <c r="D1978" s="1" t="str">
        <f t="shared" si="165"/>
        <v>21:0232</v>
      </c>
      <c r="E1978" t="s">
        <v>8058</v>
      </c>
      <c r="F1978" t="s">
        <v>8059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67</v>
      </c>
      <c r="N1978">
        <v>403</v>
      </c>
      <c r="P1978" t="s">
        <v>553</v>
      </c>
      <c r="Q1978" t="s">
        <v>1292</v>
      </c>
      <c r="R1978" t="s">
        <v>522</v>
      </c>
    </row>
    <row r="1979" spans="1:18" hidden="1" x14ac:dyDescent="0.3">
      <c r="A1979" t="s">
        <v>8060</v>
      </c>
      <c r="B1979" t="s">
        <v>8061</v>
      </c>
      <c r="C1979" s="1" t="str">
        <f t="shared" si="164"/>
        <v>21:0846</v>
      </c>
      <c r="D1979" s="1" t="str">
        <f t="shared" si="165"/>
        <v>21:0232</v>
      </c>
      <c r="E1979" t="s">
        <v>8062</v>
      </c>
      <c r="F1979" t="s">
        <v>8063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74</v>
      </c>
      <c r="N1979">
        <v>404</v>
      </c>
      <c r="P1979" t="s">
        <v>521</v>
      </c>
      <c r="Q1979" t="s">
        <v>54</v>
      </c>
      <c r="R1979" t="s">
        <v>285</v>
      </c>
    </row>
    <row r="1980" spans="1:18" hidden="1" x14ac:dyDescent="0.3">
      <c r="A1980" t="s">
        <v>8064</v>
      </c>
      <c r="B1980" t="s">
        <v>8065</v>
      </c>
      <c r="C1980" s="1" t="str">
        <f t="shared" si="164"/>
        <v>21:0846</v>
      </c>
      <c r="D1980" s="1" t="str">
        <f t="shared" si="165"/>
        <v>21:0232</v>
      </c>
      <c r="E1980" t="s">
        <v>8066</v>
      </c>
      <c r="F1980" t="s">
        <v>8067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81</v>
      </c>
      <c r="N1980">
        <v>405</v>
      </c>
      <c r="P1980" t="s">
        <v>558</v>
      </c>
      <c r="Q1980" t="s">
        <v>1292</v>
      </c>
      <c r="R1980" t="s">
        <v>55</v>
      </c>
    </row>
    <row r="1981" spans="1:18" hidden="1" x14ac:dyDescent="0.3">
      <c r="A1981" t="s">
        <v>8068</v>
      </c>
      <c r="B1981" t="s">
        <v>8069</v>
      </c>
      <c r="C1981" s="1" t="str">
        <f t="shared" si="164"/>
        <v>21:0846</v>
      </c>
      <c r="D1981" s="1" t="str">
        <f t="shared" si="165"/>
        <v>21:0232</v>
      </c>
      <c r="E1981" t="s">
        <v>8070</v>
      </c>
      <c r="F1981" t="s">
        <v>8071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95</v>
      </c>
      <c r="N1981">
        <v>406</v>
      </c>
      <c r="P1981" t="s">
        <v>225</v>
      </c>
      <c r="Q1981" t="s">
        <v>54</v>
      </c>
      <c r="R1981" t="s">
        <v>195</v>
      </c>
    </row>
    <row r="1982" spans="1:18" hidden="1" x14ac:dyDescent="0.3">
      <c r="A1982" t="s">
        <v>8072</v>
      </c>
      <c r="B1982" t="s">
        <v>8073</v>
      </c>
      <c r="C1982" s="1" t="str">
        <f t="shared" si="164"/>
        <v>21:0846</v>
      </c>
      <c r="D1982" s="1" t="str">
        <f t="shared" si="165"/>
        <v>21:0232</v>
      </c>
      <c r="E1982" t="s">
        <v>8074</v>
      </c>
      <c r="F1982" t="s">
        <v>8075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101</v>
      </c>
      <c r="N1982">
        <v>407</v>
      </c>
      <c r="P1982" t="s">
        <v>53</v>
      </c>
      <c r="Q1982" t="s">
        <v>1143</v>
      </c>
      <c r="R1982" t="s">
        <v>285</v>
      </c>
    </row>
    <row r="1983" spans="1:18" hidden="1" x14ac:dyDescent="0.3">
      <c r="A1983" t="s">
        <v>8076</v>
      </c>
      <c r="B1983" t="s">
        <v>8077</v>
      </c>
      <c r="C1983" s="1" t="str">
        <f t="shared" si="164"/>
        <v>21:0846</v>
      </c>
      <c r="D1983" s="1" t="str">
        <f t="shared" si="165"/>
        <v>21:0232</v>
      </c>
      <c r="E1983" t="s">
        <v>8078</v>
      </c>
      <c r="F1983" t="s">
        <v>8079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107</v>
      </c>
      <c r="N1983">
        <v>408</v>
      </c>
      <c r="P1983" t="s">
        <v>3963</v>
      </c>
      <c r="Q1983" t="s">
        <v>538</v>
      </c>
      <c r="R1983" t="s">
        <v>285</v>
      </c>
    </row>
    <row r="1984" spans="1:18" hidden="1" x14ac:dyDescent="0.3">
      <c r="A1984" t="s">
        <v>8080</v>
      </c>
      <c r="B1984" t="s">
        <v>8081</v>
      </c>
      <c r="C1984" s="1" t="str">
        <f t="shared" si="164"/>
        <v>21:0846</v>
      </c>
      <c r="D1984" s="1" t="str">
        <f t="shared" si="165"/>
        <v>21:0232</v>
      </c>
      <c r="E1984" t="s">
        <v>8082</v>
      </c>
      <c r="F1984" t="s">
        <v>8083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114</v>
      </c>
      <c r="N1984">
        <v>409</v>
      </c>
      <c r="P1984" t="s">
        <v>771</v>
      </c>
      <c r="Q1984" t="s">
        <v>54</v>
      </c>
      <c r="R1984" t="s">
        <v>460</v>
      </c>
    </row>
    <row r="1985" spans="1:18" hidden="1" x14ac:dyDescent="0.3">
      <c r="A1985" t="s">
        <v>8084</v>
      </c>
      <c r="B1985" t="s">
        <v>8085</v>
      </c>
      <c r="C1985" s="1" t="str">
        <f t="shared" si="164"/>
        <v>21:0846</v>
      </c>
      <c r="D1985" s="1" t="str">
        <f t="shared" si="165"/>
        <v>21:0232</v>
      </c>
      <c r="E1985" t="s">
        <v>8086</v>
      </c>
      <c r="F1985" t="s">
        <v>8087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121</v>
      </c>
      <c r="N1985">
        <v>410</v>
      </c>
      <c r="P1985" t="s">
        <v>108</v>
      </c>
      <c r="Q1985" t="s">
        <v>54</v>
      </c>
      <c r="R1985" t="s">
        <v>460</v>
      </c>
    </row>
    <row r="1986" spans="1:18" hidden="1" x14ac:dyDescent="0.3">
      <c r="A1986" t="s">
        <v>8088</v>
      </c>
      <c r="B1986" t="s">
        <v>8089</v>
      </c>
      <c r="C1986" s="1" t="str">
        <f t="shared" si="164"/>
        <v>21:0846</v>
      </c>
      <c r="D1986" s="1" t="str">
        <f t="shared" si="165"/>
        <v>21:0232</v>
      </c>
      <c r="E1986" t="s">
        <v>8090</v>
      </c>
      <c r="F1986" t="s">
        <v>8091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127</v>
      </c>
      <c r="N1986">
        <v>411</v>
      </c>
      <c r="P1986" t="s">
        <v>53</v>
      </c>
      <c r="Q1986" t="s">
        <v>1292</v>
      </c>
      <c r="R1986" t="s">
        <v>285</v>
      </c>
    </row>
    <row r="1987" spans="1:18" hidden="1" x14ac:dyDescent="0.3">
      <c r="A1987" t="s">
        <v>8092</v>
      </c>
      <c r="B1987" t="s">
        <v>8093</v>
      </c>
      <c r="C1987" s="1" t="str">
        <f t="shared" si="164"/>
        <v>21:0846</v>
      </c>
      <c r="D1987" s="1" t="str">
        <f t="shared" si="165"/>
        <v>21:0232</v>
      </c>
      <c r="E1987" t="s">
        <v>8094</v>
      </c>
      <c r="F1987" t="s">
        <v>8095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133</v>
      </c>
      <c r="N1987">
        <v>412</v>
      </c>
      <c r="P1987" t="s">
        <v>53</v>
      </c>
      <c r="Q1987" t="s">
        <v>1292</v>
      </c>
      <c r="R1987" t="s">
        <v>522</v>
      </c>
    </row>
    <row r="1988" spans="1:18" hidden="1" x14ac:dyDescent="0.3">
      <c r="A1988" t="s">
        <v>8096</v>
      </c>
      <c r="B1988" t="s">
        <v>8097</v>
      </c>
      <c r="C1988" s="1" t="str">
        <f t="shared" si="164"/>
        <v>21:0846</v>
      </c>
      <c r="D1988" s="1" t="str">
        <f t="shared" si="165"/>
        <v>21:0232</v>
      </c>
      <c r="E1988" t="s">
        <v>8098</v>
      </c>
      <c r="F1988" t="s">
        <v>8099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139</v>
      </c>
      <c r="N1988">
        <v>413</v>
      </c>
      <c r="P1988" t="s">
        <v>128</v>
      </c>
      <c r="Q1988" t="s">
        <v>1143</v>
      </c>
      <c r="R1988" t="s">
        <v>195</v>
      </c>
    </row>
    <row r="1989" spans="1:18" hidden="1" x14ac:dyDescent="0.3">
      <c r="A1989" t="s">
        <v>8100</v>
      </c>
      <c r="B1989" t="s">
        <v>8101</v>
      </c>
      <c r="C1989" s="1" t="str">
        <f t="shared" si="164"/>
        <v>21:0846</v>
      </c>
      <c r="D1989" s="1" t="str">
        <f t="shared" si="165"/>
        <v>21:0232</v>
      </c>
      <c r="E1989" t="s">
        <v>8102</v>
      </c>
      <c r="F1989" t="s">
        <v>8103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241</v>
      </c>
      <c r="N1989">
        <v>414</v>
      </c>
      <c r="P1989" t="s">
        <v>140</v>
      </c>
      <c r="Q1989" t="s">
        <v>517</v>
      </c>
      <c r="R1989" t="s">
        <v>285</v>
      </c>
    </row>
    <row r="1990" spans="1:18" hidden="1" x14ac:dyDescent="0.3">
      <c r="A1990" t="s">
        <v>8104</v>
      </c>
      <c r="B1990" t="s">
        <v>8105</v>
      </c>
      <c r="C1990" s="1" t="str">
        <f t="shared" si="164"/>
        <v>21:0846</v>
      </c>
      <c r="D1990" s="1" t="str">
        <f t="shared" si="165"/>
        <v>21:0232</v>
      </c>
      <c r="E1990" t="s">
        <v>8106</v>
      </c>
      <c r="F1990" t="s">
        <v>8107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36</v>
      </c>
      <c r="N1990">
        <v>415</v>
      </c>
      <c r="P1990" t="s">
        <v>173</v>
      </c>
      <c r="Q1990" t="s">
        <v>538</v>
      </c>
      <c r="R1990" t="s">
        <v>460</v>
      </c>
    </row>
    <row r="1991" spans="1:18" hidden="1" x14ac:dyDescent="0.3">
      <c r="A1991" t="s">
        <v>8108</v>
      </c>
      <c r="B1991" t="s">
        <v>8109</v>
      </c>
      <c r="C1991" s="1" t="str">
        <f t="shared" si="164"/>
        <v>21:0846</v>
      </c>
      <c r="D1991" s="1" t="str">
        <f t="shared" si="165"/>
        <v>21:0232</v>
      </c>
      <c r="E1991" t="s">
        <v>8110</v>
      </c>
      <c r="F1991" t="s">
        <v>8111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44</v>
      </c>
      <c r="N1991">
        <v>416</v>
      </c>
      <c r="P1991" t="s">
        <v>598</v>
      </c>
      <c r="Q1991" t="s">
        <v>517</v>
      </c>
      <c r="R1991" t="s">
        <v>522</v>
      </c>
    </row>
    <row r="1992" spans="1:18" hidden="1" x14ac:dyDescent="0.3">
      <c r="A1992" t="s">
        <v>8112</v>
      </c>
      <c r="B1992" t="s">
        <v>8113</v>
      </c>
      <c r="C1992" s="1" t="str">
        <f t="shared" si="164"/>
        <v>21:0846</v>
      </c>
      <c r="D1992" s="1" t="str">
        <f t="shared" si="165"/>
        <v>21:0232</v>
      </c>
      <c r="E1992" t="s">
        <v>8114</v>
      </c>
      <c r="F1992" t="s">
        <v>8115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52</v>
      </c>
      <c r="N1992">
        <v>417</v>
      </c>
      <c r="P1992" t="s">
        <v>173</v>
      </c>
      <c r="Q1992" t="s">
        <v>1143</v>
      </c>
      <c r="R1992" t="s">
        <v>55</v>
      </c>
    </row>
    <row r="1993" spans="1:18" hidden="1" x14ac:dyDescent="0.3">
      <c r="A1993" t="s">
        <v>8116</v>
      </c>
      <c r="B1993" t="s">
        <v>8117</v>
      </c>
      <c r="C1993" s="1" t="str">
        <f t="shared" si="164"/>
        <v>21:0846</v>
      </c>
      <c r="D1993" s="1" t="str">
        <f t="shared" si="165"/>
        <v>21:0232</v>
      </c>
      <c r="E1993" t="s">
        <v>8118</v>
      </c>
      <c r="F1993" t="s">
        <v>8119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 t="s">
        <v>4447</v>
      </c>
      <c r="Q1993" t="s">
        <v>54</v>
      </c>
      <c r="R1993" t="s">
        <v>211</v>
      </c>
    </row>
    <row r="1994" spans="1:18" hidden="1" x14ac:dyDescent="0.3">
      <c r="A1994" t="s">
        <v>8120</v>
      </c>
      <c r="B1994" t="s">
        <v>8121</v>
      </c>
      <c r="C1994" s="1" t="str">
        <f t="shared" si="164"/>
        <v>21:0846</v>
      </c>
      <c r="D1994" s="1" t="str">
        <f t="shared" si="165"/>
        <v>21:0232</v>
      </c>
      <c r="E1994" t="s">
        <v>8118</v>
      </c>
      <c r="F1994" t="s">
        <v>8122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29</v>
      </c>
      <c r="N1994">
        <v>419</v>
      </c>
      <c r="P1994" t="s">
        <v>834</v>
      </c>
      <c r="Q1994" t="s">
        <v>54</v>
      </c>
      <c r="R1994" t="s">
        <v>324</v>
      </c>
    </row>
    <row r="1995" spans="1:18" hidden="1" x14ac:dyDescent="0.3">
      <c r="A1995" t="s">
        <v>8123</v>
      </c>
      <c r="B1995" t="s">
        <v>8124</v>
      </c>
      <c r="C1995" s="1" t="str">
        <f t="shared" si="164"/>
        <v>21:0846</v>
      </c>
      <c r="D1995" s="1" t="str">
        <f t="shared" si="165"/>
        <v>21:0232</v>
      </c>
      <c r="E1995" t="s">
        <v>8125</v>
      </c>
      <c r="F1995" t="s">
        <v>8126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60</v>
      </c>
      <c r="N1995">
        <v>420</v>
      </c>
      <c r="P1995" t="s">
        <v>1310</v>
      </c>
      <c r="Q1995" t="s">
        <v>236</v>
      </c>
      <c r="R1995" t="s">
        <v>76</v>
      </c>
    </row>
    <row r="1996" spans="1:18" hidden="1" x14ac:dyDescent="0.3">
      <c r="A1996" t="s">
        <v>8127</v>
      </c>
      <c r="B1996" t="s">
        <v>8128</v>
      </c>
      <c r="C1996" s="1" t="str">
        <f t="shared" si="164"/>
        <v>21:0846</v>
      </c>
      <c r="D1996" s="1" t="str">
        <f t="shared" si="165"/>
        <v>21:0232</v>
      </c>
      <c r="E1996" t="s">
        <v>8129</v>
      </c>
      <c r="F1996" t="s">
        <v>8130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67</v>
      </c>
      <c r="N1996">
        <v>421</v>
      </c>
      <c r="P1996" t="s">
        <v>1600</v>
      </c>
      <c r="Q1996" t="s">
        <v>482</v>
      </c>
      <c r="R1996" t="s">
        <v>55</v>
      </c>
    </row>
    <row r="1997" spans="1:18" hidden="1" x14ac:dyDescent="0.3">
      <c r="A1997" t="s">
        <v>8131</v>
      </c>
      <c r="B1997" t="s">
        <v>8132</v>
      </c>
      <c r="C1997" s="1" t="str">
        <f t="shared" si="164"/>
        <v>21:0846</v>
      </c>
      <c r="D1997" s="1" t="str">
        <f t="shared" si="165"/>
        <v>21:0232</v>
      </c>
      <c r="E1997" t="s">
        <v>8133</v>
      </c>
      <c r="F1997" t="s">
        <v>8134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74</v>
      </c>
      <c r="N1997">
        <v>422</v>
      </c>
      <c r="P1997" t="s">
        <v>1856</v>
      </c>
      <c r="Q1997" t="s">
        <v>482</v>
      </c>
      <c r="R1997" t="s">
        <v>285</v>
      </c>
    </row>
    <row r="1998" spans="1:18" hidden="1" x14ac:dyDescent="0.3">
      <c r="A1998" t="s">
        <v>8135</v>
      </c>
      <c r="B1998" t="s">
        <v>8136</v>
      </c>
      <c r="C1998" s="1" t="str">
        <f t="shared" si="164"/>
        <v>21:0846</v>
      </c>
      <c r="D1998" s="1" t="str">
        <f t="shared" si="165"/>
        <v>21:0232</v>
      </c>
      <c r="E1998" t="s">
        <v>8137</v>
      </c>
      <c r="F1998" t="s">
        <v>8138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81</v>
      </c>
      <c r="N1998">
        <v>423</v>
      </c>
      <c r="P1998" t="s">
        <v>692</v>
      </c>
      <c r="Q1998" t="s">
        <v>257</v>
      </c>
      <c r="R1998" t="s">
        <v>195</v>
      </c>
    </row>
    <row r="1999" spans="1:18" hidden="1" x14ac:dyDescent="0.3">
      <c r="A1999" t="s">
        <v>8139</v>
      </c>
      <c r="B1999" t="s">
        <v>8140</v>
      </c>
      <c r="C1999" s="1" t="str">
        <f t="shared" si="164"/>
        <v>21:0846</v>
      </c>
      <c r="D1999" s="1" t="str">
        <f t="shared" si="165"/>
        <v>21:0232</v>
      </c>
      <c r="E1999" t="s">
        <v>8141</v>
      </c>
      <c r="F1999" t="s">
        <v>8142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95</v>
      </c>
      <c r="N1999">
        <v>424</v>
      </c>
      <c r="P1999" t="s">
        <v>75</v>
      </c>
      <c r="Q1999" t="s">
        <v>1292</v>
      </c>
      <c r="R1999" t="s">
        <v>285</v>
      </c>
    </row>
    <row r="2000" spans="1:18" hidden="1" x14ac:dyDescent="0.3">
      <c r="A2000" t="s">
        <v>8143</v>
      </c>
      <c r="B2000" t="s">
        <v>8144</v>
      </c>
      <c r="C2000" s="1" t="str">
        <f t="shared" si="164"/>
        <v>21:0846</v>
      </c>
      <c r="D2000" s="1" t="str">
        <f t="shared" si="165"/>
        <v>21:0232</v>
      </c>
      <c r="E2000" t="s">
        <v>8145</v>
      </c>
      <c r="F2000" t="s">
        <v>8146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101</v>
      </c>
      <c r="N2000">
        <v>425</v>
      </c>
      <c r="P2000" t="s">
        <v>1785</v>
      </c>
      <c r="Q2000" t="s">
        <v>1292</v>
      </c>
      <c r="R2000" t="s">
        <v>55</v>
      </c>
    </row>
    <row r="2001" spans="1:18" hidden="1" x14ac:dyDescent="0.3">
      <c r="A2001" t="s">
        <v>8147</v>
      </c>
      <c r="B2001" t="s">
        <v>8148</v>
      </c>
      <c r="C2001" s="1" t="str">
        <f t="shared" si="164"/>
        <v>21:0846</v>
      </c>
      <c r="D2001" s="1" t="str">
        <f t="shared" si="165"/>
        <v>21:0232</v>
      </c>
      <c r="E2001" t="s">
        <v>8149</v>
      </c>
      <c r="F2001" t="s">
        <v>8150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107</v>
      </c>
      <c r="N2001">
        <v>426</v>
      </c>
      <c r="P2001" t="s">
        <v>1804</v>
      </c>
      <c r="Q2001" t="s">
        <v>579</v>
      </c>
      <c r="R2001" t="s">
        <v>55</v>
      </c>
    </row>
    <row r="2002" spans="1:18" hidden="1" x14ac:dyDescent="0.3">
      <c r="A2002" t="s">
        <v>8151</v>
      </c>
      <c r="B2002" t="s">
        <v>8152</v>
      </c>
      <c r="C2002" s="1" t="str">
        <f t="shared" si="164"/>
        <v>21:0846</v>
      </c>
      <c r="D2002" s="1" t="str">
        <f t="shared" si="165"/>
        <v>21:0232</v>
      </c>
      <c r="E2002" t="s">
        <v>8153</v>
      </c>
      <c r="F2002" t="s">
        <v>8154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114</v>
      </c>
      <c r="N2002">
        <v>427</v>
      </c>
      <c r="P2002" t="s">
        <v>30</v>
      </c>
      <c r="Q2002" t="s">
        <v>1143</v>
      </c>
      <c r="R2002" t="s">
        <v>55</v>
      </c>
    </row>
    <row r="2003" spans="1:18" hidden="1" x14ac:dyDescent="0.3">
      <c r="A2003" t="s">
        <v>8155</v>
      </c>
      <c r="B2003" t="s">
        <v>8156</v>
      </c>
      <c r="C2003" s="1" t="str">
        <f t="shared" si="164"/>
        <v>21:0846</v>
      </c>
      <c r="D2003" s="1" t="str">
        <f t="shared" si="165"/>
        <v>21:0232</v>
      </c>
      <c r="E2003" t="s">
        <v>8157</v>
      </c>
      <c r="F2003" t="s">
        <v>8158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121</v>
      </c>
      <c r="N2003">
        <v>428</v>
      </c>
      <c r="P2003" t="s">
        <v>681</v>
      </c>
      <c r="Q2003" t="s">
        <v>1292</v>
      </c>
      <c r="R2003" t="s">
        <v>55</v>
      </c>
    </row>
    <row r="2004" spans="1:18" hidden="1" x14ac:dyDescent="0.3">
      <c r="A2004" t="s">
        <v>8159</v>
      </c>
      <c r="B2004" t="s">
        <v>8160</v>
      </c>
      <c r="C2004" s="1" t="str">
        <f t="shared" si="164"/>
        <v>21:0846</v>
      </c>
      <c r="D2004" s="1" t="str">
        <f t="shared" si="165"/>
        <v>21:0232</v>
      </c>
      <c r="E2004" t="s">
        <v>8161</v>
      </c>
      <c r="F2004" t="s">
        <v>8162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127</v>
      </c>
      <c r="N2004">
        <v>429</v>
      </c>
      <c r="P2004" t="s">
        <v>2140</v>
      </c>
      <c r="Q2004" t="s">
        <v>54</v>
      </c>
      <c r="R2004" t="s">
        <v>460</v>
      </c>
    </row>
    <row r="2005" spans="1:18" hidden="1" x14ac:dyDescent="0.3">
      <c r="A2005" t="s">
        <v>8163</v>
      </c>
      <c r="B2005" t="s">
        <v>8164</v>
      </c>
      <c r="C2005" s="1" t="str">
        <f t="shared" si="164"/>
        <v>21:0846</v>
      </c>
      <c r="D2005" s="1" t="str">
        <f t="shared" si="165"/>
        <v>21:0232</v>
      </c>
      <c r="E2005" t="s">
        <v>8165</v>
      </c>
      <c r="F2005" t="s">
        <v>8166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133</v>
      </c>
      <c r="N2005">
        <v>430</v>
      </c>
      <c r="P2005" t="s">
        <v>68</v>
      </c>
      <c r="Q2005" t="s">
        <v>1292</v>
      </c>
      <c r="R2005" t="s">
        <v>460</v>
      </c>
    </row>
    <row r="2006" spans="1:18" hidden="1" x14ac:dyDescent="0.3">
      <c r="A2006" t="s">
        <v>8167</v>
      </c>
      <c r="B2006" t="s">
        <v>8168</v>
      </c>
      <c r="C2006" s="1" t="str">
        <f t="shared" si="164"/>
        <v>21:0846</v>
      </c>
      <c r="D2006" s="1" t="str">
        <f t="shared" si="165"/>
        <v>21:0232</v>
      </c>
      <c r="E2006" t="s">
        <v>8169</v>
      </c>
      <c r="F2006" t="s">
        <v>8170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139</v>
      </c>
      <c r="N2006">
        <v>431</v>
      </c>
      <c r="P2006" t="s">
        <v>553</v>
      </c>
      <c r="Q2006" t="s">
        <v>517</v>
      </c>
      <c r="R2006" t="s">
        <v>890</v>
      </c>
    </row>
    <row r="2007" spans="1:18" hidden="1" x14ac:dyDescent="0.3">
      <c r="A2007" t="s">
        <v>8171</v>
      </c>
      <c r="B2007" t="s">
        <v>8172</v>
      </c>
      <c r="C2007" s="1" t="str">
        <f t="shared" si="164"/>
        <v>21:0846</v>
      </c>
      <c r="D2007" s="1" t="str">
        <f t="shared" si="165"/>
        <v>21:0232</v>
      </c>
      <c r="E2007" t="s">
        <v>8173</v>
      </c>
      <c r="F2007" t="s">
        <v>8174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241</v>
      </c>
      <c r="N2007">
        <v>432</v>
      </c>
      <c r="P2007" t="s">
        <v>68</v>
      </c>
      <c r="Q2007" t="s">
        <v>538</v>
      </c>
      <c r="R2007" t="s">
        <v>55</v>
      </c>
    </row>
    <row r="2008" spans="1:18" hidden="1" x14ac:dyDescent="0.3">
      <c r="A2008" t="s">
        <v>8175</v>
      </c>
      <c r="B2008" t="s">
        <v>8176</v>
      </c>
      <c r="C2008" s="1" t="str">
        <f t="shared" si="164"/>
        <v>21:0846</v>
      </c>
      <c r="D2008" s="1" t="str">
        <f t="shared" si="165"/>
        <v>21:0232</v>
      </c>
      <c r="E2008" t="s">
        <v>8177</v>
      </c>
      <c r="F2008" t="s">
        <v>8178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36</v>
      </c>
      <c r="N2008">
        <v>433</v>
      </c>
      <c r="P2008" t="s">
        <v>140</v>
      </c>
      <c r="Q2008" t="s">
        <v>517</v>
      </c>
      <c r="R2008" t="s">
        <v>285</v>
      </c>
    </row>
    <row r="2009" spans="1:18" hidden="1" x14ac:dyDescent="0.3">
      <c r="A2009" t="s">
        <v>8179</v>
      </c>
      <c r="B2009" t="s">
        <v>8180</v>
      </c>
      <c r="C2009" s="1" t="str">
        <f t="shared" si="164"/>
        <v>21:0846</v>
      </c>
      <c r="D2009" s="1" t="str">
        <f t="shared" si="165"/>
        <v>21:0232</v>
      </c>
      <c r="E2009" t="s">
        <v>8181</v>
      </c>
      <c r="F2009" t="s">
        <v>8182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44</v>
      </c>
      <c r="N2009">
        <v>434</v>
      </c>
      <c r="P2009" t="s">
        <v>537</v>
      </c>
      <c r="Q2009" t="s">
        <v>54</v>
      </c>
      <c r="R2009" t="s">
        <v>55</v>
      </c>
    </row>
    <row r="2010" spans="1:18" hidden="1" x14ac:dyDescent="0.3">
      <c r="A2010" t="s">
        <v>8183</v>
      </c>
      <c r="B2010" t="s">
        <v>8184</v>
      </c>
      <c r="C2010" s="1" t="str">
        <f t="shared" si="164"/>
        <v>21:0846</v>
      </c>
      <c r="D2010" s="1" t="str">
        <f t="shared" si="165"/>
        <v>21:0232</v>
      </c>
      <c r="E2010" t="s">
        <v>8185</v>
      </c>
      <c r="F2010" t="s">
        <v>8186</v>
      </c>
      <c r="H2010">
        <v>59.608951900000001</v>
      </c>
      <c r="I2010">
        <v>-103.2980656</v>
      </c>
      <c r="J2010" s="1" t="str">
        <f t="shared" ref="J2010:J2073" si="166">HYPERLINK("https://geochem.nrcan.gc.ca/cdogs/content/kwd/kwd020016_e.htm", "Fluid (lake)")</f>
        <v>Fluid (lake)</v>
      </c>
      <c r="K2010" s="1" t="str">
        <f t="shared" ref="K2010:K2073" si="167">HYPERLINK("https://geochem.nrcan.gc.ca/cdogs/content/kwd/kwd080007_e.htm", "Untreated Water")</f>
        <v>Untreated Water</v>
      </c>
      <c r="L2010">
        <v>26</v>
      </c>
      <c r="M2010" t="s">
        <v>52</v>
      </c>
      <c r="N2010">
        <v>435</v>
      </c>
      <c r="P2010" t="s">
        <v>82</v>
      </c>
      <c r="Q2010" t="s">
        <v>1292</v>
      </c>
      <c r="R2010" t="s">
        <v>890</v>
      </c>
    </row>
    <row r="2011" spans="1:18" hidden="1" x14ac:dyDescent="0.3">
      <c r="A2011" t="s">
        <v>8187</v>
      </c>
      <c r="B2011" t="s">
        <v>8188</v>
      </c>
      <c r="C2011" s="1" t="str">
        <f t="shared" si="164"/>
        <v>21:0846</v>
      </c>
      <c r="D2011" s="1" t="str">
        <f t="shared" si="165"/>
        <v>21:0232</v>
      </c>
      <c r="E2011" t="s">
        <v>8189</v>
      </c>
      <c r="F2011" t="s">
        <v>8190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 t="s">
        <v>188</v>
      </c>
      <c r="Q2011" t="s">
        <v>1143</v>
      </c>
      <c r="R2011" t="s">
        <v>55</v>
      </c>
    </row>
    <row r="2012" spans="1:18" hidden="1" x14ac:dyDescent="0.3">
      <c r="A2012" t="s">
        <v>8191</v>
      </c>
      <c r="B2012" t="s">
        <v>8192</v>
      </c>
      <c r="C2012" s="1" t="str">
        <f t="shared" si="164"/>
        <v>21:0846</v>
      </c>
      <c r="D2012" s="1" t="str">
        <f t="shared" si="165"/>
        <v>21:0232</v>
      </c>
      <c r="E2012" t="s">
        <v>8189</v>
      </c>
      <c r="F2012" t="s">
        <v>8193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29</v>
      </c>
      <c r="N2012">
        <v>437</v>
      </c>
      <c r="P2012" t="s">
        <v>771</v>
      </c>
      <c r="Q2012" t="s">
        <v>1143</v>
      </c>
      <c r="R2012" t="s">
        <v>55</v>
      </c>
    </row>
    <row r="2013" spans="1:18" hidden="1" x14ac:dyDescent="0.3">
      <c r="A2013" t="s">
        <v>8194</v>
      </c>
      <c r="B2013" t="s">
        <v>8195</v>
      </c>
      <c r="C2013" s="1" t="str">
        <f t="shared" si="164"/>
        <v>21:0846</v>
      </c>
      <c r="D2013" s="1" t="str">
        <f t="shared" si="165"/>
        <v>21:0232</v>
      </c>
      <c r="E2013" t="s">
        <v>8196</v>
      </c>
      <c r="F2013" t="s">
        <v>8197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60</v>
      </c>
      <c r="N2013">
        <v>438</v>
      </c>
      <c r="P2013" t="s">
        <v>134</v>
      </c>
      <c r="Q2013" t="s">
        <v>517</v>
      </c>
      <c r="R2013" t="s">
        <v>522</v>
      </c>
    </row>
    <row r="2014" spans="1:18" hidden="1" x14ac:dyDescent="0.3">
      <c r="A2014" t="s">
        <v>8198</v>
      </c>
      <c r="B2014" t="s">
        <v>8199</v>
      </c>
      <c r="C2014" s="1" t="str">
        <f t="shared" si="164"/>
        <v>21:0846</v>
      </c>
      <c r="D2014" s="1" t="str">
        <f t="shared" si="165"/>
        <v>21:0232</v>
      </c>
      <c r="E2014" t="s">
        <v>8200</v>
      </c>
      <c r="F2014" t="s">
        <v>8201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67</v>
      </c>
      <c r="N2014">
        <v>439</v>
      </c>
      <c r="P2014" t="s">
        <v>134</v>
      </c>
      <c r="Q2014" t="s">
        <v>538</v>
      </c>
      <c r="R2014" t="s">
        <v>55</v>
      </c>
    </row>
    <row r="2015" spans="1:18" hidden="1" x14ac:dyDescent="0.3">
      <c r="A2015" t="s">
        <v>8202</v>
      </c>
      <c r="B2015" t="s">
        <v>8203</v>
      </c>
      <c r="C2015" s="1" t="str">
        <f t="shared" si="164"/>
        <v>21:0846</v>
      </c>
      <c r="D2015" s="1" t="str">
        <f t="shared" si="165"/>
        <v>21:0232</v>
      </c>
      <c r="E2015" t="s">
        <v>8204</v>
      </c>
      <c r="F2015" t="s">
        <v>8205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74</v>
      </c>
      <c r="N2015">
        <v>440</v>
      </c>
      <c r="P2015" t="s">
        <v>681</v>
      </c>
      <c r="Q2015" t="s">
        <v>1292</v>
      </c>
      <c r="R2015" t="s">
        <v>55</v>
      </c>
    </row>
    <row r="2016" spans="1:18" hidden="1" x14ac:dyDescent="0.3">
      <c r="A2016" t="s">
        <v>8206</v>
      </c>
      <c r="B2016" t="s">
        <v>8207</v>
      </c>
      <c r="C2016" s="1" t="str">
        <f t="shared" si="164"/>
        <v>21:0846</v>
      </c>
      <c r="D2016" s="1" t="str">
        <f t="shared" si="165"/>
        <v>21:0232</v>
      </c>
      <c r="E2016" t="s">
        <v>8208</v>
      </c>
      <c r="F2016" t="s">
        <v>8209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81</v>
      </c>
      <c r="N2016">
        <v>441</v>
      </c>
      <c r="P2016" t="s">
        <v>53</v>
      </c>
      <c r="Q2016" t="s">
        <v>517</v>
      </c>
      <c r="R2016" t="s">
        <v>55</v>
      </c>
    </row>
    <row r="2017" spans="1:18" hidden="1" x14ac:dyDescent="0.3">
      <c r="A2017" t="s">
        <v>8210</v>
      </c>
      <c r="B2017" t="s">
        <v>8211</v>
      </c>
      <c r="C2017" s="1" t="str">
        <f t="shared" si="164"/>
        <v>21:0846</v>
      </c>
      <c r="D2017" s="1" t="str">
        <f t="shared" si="165"/>
        <v>21:0232</v>
      </c>
      <c r="E2017" t="s">
        <v>8212</v>
      </c>
      <c r="F2017" t="s">
        <v>8213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95</v>
      </c>
      <c r="N2017">
        <v>442</v>
      </c>
      <c r="P2017" t="s">
        <v>537</v>
      </c>
      <c r="Q2017" t="s">
        <v>517</v>
      </c>
      <c r="R2017" t="s">
        <v>55</v>
      </c>
    </row>
    <row r="2018" spans="1:18" hidden="1" x14ac:dyDescent="0.3">
      <c r="A2018" t="s">
        <v>8214</v>
      </c>
      <c r="B2018" t="s">
        <v>8215</v>
      </c>
      <c r="C2018" s="1" t="str">
        <f t="shared" si="164"/>
        <v>21:0846</v>
      </c>
      <c r="D2018" s="1" t="str">
        <f t="shared" si="165"/>
        <v>21:0232</v>
      </c>
      <c r="E2018" t="s">
        <v>8216</v>
      </c>
      <c r="F2018" t="s">
        <v>8217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101</v>
      </c>
      <c r="N2018">
        <v>443</v>
      </c>
      <c r="P2018" t="s">
        <v>225</v>
      </c>
      <c r="Q2018" t="s">
        <v>1143</v>
      </c>
      <c r="R2018" t="s">
        <v>195</v>
      </c>
    </row>
    <row r="2019" spans="1:18" hidden="1" x14ac:dyDescent="0.3">
      <c r="A2019" t="s">
        <v>8218</v>
      </c>
      <c r="B2019" t="s">
        <v>8219</v>
      </c>
      <c r="C2019" s="1" t="str">
        <f t="shared" si="164"/>
        <v>21:0846</v>
      </c>
      <c r="D2019" s="1" t="str">
        <f t="shared" si="165"/>
        <v>21:0232</v>
      </c>
      <c r="E2019" t="s">
        <v>8220</v>
      </c>
      <c r="F2019" t="s">
        <v>8221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107</v>
      </c>
      <c r="N2019">
        <v>444</v>
      </c>
      <c r="P2019" t="s">
        <v>225</v>
      </c>
      <c r="Q2019" t="s">
        <v>54</v>
      </c>
      <c r="R2019" t="s">
        <v>55</v>
      </c>
    </row>
    <row r="2020" spans="1:18" hidden="1" x14ac:dyDescent="0.3">
      <c r="A2020" t="s">
        <v>8222</v>
      </c>
      <c r="B2020" t="s">
        <v>8223</v>
      </c>
      <c r="C2020" s="1" t="str">
        <f t="shared" si="164"/>
        <v>21:0846</v>
      </c>
      <c r="D2020" s="1" t="str">
        <f t="shared" si="165"/>
        <v>21:0232</v>
      </c>
      <c r="E2020" t="s">
        <v>8224</v>
      </c>
      <c r="F2020" t="s">
        <v>8225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114</v>
      </c>
      <c r="N2020">
        <v>445</v>
      </c>
      <c r="P2020" t="s">
        <v>319</v>
      </c>
      <c r="Q2020" t="s">
        <v>517</v>
      </c>
      <c r="R2020" t="s">
        <v>55</v>
      </c>
    </row>
    <row r="2021" spans="1:18" hidden="1" x14ac:dyDescent="0.3">
      <c r="A2021" t="s">
        <v>8226</v>
      </c>
      <c r="B2021" t="s">
        <v>8227</v>
      </c>
      <c r="C2021" s="1" t="str">
        <f t="shared" si="164"/>
        <v>21:0846</v>
      </c>
      <c r="D2021" s="1" t="str">
        <f t="shared" si="165"/>
        <v>21:0232</v>
      </c>
      <c r="E2021" t="s">
        <v>8228</v>
      </c>
      <c r="F2021" t="s">
        <v>8229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121</v>
      </c>
      <c r="N2021">
        <v>446</v>
      </c>
      <c r="P2021" t="s">
        <v>537</v>
      </c>
      <c r="Q2021" t="s">
        <v>1292</v>
      </c>
      <c r="R2021" t="s">
        <v>522</v>
      </c>
    </row>
    <row r="2022" spans="1:18" hidden="1" x14ac:dyDescent="0.3">
      <c r="A2022" t="s">
        <v>8230</v>
      </c>
      <c r="B2022" t="s">
        <v>8231</v>
      </c>
      <c r="C2022" s="1" t="str">
        <f t="shared" si="164"/>
        <v>21:0846</v>
      </c>
      <c r="D2022" s="1" t="str">
        <f t="shared" si="165"/>
        <v>21:0232</v>
      </c>
      <c r="E2022" t="s">
        <v>8232</v>
      </c>
      <c r="F2022" t="s">
        <v>8233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127</v>
      </c>
      <c r="N2022">
        <v>447</v>
      </c>
      <c r="P2022" t="s">
        <v>771</v>
      </c>
      <c r="Q2022" t="s">
        <v>517</v>
      </c>
      <c r="R2022" t="s">
        <v>55</v>
      </c>
    </row>
    <row r="2023" spans="1:18" hidden="1" x14ac:dyDescent="0.3">
      <c r="A2023" t="s">
        <v>8234</v>
      </c>
      <c r="B2023" t="s">
        <v>8235</v>
      </c>
      <c r="C2023" s="1" t="str">
        <f t="shared" si="164"/>
        <v>21:0846</v>
      </c>
      <c r="D2023" s="1" t="str">
        <f t="shared" si="165"/>
        <v>21:0232</v>
      </c>
      <c r="E2023" t="s">
        <v>8236</v>
      </c>
      <c r="F2023" t="s">
        <v>8237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133</v>
      </c>
      <c r="N2023">
        <v>448</v>
      </c>
      <c r="P2023" t="s">
        <v>161</v>
      </c>
      <c r="Q2023" t="s">
        <v>538</v>
      </c>
      <c r="R2023" t="s">
        <v>460</v>
      </c>
    </row>
    <row r="2024" spans="1:18" hidden="1" x14ac:dyDescent="0.3">
      <c r="A2024" t="s">
        <v>8238</v>
      </c>
      <c r="B2024" t="s">
        <v>8239</v>
      </c>
      <c r="C2024" s="1" t="str">
        <f t="shared" ref="C2024:C2087" si="168">HYPERLINK("https://geochem.nrcan.gc.ca/cdogs/content/bdl/bdl210846_e.htm", "21:0846")</f>
        <v>21:0846</v>
      </c>
      <c r="D2024" s="1" t="str">
        <f t="shared" ref="D2024:D2087" si="169">HYPERLINK("https://geochem.nrcan.gc.ca/cdogs/content/svy/svy210232_e.htm", "21:0232")</f>
        <v>21:0232</v>
      </c>
      <c r="E2024" t="s">
        <v>8240</v>
      </c>
      <c r="F2024" t="s">
        <v>8241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139</v>
      </c>
      <c r="N2024">
        <v>449</v>
      </c>
      <c r="P2024" t="s">
        <v>140</v>
      </c>
      <c r="Q2024" t="s">
        <v>517</v>
      </c>
      <c r="R2024" t="s">
        <v>195</v>
      </c>
    </row>
    <row r="2025" spans="1:18" hidden="1" x14ac:dyDescent="0.3">
      <c r="A2025" t="s">
        <v>8242</v>
      </c>
      <c r="B2025" t="s">
        <v>8243</v>
      </c>
      <c r="C2025" s="1" t="str">
        <f t="shared" si="168"/>
        <v>21:0846</v>
      </c>
      <c r="D2025" s="1" t="str">
        <f t="shared" si="169"/>
        <v>21:0232</v>
      </c>
      <c r="E2025" t="s">
        <v>8244</v>
      </c>
      <c r="F2025" t="s">
        <v>8245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241</v>
      </c>
      <c r="N2025">
        <v>450</v>
      </c>
      <c r="P2025" t="s">
        <v>68</v>
      </c>
      <c r="Q2025" t="s">
        <v>517</v>
      </c>
      <c r="R2025" t="s">
        <v>195</v>
      </c>
    </row>
    <row r="2026" spans="1:18" hidden="1" x14ac:dyDescent="0.3">
      <c r="A2026" t="s">
        <v>8246</v>
      </c>
      <c r="B2026" t="s">
        <v>8247</v>
      </c>
      <c r="C2026" s="1" t="str">
        <f t="shared" si="168"/>
        <v>21:0846</v>
      </c>
      <c r="D2026" s="1" t="str">
        <f t="shared" si="169"/>
        <v>21:0232</v>
      </c>
      <c r="E2026" t="s">
        <v>8248</v>
      </c>
      <c r="F2026" t="s">
        <v>8249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 t="s">
        <v>167</v>
      </c>
      <c r="Q2026" t="s">
        <v>517</v>
      </c>
      <c r="R2026" t="s">
        <v>285</v>
      </c>
    </row>
    <row r="2027" spans="1:18" hidden="1" x14ac:dyDescent="0.3">
      <c r="A2027" t="s">
        <v>8250</v>
      </c>
      <c r="B2027" t="s">
        <v>8251</v>
      </c>
      <c r="C2027" s="1" t="str">
        <f t="shared" si="168"/>
        <v>21:0846</v>
      </c>
      <c r="D2027" s="1" t="str">
        <f t="shared" si="169"/>
        <v>21:0232</v>
      </c>
      <c r="E2027" t="s">
        <v>8248</v>
      </c>
      <c r="F2027" t="s">
        <v>8252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29</v>
      </c>
      <c r="N2027">
        <v>452</v>
      </c>
      <c r="P2027" t="s">
        <v>128</v>
      </c>
      <c r="Q2027" t="s">
        <v>1143</v>
      </c>
      <c r="R2027" t="s">
        <v>55</v>
      </c>
    </row>
    <row r="2028" spans="1:18" hidden="1" x14ac:dyDescent="0.3">
      <c r="A2028" t="s">
        <v>8253</v>
      </c>
      <c r="B2028" t="s">
        <v>8254</v>
      </c>
      <c r="C2028" s="1" t="str">
        <f t="shared" si="168"/>
        <v>21:0846</v>
      </c>
      <c r="D2028" s="1" t="str">
        <f t="shared" si="169"/>
        <v>21:0232</v>
      </c>
      <c r="E2028" t="s">
        <v>8255</v>
      </c>
      <c r="F2028" t="s">
        <v>8256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36</v>
      </c>
      <c r="N2028">
        <v>453</v>
      </c>
      <c r="P2028" t="s">
        <v>1667</v>
      </c>
      <c r="Q2028" t="s">
        <v>1292</v>
      </c>
      <c r="R2028" t="s">
        <v>460</v>
      </c>
    </row>
    <row r="2029" spans="1:18" hidden="1" x14ac:dyDescent="0.3">
      <c r="A2029" t="s">
        <v>8257</v>
      </c>
      <c r="B2029" t="s">
        <v>8258</v>
      </c>
      <c r="C2029" s="1" t="str">
        <f t="shared" si="168"/>
        <v>21:0846</v>
      </c>
      <c r="D2029" s="1" t="str">
        <f t="shared" si="169"/>
        <v>21:0232</v>
      </c>
      <c r="E2029" t="s">
        <v>8259</v>
      </c>
      <c r="F2029" t="s">
        <v>8260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44</v>
      </c>
      <c r="N2029">
        <v>454</v>
      </c>
      <c r="P2029" t="s">
        <v>553</v>
      </c>
      <c r="Q2029" t="s">
        <v>538</v>
      </c>
      <c r="R2029" t="s">
        <v>55</v>
      </c>
    </row>
    <row r="2030" spans="1:18" hidden="1" x14ac:dyDescent="0.3">
      <c r="A2030" t="s">
        <v>8261</v>
      </c>
      <c r="B2030" t="s">
        <v>8262</v>
      </c>
      <c r="C2030" s="1" t="str">
        <f t="shared" si="168"/>
        <v>21:0846</v>
      </c>
      <c r="D2030" s="1" t="str">
        <f t="shared" si="169"/>
        <v>21:0232</v>
      </c>
      <c r="E2030" t="s">
        <v>8263</v>
      </c>
      <c r="F2030" t="s">
        <v>8264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52</v>
      </c>
      <c r="N2030">
        <v>455</v>
      </c>
      <c r="P2030" t="s">
        <v>61</v>
      </c>
      <c r="Q2030" t="s">
        <v>517</v>
      </c>
      <c r="R2030" t="s">
        <v>189</v>
      </c>
    </row>
    <row r="2031" spans="1:18" hidden="1" x14ac:dyDescent="0.3">
      <c r="A2031" t="s">
        <v>8265</v>
      </c>
      <c r="B2031" t="s">
        <v>8266</v>
      </c>
      <c r="C2031" s="1" t="str">
        <f t="shared" si="168"/>
        <v>21:0846</v>
      </c>
      <c r="D2031" s="1" t="str">
        <f t="shared" si="169"/>
        <v>21:0232</v>
      </c>
      <c r="E2031" t="s">
        <v>8267</v>
      </c>
      <c r="F2031" t="s">
        <v>8268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60</v>
      </c>
      <c r="N2031">
        <v>456</v>
      </c>
      <c r="P2031" t="s">
        <v>53</v>
      </c>
      <c r="Q2031" t="s">
        <v>1292</v>
      </c>
      <c r="R2031" t="s">
        <v>460</v>
      </c>
    </row>
    <row r="2032" spans="1:18" hidden="1" x14ac:dyDescent="0.3">
      <c r="A2032" t="s">
        <v>8269</v>
      </c>
      <c r="B2032" t="s">
        <v>8270</v>
      </c>
      <c r="C2032" s="1" t="str">
        <f t="shared" si="168"/>
        <v>21:0846</v>
      </c>
      <c r="D2032" s="1" t="str">
        <f t="shared" si="169"/>
        <v>21:0232</v>
      </c>
      <c r="E2032" t="s">
        <v>8271</v>
      </c>
      <c r="F2032" t="s">
        <v>8272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67</v>
      </c>
      <c r="N2032">
        <v>457</v>
      </c>
      <c r="P2032" t="s">
        <v>161</v>
      </c>
      <c r="Q2032" t="s">
        <v>1247</v>
      </c>
      <c r="R2032" t="s">
        <v>55</v>
      </c>
    </row>
    <row r="2033" spans="1:18" hidden="1" x14ac:dyDescent="0.3">
      <c r="A2033" t="s">
        <v>8273</v>
      </c>
      <c r="B2033" t="s">
        <v>8274</v>
      </c>
      <c r="C2033" s="1" t="str">
        <f t="shared" si="168"/>
        <v>21:0846</v>
      </c>
      <c r="D2033" s="1" t="str">
        <f t="shared" si="169"/>
        <v>21:0232</v>
      </c>
      <c r="E2033" t="s">
        <v>8275</v>
      </c>
      <c r="F2033" t="s">
        <v>8276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74</v>
      </c>
      <c r="N2033">
        <v>458</v>
      </c>
      <c r="P2033" t="s">
        <v>108</v>
      </c>
      <c r="Q2033" t="s">
        <v>517</v>
      </c>
      <c r="R2033" t="s">
        <v>55</v>
      </c>
    </row>
    <row r="2034" spans="1:18" hidden="1" x14ac:dyDescent="0.3">
      <c r="A2034" t="s">
        <v>8277</v>
      </c>
      <c r="B2034" t="s">
        <v>8278</v>
      </c>
      <c r="C2034" s="1" t="str">
        <f t="shared" si="168"/>
        <v>21:0846</v>
      </c>
      <c r="D2034" s="1" t="str">
        <f t="shared" si="169"/>
        <v>21:0232</v>
      </c>
      <c r="E2034" t="s">
        <v>8279</v>
      </c>
      <c r="F2034" t="s">
        <v>8280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81</v>
      </c>
      <c r="N2034">
        <v>459</v>
      </c>
      <c r="P2034" t="s">
        <v>2145</v>
      </c>
      <c r="Q2034" t="s">
        <v>1143</v>
      </c>
      <c r="R2034" t="s">
        <v>195</v>
      </c>
    </row>
    <row r="2035" spans="1:18" hidden="1" x14ac:dyDescent="0.3">
      <c r="A2035" t="s">
        <v>8281</v>
      </c>
      <c r="B2035" t="s">
        <v>8282</v>
      </c>
      <c r="C2035" s="1" t="str">
        <f t="shared" si="168"/>
        <v>21:0846</v>
      </c>
      <c r="D2035" s="1" t="str">
        <f t="shared" si="169"/>
        <v>21:0232</v>
      </c>
      <c r="E2035" t="s">
        <v>8283</v>
      </c>
      <c r="F2035" t="s">
        <v>8284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95</v>
      </c>
      <c r="N2035">
        <v>460</v>
      </c>
      <c r="P2035" t="s">
        <v>61</v>
      </c>
      <c r="Q2035" t="s">
        <v>1292</v>
      </c>
      <c r="R2035" t="s">
        <v>522</v>
      </c>
    </row>
    <row r="2036" spans="1:18" hidden="1" x14ac:dyDescent="0.3">
      <c r="A2036" t="s">
        <v>8285</v>
      </c>
      <c r="B2036" t="s">
        <v>8286</v>
      </c>
      <c r="C2036" s="1" t="str">
        <f t="shared" si="168"/>
        <v>21:0846</v>
      </c>
      <c r="D2036" s="1" t="str">
        <f t="shared" si="169"/>
        <v>21:0232</v>
      </c>
      <c r="E2036" t="s">
        <v>8287</v>
      </c>
      <c r="F2036" t="s">
        <v>8288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101</v>
      </c>
      <c r="N2036">
        <v>461</v>
      </c>
      <c r="P2036" t="s">
        <v>1837</v>
      </c>
      <c r="Q2036" t="s">
        <v>1143</v>
      </c>
      <c r="R2036" t="s">
        <v>401</v>
      </c>
    </row>
    <row r="2037" spans="1:18" hidden="1" x14ac:dyDescent="0.3">
      <c r="A2037" t="s">
        <v>8289</v>
      </c>
      <c r="B2037" t="s">
        <v>8290</v>
      </c>
      <c r="C2037" s="1" t="str">
        <f t="shared" si="168"/>
        <v>21:0846</v>
      </c>
      <c r="D2037" s="1" t="str">
        <f t="shared" si="169"/>
        <v>21:0232</v>
      </c>
      <c r="E2037" t="s">
        <v>8291</v>
      </c>
      <c r="F2037" t="s">
        <v>8292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107</v>
      </c>
      <c r="N2037">
        <v>462</v>
      </c>
      <c r="P2037" t="s">
        <v>37</v>
      </c>
      <c r="Q2037" t="s">
        <v>1292</v>
      </c>
      <c r="R2037" t="s">
        <v>285</v>
      </c>
    </row>
    <row r="2038" spans="1:18" hidden="1" x14ac:dyDescent="0.3">
      <c r="A2038" t="s">
        <v>8293</v>
      </c>
      <c r="B2038" t="s">
        <v>8294</v>
      </c>
      <c r="C2038" s="1" t="str">
        <f t="shared" si="168"/>
        <v>21:0846</v>
      </c>
      <c r="D2038" s="1" t="str">
        <f t="shared" si="169"/>
        <v>21:0232</v>
      </c>
      <c r="E2038" t="s">
        <v>8295</v>
      </c>
      <c r="F2038" t="s">
        <v>8296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114</v>
      </c>
      <c r="N2038">
        <v>463</v>
      </c>
      <c r="P2038" t="s">
        <v>1949</v>
      </c>
      <c r="Q2038" t="s">
        <v>54</v>
      </c>
      <c r="R2038" t="s">
        <v>460</v>
      </c>
    </row>
    <row r="2039" spans="1:18" hidden="1" x14ac:dyDescent="0.3">
      <c r="A2039" t="s">
        <v>8297</v>
      </c>
      <c r="B2039" t="s">
        <v>8298</v>
      </c>
      <c r="C2039" s="1" t="str">
        <f t="shared" si="168"/>
        <v>21:0846</v>
      </c>
      <c r="D2039" s="1" t="str">
        <f t="shared" si="169"/>
        <v>21:0232</v>
      </c>
      <c r="E2039" t="s">
        <v>8299</v>
      </c>
      <c r="F2039" t="s">
        <v>8300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121</v>
      </c>
      <c r="N2039">
        <v>464</v>
      </c>
      <c r="P2039" t="s">
        <v>2145</v>
      </c>
      <c r="Q2039" t="s">
        <v>1292</v>
      </c>
      <c r="R2039" t="s">
        <v>55</v>
      </c>
    </row>
    <row r="2040" spans="1:18" hidden="1" x14ac:dyDescent="0.3">
      <c r="A2040" t="s">
        <v>8301</v>
      </c>
      <c r="B2040" t="s">
        <v>8302</v>
      </c>
      <c r="C2040" s="1" t="str">
        <f t="shared" si="168"/>
        <v>21:0846</v>
      </c>
      <c r="D2040" s="1" t="str">
        <f t="shared" si="169"/>
        <v>21:0232</v>
      </c>
      <c r="E2040" t="s">
        <v>8303</v>
      </c>
      <c r="F2040" t="s">
        <v>8304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127</v>
      </c>
      <c r="N2040">
        <v>465</v>
      </c>
      <c r="P2040" t="s">
        <v>3526</v>
      </c>
      <c r="Q2040" t="s">
        <v>1292</v>
      </c>
      <c r="R2040" t="s">
        <v>532</v>
      </c>
    </row>
    <row r="2041" spans="1:18" hidden="1" x14ac:dyDescent="0.3">
      <c r="A2041" t="s">
        <v>8305</v>
      </c>
      <c r="B2041" t="s">
        <v>8306</v>
      </c>
      <c r="C2041" s="1" t="str">
        <f t="shared" si="168"/>
        <v>21:0846</v>
      </c>
      <c r="D2041" s="1" t="str">
        <f t="shared" si="169"/>
        <v>21:0232</v>
      </c>
      <c r="E2041" t="s">
        <v>8307</v>
      </c>
      <c r="F2041" t="s">
        <v>8308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133</v>
      </c>
      <c r="N2041">
        <v>466</v>
      </c>
      <c r="P2041" t="s">
        <v>3052</v>
      </c>
      <c r="Q2041" t="s">
        <v>257</v>
      </c>
      <c r="R2041" t="s">
        <v>2135</v>
      </c>
    </row>
    <row r="2042" spans="1:18" hidden="1" x14ac:dyDescent="0.3">
      <c r="A2042" t="s">
        <v>8309</v>
      </c>
      <c r="B2042" t="s">
        <v>8310</v>
      </c>
      <c r="C2042" s="1" t="str">
        <f t="shared" si="168"/>
        <v>21:0846</v>
      </c>
      <c r="D2042" s="1" t="str">
        <f t="shared" si="169"/>
        <v>21:0232</v>
      </c>
      <c r="E2042" t="s">
        <v>8311</v>
      </c>
      <c r="F2042" t="s">
        <v>8312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139</v>
      </c>
      <c r="N2042">
        <v>467</v>
      </c>
      <c r="P2042" t="s">
        <v>1837</v>
      </c>
      <c r="Q2042" t="s">
        <v>38</v>
      </c>
      <c r="R2042" t="s">
        <v>55</v>
      </c>
    </row>
    <row r="2043" spans="1:18" hidden="1" x14ac:dyDescent="0.3">
      <c r="A2043" t="s">
        <v>8313</v>
      </c>
      <c r="B2043" t="s">
        <v>8314</v>
      </c>
      <c r="C2043" s="1" t="str">
        <f t="shared" si="168"/>
        <v>21:0846</v>
      </c>
      <c r="D2043" s="1" t="str">
        <f t="shared" si="169"/>
        <v>21:0232</v>
      </c>
      <c r="E2043" t="s">
        <v>8315</v>
      </c>
      <c r="F2043" t="s">
        <v>8316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241</v>
      </c>
      <c r="N2043">
        <v>468</v>
      </c>
      <c r="P2043" t="s">
        <v>37</v>
      </c>
      <c r="Q2043" t="s">
        <v>257</v>
      </c>
      <c r="R2043" t="s">
        <v>460</v>
      </c>
    </row>
    <row r="2044" spans="1:18" hidden="1" x14ac:dyDescent="0.3">
      <c r="A2044" t="s">
        <v>8317</v>
      </c>
      <c r="B2044" t="s">
        <v>8318</v>
      </c>
      <c r="C2044" s="1" t="str">
        <f t="shared" si="168"/>
        <v>21:0846</v>
      </c>
      <c r="D2044" s="1" t="str">
        <f t="shared" si="169"/>
        <v>21:0232</v>
      </c>
      <c r="E2044" t="s">
        <v>8319</v>
      </c>
      <c r="F2044" t="s">
        <v>8320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36</v>
      </c>
      <c r="N2044">
        <v>469</v>
      </c>
      <c r="P2044" t="s">
        <v>2577</v>
      </c>
      <c r="Q2044" t="s">
        <v>236</v>
      </c>
      <c r="R2044" t="s">
        <v>55</v>
      </c>
    </row>
    <row r="2045" spans="1:18" hidden="1" x14ac:dyDescent="0.3">
      <c r="A2045" t="s">
        <v>8321</v>
      </c>
      <c r="B2045" t="s">
        <v>8322</v>
      </c>
      <c r="C2045" s="1" t="str">
        <f t="shared" si="168"/>
        <v>21:0846</v>
      </c>
      <c r="D2045" s="1" t="str">
        <f t="shared" si="169"/>
        <v>21:0232</v>
      </c>
      <c r="E2045" t="s">
        <v>8323</v>
      </c>
      <c r="F2045" t="s">
        <v>8324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 t="s">
        <v>2573</v>
      </c>
      <c r="Q2045" t="s">
        <v>579</v>
      </c>
      <c r="R2045" t="s">
        <v>460</v>
      </c>
    </row>
    <row r="2046" spans="1:18" hidden="1" x14ac:dyDescent="0.3">
      <c r="A2046" t="s">
        <v>8325</v>
      </c>
      <c r="B2046" t="s">
        <v>8326</v>
      </c>
      <c r="C2046" s="1" t="str">
        <f t="shared" si="168"/>
        <v>21:0846</v>
      </c>
      <c r="D2046" s="1" t="str">
        <f t="shared" si="169"/>
        <v>21:0232</v>
      </c>
      <c r="E2046" t="s">
        <v>8323</v>
      </c>
      <c r="F2046" t="s">
        <v>8327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29</v>
      </c>
      <c r="N2046">
        <v>471</v>
      </c>
      <c r="P2046" t="s">
        <v>2492</v>
      </c>
      <c r="Q2046" t="s">
        <v>54</v>
      </c>
      <c r="R2046" t="s">
        <v>460</v>
      </c>
    </row>
    <row r="2047" spans="1:18" hidden="1" x14ac:dyDescent="0.3">
      <c r="A2047" t="s">
        <v>8328</v>
      </c>
      <c r="B2047" t="s">
        <v>8329</v>
      </c>
      <c r="C2047" s="1" t="str">
        <f t="shared" si="168"/>
        <v>21:0846</v>
      </c>
      <c r="D2047" s="1" t="str">
        <f t="shared" si="169"/>
        <v>21:0232</v>
      </c>
      <c r="E2047" t="s">
        <v>8330</v>
      </c>
      <c r="F2047" t="s">
        <v>8331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44</v>
      </c>
      <c r="N2047">
        <v>472</v>
      </c>
      <c r="P2047" t="s">
        <v>2380</v>
      </c>
      <c r="Q2047" t="s">
        <v>1292</v>
      </c>
      <c r="R2047" t="s">
        <v>55</v>
      </c>
    </row>
    <row r="2048" spans="1:18" hidden="1" x14ac:dyDescent="0.3">
      <c r="A2048" t="s">
        <v>8332</v>
      </c>
      <c r="B2048" t="s">
        <v>8333</v>
      </c>
      <c r="C2048" s="1" t="str">
        <f t="shared" si="168"/>
        <v>21:0846</v>
      </c>
      <c r="D2048" s="1" t="str">
        <f t="shared" si="169"/>
        <v>21:0232</v>
      </c>
      <c r="E2048" t="s">
        <v>8334</v>
      </c>
      <c r="F2048" t="s">
        <v>8335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52</v>
      </c>
      <c r="N2048">
        <v>473</v>
      </c>
      <c r="P2048" t="s">
        <v>2430</v>
      </c>
      <c r="Q2048" t="s">
        <v>1143</v>
      </c>
      <c r="R2048" t="s">
        <v>460</v>
      </c>
    </row>
    <row r="2049" spans="1:18" hidden="1" x14ac:dyDescent="0.3">
      <c r="A2049" t="s">
        <v>8336</v>
      </c>
      <c r="B2049" t="s">
        <v>8337</v>
      </c>
      <c r="C2049" s="1" t="str">
        <f t="shared" si="168"/>
        <v>21:0846</v>
      </c>
      <c r="D2049" s="1" t="str">
        <f t="shared" si="169"/>
        <v>21:0232</v>
      </c>
      <c r="E2049" t="s">
        <v>8338</v>
      </c>
      <c r="F2049" t="s">
        <v>8339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60</v>
      </c>
      <c r="N2049">
        <v>474</v>
      </c>
      <c r="P2049" t="s">
        <v>521</v>
      </c>
      <c r="Q2049" t="s">
        <v>1143</v>
      </c>
      <c r="R2049" t="s">
        <v>55</v>
      </c>
    </row>
    <row r="2050" spans="1:18" hidden="1" x14ac:dyDescent="0.3">
      <c r="A2050" t="s">
        <v>8340</v>
      </c>
      <c r="B2050" t="s">
        <v>8341</v>
      </c>
      <c r="C2050" s="1" t="str">
        <f t="shared" si="168"/>
        <v>21:0846</v>
      </c>
      <c r="D2050" s="1" t="str">
        <f t="shared" si="169"/>
        <v>21:0232</v>
      </c>
      <c r="E2050" t="s">
        <v>8342</v>
      </c>
      <c r="F2050" t="s">
        <v>8343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67</v>
      </c>
      <c r="N2050">
        <v>475</v>
      </c>
      <c r="P2050" t="s">
        <v>521</v>
      </c>
      <c r="Q2050" t="s">
        <v>1143</v>
      </c>
      <c r="R2050" t="s">
        <v>55</v>
      </c>
    </row>
    <row r="2051" spans="1:18" hidden="1" x14ac:dyDescent="0.3">
      <c r="A2051" t="s">
        <v>8344</v>
      </c>
      <c r="B2051" t="s">
        <v>8345</v>
      </c>
      <c r="C2051" s="1" t="str">
        <f t="shared" si="168"/>
        <v>21:0846</v>
      </c>
      <c r="D2051" s="1" t="str">
        <f t="shared" si="169"/>
        <v>21:0232</v>
      </c>
      <c r="E2051" t="s">
        <v>8346</v>
      </c>
      <c r="F2051" t="s">
        <v>8347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74</v>
      </c>
      <c r="N2051">
        <v>476</v>
      </c>
      <c r="P2051" t="s">
        <v>1846</v>
      </c>
      <c r="Q2051" t="s">
        <v>54</v>
      </c>
      <c r="R2051" t="s">
        <v>55</v>
      </c>
    </row>
    <row r="2052" spans="1:18" hidden="1" x14ac:dyDescent="0.3">
      <c r="A2052" t="s">
        <v>8348</v>
      </c>
      <c r="B2052" t="s">
        <v>8349</v>
      </c>
      <c r="C2052" s="1" t="str">
        <f t="shared" si="168"/>
        <v>21:0846</v>
      </c>
      <c r="D2052" s="1" t="str">
        <f t="shared" si="169"/>
        <v>21:0232</v>
      </c>
      <c r="E2052" t="s">
        <v>8350</v>
      </c>
      <c r="F2052" t="s">
        <v>8351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81</v>
      </c>
      <c r="N2052">
        <v>477</v>
      </c>
      <c r="P2052" t="s">
        <v>167</v>
      </c>
      <c r="Q2052" t="s">
        <v>1143</v>
      </c>
      <c r="R2052" t="s">
        <v>55</v>
      </c>
    </row>
    <row r="2053" spans="1:18" hidden="1" x14ac:dyDescent="0.3">
      <c r="A2053" t="s">
        <v>8352</v>
      </c>
      <c r="B2053" t="s">
        <v>8353</v>
      </c>
      <c r="C2053" s="1" t="str">
        <f t="shared" si="168"/>
        <v>21:0846</v>
      </c>
      <c r="D2053" s="1" t="str">
        <f t="shared" si="169"/>
        <v>21:0232</v>
      </c>
      <c r="E2053" t="s">
        <v>8354</v>
      </c>
      <c r="F2053" t="s">
        <v>8355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95</v>
      </c>
      <c r="N2053">
        <v>478</v>
      </c>
      <c r="P2053" t="s">
        <v>194</v>
      </c>
      <c r="Q2053" t="s">
        <v>54</v>
      </c>
      <c r="R2053" t="s">
        <v>55</v>
      </c>
    </row>
    <row r="2054" spans="1:18" hidden="1" x14ac:dyDescent="0.3">
      <c r="A2054" t="s">
        <v>8356</v>
      </c>
      <c r="B2054" t="s">
        <v>8357</v>
      </c>
      <c r="C2054" s="1" t="str">
        <f t="shared" si="168"/>
        <v>21:0846</v>
      </c>
      <c r="D2054" s="1" t="str">
        <f t="shared" si="169"/>
        <v>21:0232</v>
      </c>
      <c r="E2054" t="s">
        <v>8358</v>
      </c>
      <c r="F2054" t="s">
        <v>8359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101</v>
      </c>
      <c r="N2054">
        <v>479</v>
      </c>
      <c r="P2054" t="s">
        <v>225</v>
      </c>
      <c r="Q2054" t="s">
        <v>1143</v>
      </c>
      <c r="R2054" t="s">
        <v>55</v>
      </c>
    </row>
    <row r="2055" spans="1:18" hidden="1" x14ac:dyDescent="0.3">
      <c r="A2055" t="s">
        <v>8360</v>
      </c>
      <c r="B2055" t="s">
        <v>8361</v>
      </c>
      <c r="C2055" s="1" t="str">
        <f t="shared" si="168"/>
        <v>21:0846</v>
      </c>
      <c r="D2055" s="1" t="str">
        <f t="shared" si="169"/>
        <v>21:0232</v>
      </c>
      <c r="E2055" t="s">
        <v>8362</v>
      </c>
      <c r="F2055" t="s">
        <v>8363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107</v>
      </c>
      <c r="N2055">
        <v>480</v>
      </c>
      <c r="P2055" t="s">
        <v>53</v>
      </c>
      <c r="Q2055" t="s">
        <v>54</v>
      </c>
      <c r="R2055" t="s">
        <v>55</v>
      </c>
    </row>
    <row r="2056" spans="1:18" hidden="1" x14ac:dyDescent="0.3">
      <c r="A2056" t="s">
        <v>8364</v>
      </c>
      <c r="B2056" t="s">
        <v>8365</v>
      </c>
      <c r="C2056" s="1" t="str">
        <f t="shared" si="168"/>
        <v>21:0846</v>
      </c>
      <c r="D2056" s="1" t="str">
        <f t="shared" si="169"/>
        <v>21:0232</v>
      </c>
      <c r="E2056" t="s">
        <v>8366</v>
      </c>
      <c r="F2056" t="s">
        <v>8367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114</v>
      </c>
      <c r="N2056">
        <v>481</v>
      </c>
      <c r="P2056" t="s">
        <v>140</v>
      </c>
      <c r="Q2056" t="s">
        <v>1292</v>
      </c>
      <c r="R2056" t="s">
        <v>189</v>
      </c>
    </row>
    <row r="2057" spans="1:18" hidden="1" x14ac:dyDescent="0.3">
      <c r="A2057" t="s">
        <v>8368</v>
      </c>
      <c r="B2057" t="s">
        <v>8369</v>
      </c>
      <c r="C2057" s="1" t="str">
        <f t="shared" si="168"/>
        <v>21:0846</v>
      </c>
      <c r="D2057" s="1" t="str">
        <f t="shared" si="169"/>
        <v>21:0232</v>
      </c>
      <c r="E2057" t="s">
        <v>8370</v>
      </c>
      <c r="F2057" t="s">
        <v>8371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121</v>
      </c>
      <c r="N2057">
        <v>482</v>
      </c>
      <c r="P2057" t="s">
        <v>225</v>
      </c>
      <c r="Q2057" t="s">
        <v>579</v>
      </c>
      <c r="R2057" t="s">
        <v>195</v>
      </c>
    </row>
    <row r="2058" spans="1:18" hidden="1" x14ac:dyDescent="0.3">
      <c r="A2058" t="s">
        <v>8372</v>
      </c>
      <c r="B2058" t="s">
        <v>8373</v>
      </c>
      <c r="C2058" s="1" t="str">
        <f t="shared" si="168"/>
        <v>21:0846</v>
      </c>
      <c r="D2058" s="1" t="str">
        <f t="shared" si="169"/>
        <v>21:0232</v>
      </c>
      <c r="E2058" t="s">
        <v>8374</v>
      </c>
      <c r="F2058" t="s">
        <v>8375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127</v>
      </c>
      <c r="N2058">
        <v>483</v>
      </c>
      <c r="P2058" t="s">
        <v>194</v>
      </c>
      <c r="Q2058" t="s">
        <v>1143</v>
      </c>
      <c r="R2058" t="s">
        <v>55</v>
      </c>
    </row>
    <row r="2059" spans="1:18" hidden="1" x14ac:dyDescent="0.3">
      <c r="A2059" t="s">
        <v>8376</v>
      </c>
      <c r="B2059" t="s">
        <v>8377</v>
      </c>
      <c r="C2059" s="1" t="str">
        <f t="shared" si="168"/>
        <v>21:0846</v>
      </c>
      <c r="D2059" s="1" t="str">
        <f t="shared" si="169"/>
        <v>21:0232</v>
      </c>
      <c r="E2059" t="s">
        <v>8378</v>
      </c>
      <c r="F2059" t="s">
        <v>8379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133</v>
      </c>
      <c r="N2059">
        <v>484</v>
      </c>
      <c r="P2059" t="s">
        <v>115</v>
      </c>
      <c r="Q2059" t="s">
        <v>1143</v>
      </c>
      <c r="R2059" t="s">
        <v>55</v>
      </c>
    </row>
    <row r="2060" spans="1:18" hidden="1" x14ac:dyDescent="0.3">
      <c r="A2060" t="s">
        <v>8380</v>
      </c>
      <c r="B2060" t="s">
        <v>8381</v>
      </c>
      <c r="C2060" s="1" t="str">
        <f t="shared" si="168"/>
        <v>21:0846</v>
      </c>
      <c r="D2060" s="1" t="str">
        <f t="shared" si="169"/>
        <v>21:0232</v>
      </c>
      <c r="E2060" t="s">
        <v>8382</v>
      </c>
      <c r="F2060" t="s">
        <v>8383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139</v>
      </c>
      <c r="N2060">
        <v>485</v>
      </c>
      <c r="P2060" t="s">
        <v>225</v>
      </c>
      <c r="Q2060" t="s">
        <v>579</v>
      </c>
      <c r="R2060" t="s">
        <v>522</v>
      </c>
    </row>
    <row r="2061" spans="1:18" hidden="1" x14ac:dyDescent="0.3">
      <c r="A2061" t="s">
        <v>8384</v>
      </c>
      <c r="B2061" t="s">
        <v>8385</v>
      </c>
      <c r="C2061" s="1" t="str">
        <f t="shared" si="168"/>
        <v>21:0846</v>
      </c>
      <c r="D2061" s="1" t="str">
        <f t="shared" si="169"/>
        <v>21:0232</v>
      </c>
      <c r="E2061" t="s">
        <v>8386</v>
      </c>
      <c r="F2061" t="s">
        <v>8387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241</v>
      </c>
      <c r="N2061">
        <v>486</v>
      </c>
      <c r="P2061" t="s">
        <v>140</v>
      </c>
      <c r="Q2061" t="s">
        <v>1247</v>
      </c>
      <c r="R2061" t="s">
        <v>873</v>
      </c>
    </row>
    <row r="2062" spans="1:18" hidden="1" x14ac:dyDescent="0.3">
      <c r="A2062" t="s">
        <v>8388</v>
      </c>
      <c r="B2062" t="s">
        <v>8389</v>
      </c>
      <c r="C2062" s="1" t="str">
        <f t="shared" si="168"/>
        <v>21:0846</v>
      </c>
      <c r="D2062" s="1" t="str">
        <f t="shared" si="169"/>
        <v>21:0232</v>
      </c>
      <c r="E2062" t="s">
        <v>8390</v>
      </c>
      <c r="F2062" t="s">
        <v>8391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36</v>
      </c>
      <c r="N2062">
        <v>487</v>
      </c>
      <c r="P2062" t="s">
        <v>82</v>
      </c>
      <c r="Q2062" t="s">
        <v>236</v>
      </c>
      <c r="R2062" t="s">
        <v>285</v>
      </c>
    </row>
    <row r="2063" spans="1:18" hidden="1" x14ac:dyDescent="0.3">
      <c r="A2063" t="s">
        <v>8392</v>
      </c>
      <c r="B2063" t="s">
        <v>8393</v>
      </c>
      <c r="C2063" s="1" t="str">
        <f t="shared" si="168"/>
        <v>21:0846</v>
      </c>
      <c r="D2063" s="1" t="str">
        <f t="shared" si="169"/>
        <v>21:0232</v>
      </c>
      <c r="E2063" t="s">
        <v>8394</v>
      </c>
      <c r="F2063" t="s">
        <v>8395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 t="s">
        <v>188</v>
      </c>
      <c r="Q2063" t="s">
        <v>1292</v>
      </c>
      <c r="R2063" t="s">
        <v>522</v>
      </c>
    </row>
    <row r="2064" spans="1:18" hidden="1" x14ac:dyDescent="0.3">
      <c r="A2064" t="s">
        <v>8396</v>
      </c>
      <c r="B2064" t="s">
        <v>8397</v>
      </c>
      <c r="C2064" s="1" t="str">
        <f t="shared" si="168"/>
        <v>21:0846</v>
      </c>
      <c r="D2064" s="1" t="str">
        <f t="shared" si="169"/>
        <v>21:0232</v>
      </c>
      <c r="E2064" t="s">
        <v>8394</v>
      </c>
      <c r="F2064" t="s">
        <v>8398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29</v>
      </c>
      <c r="N2064">
        <v>489</v>
      </c>
      <c r="P2064" t="s">
        <v>188</v>
      </c>
      <c r="Q2064" t="s">
        <v>54</v>
      </c>
      <c r="R2064" t="s">
        <v>460</v>
      </c>
    </row>
    <row r="2065" spans="1:18" hidden="1" x14ac:dyDescent="0.3">
      <c r="A2065" t="s">
        <v>8399</v>
      </c>
      <c r="B2065" t="s">
        <v>8400</v>
      </c>
      <c r="C2065" s="1" t="str">
        <f t="shared" si="168"/>
        <v>21:0846</v>
      </c>
      <c r="D2065" s="1" t="str">
        <f t="shared" si="169"/>
        <v>21:0232</v>
      </c>
      <c r="E2065" t="s">
        <v>8401</v>
      </c>
      <c r="F2065" t="s">
        <v>8402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44</v>
      </c>
      <c r="N2065">
        <v>490</v>
      </c>
      <c r="P2065" t="s">
        <v>771</v>
      </c>
      <c r="Q2065" t="s">
        <v>517</v>
      </c>
      <c r="R2065" t="s">
        <v>285</v>
      </c>
    </row>
    <row r="2066" spans="1:18" hidden="1" x14ac:dyDescent="0.3">
      <c r="A2066" t="s">
        <v>8403</v>
      </c>
      <c r="B2066" t="s">
        <v>8404</v>
      </c>
      <c r="C2066" s="1" t="str">
        <f t="shared" si="168"/>
        <v>21:0846</v>
      </c>
      <c r="D2066" s="1" t="str">
        <f t="shared" si="169"/>
        <v>21:0232</v>
      </c>
      <c r="E2066" t="s">
        <v>8405</v>
      </c>
      <c r="F2066" t="s">
        <v>8406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52</v>
      </c>
      <c r="N2066">
        <v>491</v>
      </c>
      <c r="P2066" t="s">
        <v>188</v>
      </c>
      <c r="Q2066" t="s">
        <v>1143</v>
      </c>
      <c r="R2066" t="s">
        <v>460</v>
      </c>
    </row>
    <row r="2067" spans="1:18" hidden="1" x14ac:dyDescent="0.3">
      <c r="A2067" t="s">
        <v>8407</v>
      </c>
      <c r="B2067" t="s">
        <v>8408</v>
      </c>
      <c r="C2067" s="1" t="str">
        <f t="shared" si="168"/>
        <v>21:0846</v>
      </c>
      <c r="D2067" s="1" t="str">
        <f t="shared" si="169"/>
        <v>21:0232</v>
      </c>
      <c r="E2067" t="s">
        <v>8409</v>
      </c>
      <c r="F2067" t="s">
        <v>8410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60</v>
      </c>
      <c r="N2067">
        <v>492</v>
      </c>
      <c r="P2067" t="s">
        <v>225</v>
      </c>
      <c r="Q2067" t="s">
        <v>54</v>
      </c>
      <c r="R2067" t="s">
        <v>189</v>
      </c>
    </row>
    <row r="2068" spans="1:18" hidden="1" x14ac:dyDescent="0.3">
      <c r="A2068" t="s">
        <v>8411</v>
      </c>
      <c r="B2068" t="s">
        <v>8412</v>
      </c>
      <c r="C2068" s="1" t="str">
        <f t="shared" si="168"/>
        <v>21:0846</v>
      </c>
      <c r="D2068" s="1" t="str">
        <f t="shared" si="169"/>
        <v>21:0232</v>
      </c>
      <c r="E2068" t="s">
        <v>8413</v>
      </c>
      <c r="F2068" t="s">
        <v>8414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67</v>
      </c>
      <c r="N2068">
        <v>493</v>
      </c>
      <c r="P2068" t="s">
        <v>558</v>
      </c>
      <c r="Q2068" t="s">
        <v>482</v>
      </c>
      <c r="R2068" t="s">
        <v>5458</v>
      </c>
    </row>
    <row r="2069" spans="1:18" hidden="1" x14ac:dyDescent="0.3">
      <c r="A2069" t="s">
        <v>8415</v>
      </c>
      <c r="B2069" t="s">
        <v>8416</v>
      </c>
      <c r="C2069" s="1" t="str">
        <f t="shared" si="168"/>
        <v>21:0846</v>
      </c>
      <c r="D2069" s="1" t="str">
        <f t="shared" si="169"/>
        <v>21:0232</v>
      </c>
      <c r="E2069" t="s">
        <v>8417</v>
      </c>
      <c r="F2069" t="s">
        <v>8418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74</v>
      </c>
      <c r="N2069">
        <v>494</v>
      </c>
      <c r="P2069" t="s">
        <v>115</v>
      </c>
      <c r="Q2069" t="s">
        <v>1292</v>
      </c>
      <c r="R2069" t="s">
        <v>449</v>
      </c>
    </row>
    <row r="2070" spans="1:18" hidden="1" x14ac:dyDescent="0.3">
      <c r="A2070" t="s">
        <v>8419</v>
      </c>
      <c r="B2070" t="s">
        <v>8420</v>
      </c>
      <c r="C2070" s="1" t="str">
        <f t="shared" si="168"/>
        <v>21:0846</v>
      </c>
      <c r="D2070" s="1" t="str">
        <f t="shared" si="169"/>
        <v>21:0232</v>
      </c>
      <c r="E2070" t="s">
        <v>8421</v>
      </c>
      <c r="F2070" t="s">
        <v>8422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81</v>
      </c>
      <c r="N2070">
        <v>495</v>
      </c>
      <c r="P2070" t="s">
        <v>771</v>
      </c>
      <c r="Q2070" t="s">
        <v>517</v>
      </c>
      <c r="R2070" t="s">
        <v>522</v>
      </c>
    </row>
    <row r="2071" spans="1:18" hidden="1" x14ac:dyDescent="0.3">
      <c r="A2071" t="s">
        <v>8423</v>
      </c>
      <c r="B2071" t="s">
        <v>8424</v>
      </c>
      <c r="C2071" s="1" t="str">
        <f t="shared" si="168"/>
        <v>21:0846</v>
      </c>
      <c r="D2071" s="1" t="str">
        <f t="shared" si="169"/>
        <v>21:0232</v>
      </c>
      <c r="E2071" t="s">
        <v>8425</v>
      </c>
      <c r="F2071" t="s">
        <v>8426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95</v>
      </c>
      <c r="N2071">
        <v>496</v>
      </c>
      <c r="P2071" t="s">
        <v>188</v>
      </c>
      <c r="Q2071" t="s">
        <v>1292</v>
      </c>
      <c r="R2071" t="s">
        <v>55</v>
      </c>
    </row>
    <row r="2072" spans="1:18" hidden="1" x14ac:dyDescent="0.3">
      <c r="A2072" t="s">
        <v>8427</v>
      </c>
      <c r="B2072" t="s">
        <v>8428</v>
      </c>
      <c r="C2072" s="1" t="str">
        <f t="shared" si="168"/>
        <v>21:0846</v>
      </c>
      <c r="D2072" s="1" t="str">
        <f t="shared" si="169"/>
        <v>21:0232</v>
      </c>
      <c r="E2072" t="s">
        <v>8429</v>
      </c>
      <c r="F2072" t="s">
        <v>8430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101</v>
      </c>
      <c r="N2072">
        <v>497</v>
      </c>
      <c r="P2072" t="s">
        <v>194</v>
      </c>
      <c r="Q2072" t="s">
        <v>1143</v>
      </c>
      <c r="R2072" t="s">
        <v>55</v>
      </c>
    </row>
    <row r="2073" spans="1:18" hidden="1" x14ac:dyDescent="0.3">
      <c r="A2073" t="s">
        <v>8431</v>
      </c>
      <c r="B2073" t="s">
        <v>8432</v>
      </c>
      <c r="C2073" s="1" t="str">
        <f t="shared" si="168"/>
        <v>21:0846</v>
      </c>
      <c r="D2073" s="1" t="str">
        <f t="shared" si="169"/>
        <v>21:0232</v>
      </c>
      <c r="E2073" t="s">
        <v>8433</v>
      </c>
      <c r="F2073" t="s">
        <v>8434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107</v>
      </c>
      <c r="N2073">
        <v>498</v>
      </c>
      <c r="P2073" t="s">
        <v>188</v>
      </c>
      <c r="Q2073" t="s">
        <v>1143</v>
      </c>
      <c r="R2073" t="s">
        <v>401</v>
      </c>
    </row>
    <row r="2074" spans="1:18" hidden="1" x14ac:dyDescent="0.3">
      <c r="A2074" t="s">
        <v>8435</v>
      </c>
      <c r="B2074" t="s">
        <v>8436</v>
      </c>
      <c r="C2074" s="1" t="str">
        <f t="shared" si="168"/>
        <v>21:0846</v>
      </c>
      <c r="D2074" s="1" t="str">
        <f t="shared" si="169"/>
        <v>21:0232</v>
      </c>
      <c r="E2074" t="s">
        <v>8437</v>
      </c>
      <c r="F2074" t="s">
        <v>8438</v>
      </c>
      <c r="H2074">
        <v>59.731282</v>
      </c>
      <c r="I2074">
        <v>-103.69131609999999</v>
      </c>
      <c r="J2074" s="1" t="str">
        <f t="shared" ref="J2074:J2137" si="170">HYPERLINK("https://geochem.nrcan.gc.ca/cdogs/content/kwd/kwd020016_e.htm", "Fluid (lake)")</f>
        <v>Fluid (lake)</v>
      </c>
      <c r="K2074" s="1" t="str">
        <f t="shared" ref="K2074:K2137" si="171">HYPERLINK("https://geochem.nrcan.gc.ca/cdogs/content/kwd/kwd080007_e.htm", "Untreated Water")</f>
        <v>Untreated Water</v>
      </c>
      <c r="L2074">
        <v>29</v>
      </c>
      <c r="M2074" t="s">
        <v>114</v>
      </c>
      <c r="N2074">
        <v>499</v>
      </c>
      <c r="P2074" t="s">
        <v>771</v>
      </c>
      <c r="Q2074" t="s">
        <v>1292</v>
      </c>
      <c r="R2074" t="s">
        <v>522</v>
      </c>
    </row>
    <row r="2075" spans="1:18" hidden="1" x14ac:dyDescent="0.3">
      <c r="A2075" t="s">
        <v>8439</v>
      </c>
      <c r="B2075" t="s">
        <v>8440</v>
      </c>
      <c r="C2075" s="1" t="str">
        <f t="shared" si="168"/>
        <v>21:0846</v>
      </c>
      <c r="D2075" s="1" t="str">
        <f t="shared" si="169"/>
        <v>21:0232</v>
      </c>
      <c r="E2075" t="s">
        <v>8441</v>
      </c>
      <c r="F2075" t="s">
        <v>8442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121</v>
      </c>
      <c r="N2075">
        <v>500</v>
      </c>
      <c r="P2075" t="s">
        <v>225</v>
      </c>
      <c r="Q2075" t="s">
        <v>1292</v>
      </c>
      <c r="R2075" t="s">
        <v>449</v>
      </c>
    </row>
    <row r="2076" spans="1:18" hidden="1" x14ac:dyDescent="0.3">
      <c r="A2076" t="s">
        <v>8443</v>
      </c>
      <c r="B2076" t="s">
        <v>8444</v>
      </c>
      <c r="C2076" s="1" t="str">
        <f t="shared" si="168"/>
        <v>21:0846</v>
      </c>
      <c r="D2076" s="1" t="str">
        <f t="shared" si="169"/>
        <v>21:0232</v>
      </c>
      <c r="E2076" t="s">
        <v>8445</v>
      </c>
      <c r="F2076" t="s">
        <v>8446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127</v>
      </c>
      <c r="N2076">
        <v>501</v>
      </c>
      <c r="P2076" t="s">
        <v>1006</v>
      </c>
      <c r="Q2076" t="s">
        <v>1143</v>
      </c>
      <c r="R2076" t="s">
        <v>460</v>
      </c>
    </row>
    <row r="2077" spans="1:18" hidden="1" x14ac:dyDescent="0.3">
      <c r="A2077" t="s">
        <v>8447</v>
      </c>
      <c r="B2077" t="s">
        <v>8448</v>
      </c>
      <c r="C2077" s="1" t="str">
        <f t="shared" si="168"/>
        <v>21:0846</v>
      </c>
      <c r="D2077" s="1" t="str">
        <f t="shared" si="169"/>
        <v>21:0232</v>
      </c>
      <c r="E2077" t="s">
        <v>8449</v>
      </c>
      <c r="F2077" t="s">
        <v>8450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133</v>
      </c>
      <c r="N2077">
        <v>502</v>
      </c>
      <c r="P2077" t="s">
        <v>414</v>
      </c>
      <c r="Q2077" t="s">
        <v>1143</v>
      </c>
      <c r="R2077" t="s">
        <v>195</v>
      </c>
    </row>
    <row r="2078" spans="1:18" hidden="1" x14ac:dyDescent="0.3">
      <c r="A2078" t="s">
        <v>8451</v>
      </c>
      <c r="B2078" t="s">
        <v>8452</v>
      </c>
      <c r="C2078" s="1" t="str">
        <f t="shared" si="168"/>
        <v>21:0846</v>
      </c>
      <c r="D2078" s="1" t="str">
        <f t="shared" si="169"/>
        <v>21:0232</v>
      </c>
      <c r="E2078" t="s">
        <v>8453</v>
      </c>
      <c r="F2078" t="s">
        <v>8454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139</v>
      </c>
      <c r="N2078">
        <v>503</v>
      </c>
      <c r="P2078" t="s">
        <v>1006</v>
      </c>
      <c r="Q2078" t="s">
        <v>1143</v>
      </c>
      <c r="R2078" t="s">
        <v>532</v>
      </c>
    </row>
    <row r="2079" spans="1:18" hidden="1" x14ac:dyDescent="0.3">
      <c r="A2079" t="s">
        <v>8455</v>
      </c>
      <c r="B2079" t="s">
        <v>8456</v>
      </c>
      <c r="C2079" s="1" t="str">
        <f t="shared" si="168"/>
        <v>21:0846</v>
      </c>
      <c r="D2079" s="1" t="str">
        <f t="shared" si="169"/>
        <v>21:0232</v>
      </c>
      <c r="E2079" t="s">
        <v>8457</v>
      </c>
      <c r="F2079" t="s">
        <v>8458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241</v>
      </c>
      <c r="N2079">
        <v>504</v>
      </c>
      <c r="P2079" t="s">
        <v>235</v>
      </c>
      <c r="Q2079" t="s">
        <v>538</v>
      </c>
      <c r="R2079" t="s">
        <v>195</v>
      </c>
    </row>
    <row r="2080" spans="1:18" hidden="1" x14ac:dyDescent="0.3">
      <c r="A2080" t="s">
        <v>8459</v>
      </c>
      <c r="B2080" t="s">
        <v>8460</v>
      </c>
      <c r="C2080" s="1" t="str">
        <f t="shared" si="168"/>
        <v>21:0846</v>
      </c>
      <c r="D2080" s="1" t="str">
        <f t="shared" si="169"/>
        <v>21:0232</v>
      </c>
      <c r="E2080" t="s">
        <v>8461</v>
      </c>
      <c r="F2080" t="s">
        <v>8462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 t="s">
        <v>115</v>
      </c>
      <c r="Q2080" t="s">
        <v>1143</v>
      </c>
      <c r="R2080" t="s">
        <v>195</v>
      </c>
    </row>
    <row r="2081" spans="1:18" hidden="1" x14ac:dyDescent="0.3">
      <c r="A2081" t="s">
        <v>8463</v>
      </c>
      <c r="B2081" t="s">
        <v>8464</v>
      </c>
      <c r="C2081" s="1" t="str">
        <f t="shared" si="168"/>
        <v>21:0846</v>
      </c>
      <c r="D2081" s="1" t="str">
        <f t="shared" si="169"/>
        <v>21:0232</v>
      </c>
      <c r="E2081" t="s">
        <v>8461</v>
      </c>
      <c r="F2081" t="s">
        <v>8465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29</v>
      </c>
      <c r="N2081">
        <v>506</v>
      </c>
      <c r="P2081" t="s">
        <v>161</v>
      </c>
      <c r="Q2081" t="s">
        <v>54</v>
      </c>
      <c r="R2081" t="s">
        <v>285</v>
      </c>
    </row>
    <row r="2082" spans="1:18" hidden="1" x14ac:dyDescent="0.3">
      <c r="A2082" t="s">
        <v>8466</v>
      </c>
      <c r="B2082" t="s">
        <v>8467</v>
      </c>
      <c r="C2082" s="1" t="str">
        <f t="shared" si="168"/>
        <v>21:0846</v>
      </c>
      <c r="D2082" s="1" t="str">
        <f t="shared" si="169"/>
        <v>21:0232</v>
      </c>
      <c r="E2082" t="s">
        <v>8468</v>
      </c>
      <c r="F2082" t="s">
        <v>8469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36</v>
      </c>
      <c r="N2082">
        <v>507</v>
      </c>
      <c r="P2082" t="s">
        <v>188</v>
      </c>
      <c r="Q2082" t="s">
        <v>54</v>
      </c>
      <c r="R2082" t="s">
        <v>285</v>
      </c>
    </row>
    <row r="2083" spans="1:18" hidden="1" x14ac:dyDescent="0.3">
      <c r="A2083" t="s">
        <v>8470</v>
      </c>
      <c r="B2083" t="s">
        <v>8471</v>
      </c>
      <c r="C2083" s="1" t="str">
        <f t="shared" si="168"/>
        <v>21:0846</v>
      </c>
      <c r="D2083" s="1" t="str">
        <f t="shared" si="169"/>
        <v>21:0232</v>
      </c>
      <c r="E2083" t="s">
        <v>8472</v>
      </c>
      <c r="F2083" t="s">
        <v>8473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44</v>
      </c>
      <c r="N2083">
        <v>508</v>
      </c>
      <c r="P2083" t="s">
        <v>210</v>
      </c>
      <c r="Q2083" t="s">
        <v>54</v>
      </c>
      <c r="R2083" t="s">
        <v>285</v>
      </c>
    </row>
    <row r="2084" spans="1:18" hidden="1" x14ac:dyDescent="0.3">
      <c r="A2084" t="s">
        <v>8474</v>
      </c>
      <c r="B2084" t="s">
        <v>8475</v>
      </c>
      <c r="C2084" s="1" t="str">
        <f t="shared" si="168"/>
        <v>21:0846</v>
      </c>
      <c r="D2084" s="1" t="str">
        <f t="shared" si="169"/>
        <v>21:0232</v>
      </c>
      <c r="E2084" t="s">
        <v>8476</v>
      </c>
      <c r="F2084" t="s">
        <v>8477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52</v>
      </c>
      <c r="N2084">
        <v>509</v>
      </c>
      <c r="P2084" t="s">
        <v>319</v>
      </c>
      <c r="Q2084" t="s">
        <v>1292</v>
      </c>
      <c r="R2084" t="s">
        <v>532</v>
      </c>
    </row>
    <row r="2085" spans="1:18" hidden="1" x14ac:dyDescent="0.3">
      <c r="A2085" t="s">
        <v>8478</v>
      </c>
      <c r="B2085" t="s">
        <v>8479</v>
      </c>
      <c r="C2085" s="1" t="str">
        <f t="shared" si="168"/>
        <v>21:0846</v>
      </c>
      <c r="D2085" s="1" t="str">
        <f t="shared" si="169"/>
        <v>21:0232</v>
      </c>
      <c r="E2085" t="s">
        <v>8480</v>
      </c>
      <c r="F2085" t="s">
        <v>8481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60</v>
      </c>
      <c r="N2085">
        <v>510</v>
      </c>
      <c r="P2085" t="s">
        <v>235</v>
      </c>
      <c r="Q2085" t="s">
        <v>1292</v>
      </c>
      <c r="R2085" t="s">
        <v>285</v>
      </c>
    </row>
    <row r="2086" spans="1:18" hidden="1" x14ac:dyDescent="0.3">
      <c r="A2086" t="s">
        <v>8482</v>
      </c>
      <c r="B2086" t="s">
        <v>8483</v>
      </c>
      <c r="C2086" s="1" t="str">
        <f t="shared" si="168"/>
        <v>21:0846</v>
      </c>
      <c r="D2086" s="1" t="str">
        <f t="shared" si="169"/>
        <v>21:0232</v>
      </c>
      <c r="E2086" t="s">
        <v>8484</v>
      </c>
      <c r="F2086" t="s">
        <v>8485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67</v>
      </c>
      <c r="N2086">
        <v>511</v>
      </c>
      <c r="P2086" t="s">
        <v>256</v>
      </c>
      <c r="Q2086" t="s">
        <v>517</v>
      </c>
      <c r="R2086" t="s">
        <v>460</v>
      </c>
    </row>
    <row r="2087" spans="1:18" hidden="1" x14ac:dyDescent="0.3">
      <c r="A2087" t="s">
        <v>8486</v>
      </c>
      <c r="B2087" t="s">
        <v>8487</v>
      </c>
      <c r="C2087" s="1" t="str">
        <f t="shared" si="168"/>
        <v>21:0846</v>
      </c>
      <c r="D2087" s="1" t="str">
        <f t="shared" si="169"/>
        <v>21:0232</v>
      </c>
      <c r="E2087" t="s">
        <v>8488</v>
      </c>
      <c r="F2087" t="s">
        <v>8489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74</v>
      </c>
      <c r="N2087">
        <v>512</v>
      </c>
      <c r="P2087" t="s">
        <v>256</v>
      </c>
      <c r="Q2087" t="s">
        <v>517</v>
      </c>
      <c r="R2087" t="s">
        <v>55</v>
      </c>
    </row>
    <row r="2088" spans="1:18" hidden="1" x14ac:dyDescent="0.3">
      <c r="A2088" t="s">
        <v>8490</v>
      </c>
      <c r="B2088" t="s">
        <v>8491</v>
      </c>
      <c r="C2088" s="1" t="str">
        <f t="shared" ref="C2088:C2151" si="172">HYPERLINK("https://geochem.nrcan.gc.ca/cdogs/content/bdl/bdl210846_e.htm", "21:0846")</f>
        <v>21:0846</v>
      </c>
      <c r="D2088" s="1" t="str">
        <f t="shared" ref="D2088:D2151" si="173">HYPERLINK("https://geochem.nrcan.gc.ca/cdogs/content/svy/svy210232_e.htm", "21:0232")</f>
        <v>21:0232</v>
      </c>
      <c r="E2088" t="s">
        <v>8492</v>
      </c>
      <c r="F2088" t="s">
        <v>8493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81</v>
      </c>
      <c r="N2088">
        <v>513</v>
      </c>
      <c r="P2088" t="s">
        <v>256</v>
      </c>
      <c r="Q2088" t="s">
        <v>1292</v>
      </c>
      <c r="R2088" t="s">
        <v>460</v>
      </c>
    </row>
    <row r="2089" spans="1:18" hidden="1" x14ac:dyDescent="0.3">
      <c r="A2089" t="s">
        <v>8494</v>
      </c>
      <c r="B2089" t="s">
        <v>8495</v>
      </c>
      <c r="C2089" s="1" t="str">
        <f t="shared" si="172"/>
        <v>21:0846</v>
      </c>
      <c r="D2089" s="1" t="str">
        <f t="shared" si="173"/>
        <v>21:0232</v>
      </c>
      <c r="E2089" t="s">
        <v>8496</v>
      </c>
      <c r="F2089" t="s">
        <v>8497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95</v>
      </c>
      <c r="N2089">
        <v>514</v>
      </c>
      <c r="P2089" t="s">
        <v>200</v>
      </c>
      <c r="Q2089" t="s">
        <v>54</v>
      </c>
      <c r="R2089" t="s">
        <v>460</v>
      </c>
    </row>
    <row r="2090" spans="1:18" hidden="1" x14ac:dyDescent="0.3">
      <c r="A2090" t="s">
        <v>8498</v>
      </c>
      <c r="B2090" t="s">
        <v>8499</v>
      </c>
      <c r="C2090" s="1" t="str">
        <f t="shared" si="172"/>
        <v>21:0846</v>
      </c>
      <c r="D2090" s="1" t="str">
        <f t="shared" si="173"/>
        <v>21:0232</v>
      </c>
      <c r="E2090" t="s">
        <v>8500</v>
      </c>
      <c r="F2090" t="s">
        <v>8501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101</v>
      </c>
      <c r="N2090">
        <v>515</v>
      </c>
      <c r="P2090" t="s">
        <v>2414</v>
      </c>
      <c r="Q2090" t="s">
        <v>579</v>
      </c>
      <c r="R2090" t="s">
        <v>532</v>
      </c>
    </row>
    <row r="2091" spans="1:18" hidden="1" x14ac:dyDescent="0.3">
      <c r="A2091" t="s">
        <v>8502</v>
      </c>
      <c r="B2091" t="s">
        <v>8503</v>
      </c>
      <c r="C2091" s="1" t="str">
        <f t="shared" si="172"/>
        <v>21:0846</v>
      </c>
      <c r="D2091" s="1" t="str">
        <f t="shared" si="173"/>
        <v>21:0232</v>
      </c>
      <c r="E2091" t="s">
        <v>8504</v>
      </c>
      <c r="F2091" t="s">
        <v>8505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107</v>
      </c>
      <c r="N2091">
        <v>516</v>
      </c>
      <c r="P2091" t="s">
        <v>167</v>
      </c>
      <c r="Q2091" t="s">
        <v>54</v>
      </c>
      <c r="R2091" t="s">
        <v>2135</v>
      </c>
    </row>
    <row r="2092" spans="1:18" hidden="1" x14ac:dyDescent="0.3">
      <c r="A2092" t="s">
        <v>8506</v>
      </c>
      <c r="B2092" t="s">
        <v>8507</v>
      </c>
      <c r="C2092" s="1" t="str">
        <f t="shared" si="172"/>
        <v>21:0846</v>
      </c>
      <c r="D2092" s="1" t="str">
        <f t="shared" si="173"/>
        <v>21:0232</v>
      </c>
      <c r="E2092" t="s">
        <v>8508</v>
      </c>
      <c r="F2092" t="s">
        <v>8509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114</v>
      </c>
      <c r="N2092">
        <v>517</v>
      </c>
      <c r="P2092" t="s">
        <v>2414</v>
      </c>
      <c r="Q2092" t="s">
        <v>54</v>
      </c>
      <c r="R2092" t="s">
        <v>522</v>
      </c>
    </row>
    <row r="2093" spans="1:18" hidden="1" x14ac:dyDescent="0.3">
      <c r="A2093" t="s">
        <v>8510</v>
      </c>
      <c r="B2093" t="s">
        <v>8511</v>
      </c>
      <c r="C2093" s="1" t="str">
        <f t="shared" si="172"/>
        <v>21:0846</v>
      </c>
      <c r="D2093" s="1" t="str">
        <f t="shared" si="173"/>
        <v>21:0232</v>
      </c>
      <c r="E2093" t="s">
        <v>8512</v>
      </c>
      <c r="F2093" t="s">
        <v>8513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121</v>
      </c>
      <c r="N2093">
        <v>518</v>
      </c>
      <c r="P2093" t="s">
        <v>1799</v>
      </c>
      <c r="Q2093" t="s">
        <v>579</v>
      </c>
      <c r="R2093" t="s">
        <v>522</v>
      </c>
    </row>
    <row r="2094" spans="1:18" hidden="1" x14ac:dyDescent="0.3">
      <c r="A2094" t="s">
        <v>8514</v>
      </c>
      <c r="B2094" t="s">
        <v>8515</v>
      </c>
      <c r="C2094" s="1" t="str">
        <f t="shared" si="172"/>
        <v>21:0846</v>
      </c>
      <c r="D2094" s="1" t="str">
        <f t="shared" si="173"/>
        <v>21:0232</v>
      </c>
      <c r="E2094" t="s">
        <v>8516</v>
      </c>
      <c r="F2094" t="s">
        <v>8517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127</v>
      </c>
      <c r="N2094">
        <v>519</v>
      </c>
      <c r="P2094" t="s">
        <v>1676</v>
      </c>
      <c r="Q2094" t="s">
        <v>1292</v>
      </c>
      <c r="R2094" t="s">
        <v>55</v>
      </c>
    </row>
    <row r="2095" spans="1:18" hidden="1" x14ac:dyDescent="0.3">
      <c r="A2095" t="s">
        <v>8518</v>
      </c>
      <c r="B2095" t="s">
        <v>8519</v>
      </c>
      <c r="C2095" s="1" t="str">
        <f t="shared" si="172"/>
        <v>21:0846</v>
      </c>
      <c r="D2095" s="1" t="str">
        <f t="shared" si="173"/>
        <v>21:0232</v>
      </c>
      <c r="E2095" t="s">
        <v>8520</v>
      </c>
      <c r="F2095" t="s">
        <v>8521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133</v>
      </c>
      <c r="N2095">
        <v>520</v>
      </c>
      <c r="P2095" t="s">
        <v>167</v>
      </c>
      <c r="Q2095" t="s">
        <v>1292</v>
      </c>
      <c r="R2095" t="s">
        <v>55</v>
      </c>
    </row>
    <row r="2096" spans="1:18" hidden="1" x14ac:dyDescent="0.3">
      <c r="A2096" t="s">
        <v>8522</v>
      </c>
      <c r="B2096" t="s">
        <v>8523</v>
      </c>
      <c r="C2096" s="1" t="str">
        <f t="shared" si="172"/>
        <v>21:0846</v>
      </c>
      <c r="D2096" s="1" t="str">
        <f t="shared" si="173"/>
        <v>21:0232</v>
      </c>
      <c r="E2096" t="s">
        <v>8524</v>
      </c>
      <c r="F2096" t="s">
        <v>8525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139</v>
      </c>
      <c r="N2096">
        <v>521</v>
      </c>
      <c r="P2096" t="s">
        <v>167</v>
      </c>
      <c r="Q2096" t="s">
        <v>579</v>
      </c>
      <c r="R2096" t="s">
        <v>55</v>
      </c>
    </row>
    <row r="2097" spans="1:18" hidden="1" x14ac:dyDescent="0.3">
      <c r="A2097" t="s">
        <v>8526</v>
      </c>
      <c r="B2097" t="s">
        <v>8527</v>
      </c>
      <c r="C2097" s="1" t="str">
        <f t="shared" si="172"/>
        <v>21:0846</v>
      </c>
      <c r="D2097" s="1" t="str">
        <f t="shared" si="173"/>
        <v>21:0232</v>
      </c>
      <c r="E2097" t="s">
        <v>8528</v>
      </c>
      <c r="F2097" t="s">
        <v>8529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241</v>
      </c>
      <c r="N2097">
        <v>522</v>
      </c>
      <c r="P2097" t="s">
        <v>88</v>
      </c>
      <c r="Q2097" t="s">
        <v>1292</v>
      </c>
      <c r="R2097" t="s">
        <v>55</v>
      </c>
    </row>
    <row r="2098" spans="1:18" hidden="1" x14ac:dyDescent="0.3">
      <c r="A2098" t="s">
        <v>8530</v>
      </c>
      <c r="B2098" t="s">
        <v>8531</v>
      </c>
      <c r="C2098" s="1" t="str">
        <f t="shared" si="172"/>
        <v>21:0846</v>
      </c>
      <c r="D2098" s="1" t="str">
        <f t="shared" si="173"/>
        <v>21:0232</v>
      </c>
      <c r="E2098" t="s">
        <v>8532</v>
      </c>
      <c r="F2098" t="s">
        <v>8533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 t="s">
        <v>225</v>
      </c>
      <c r="Q2098" t="s">
        <v>579</v>
      </c>
      <c r="R2098" t="s">
        <v>90</v>
      </c>
    </row>
    <row r="2099" spans="1:18" hidden="1" x14ac:dyDescent="0.3">
      <c r="A2099" t="s">
        <v>8534</v>
      </c>
      <c r="B2099" t="s">
        <v>8535</v>
      </c>
      <c r="C2099" s="1" t="str">
        <f t="shared" si="172"/>
        <v>21:0846</v>
      </c>
      <c r="D2099" s="1" t="str">
        <f t="shared" si="173"/>
        <v>21:0232</v>
      </c>
      <c r="E2099" t="s">
        <v>8532</v>
      </c>
      <c r="F2099" t="s">
        <v>8536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29</v>
      </c>
      <c r="N2099">
        <v>524</v>
      </c>
      <c r="P2099" t="s">
        <v>115</v>
      </c>
      <c r="Q2099" t="s">
        <v>579</v>
      </c>
      <c r="R2099" t="s">
        <v>90</v>
      </c>
    </row>
    <row r="2100" spans="1:18" hidden="1" x14ac:dyDescent="0.3">
      <c r="A2100" t="s">
        <v>8537</v>
      </c>
      <c r="B2100" t="s">
        <v>8538</v>
      </c>
      <c r="C2100" s="1" t="str">
        <f t="shared" si="172"/>
        <v>21:0846</v>
      </c>
      <c r="D2100" s="1" t="str">
        <f t="shared" si="173"/>
        <v>21:0232</v>
      </c>
      <c r="E2100" t="s">
        <v>8539</v>
      </c>
      <c r="F2100" t="s">
        <v>8540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36</v>
      </c>
      <c r="N2100">
        <v>525</v>
      </c>
      <c r="P2100" t="s">
        <v>45</v>
      </c>
      <c r="Q2100" t="s">
        <v>579</v>
      </c>
      <c r="R2100" t="s">
        <v>55</v>
      </c>
    </row>
    <row r="2101" spans="1:18" hidden="1" x14ac:dyDescent="0.3">
      <c r="A2101" t="s">
        <v>8541</v>
      </c>
      <c r="B2101" t="s">
        <v>8542</v>
      </c>
      <c r="C2101" s="1" t="str">
        <f t="shared" si="172"/>
        <v>21:0846</v>
      </c>
      <c r="D2101" s="1" t="str">
        <f t="shared" si="173"/>
        <v>21:0232</v>
      </c>
      <c r="E2101" t="s">
        <v>8543</v>
      </c>
      <c r="F2101" t="s">
        <v>8544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44</v>
      </c>
      <c r="N2101">
        <v>526</v>
      </c>
      <c r="P2101" t="s">
        <v>45</v>
      </c>
      <c r="Q2101" t="s">
        <v>1292</v>
      </c>
      <c r="R2101" t="s">
        <v>55</v>
      </c>
    </row>
    <row r="2102" spans="1:18" hidden="1" x14ac:dyDescent="0.3">
      <c r="A2102" t="s">
        <v>8545</v>
      </c>
      <c r="B2102" t="s">
        <v>8546</v>
      </c>
      <c r="C2102" s="1" t="str">
        <f t="shared" si="172"/>
        <v>21:0846</v>
      </c>
      <c r="D2102" s="1" t="str">
        <f t="shared" si="173"/>
        <v>21:0232</v>
      </c>
      <c r="E2102" t="s">
        <v>8547</v>
      </c>
      <c r="F2102" t="s">
        <v>8548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52</v>
      </c>
      <c r="N2102">
        <v>527</v>
      </c>
      <c r="P2102" t="s">
        <v>167</v>
      </c>
      <c r="Q2102" t="s">
        <v>1143</v>
      </c>
      <c r="R2102" t="s">
        <v>55</v>
      </c>
    </row>
    <row r="2103" spans="1:18" hidden="1" x14ac:dyDescent="0.3">
      <c r="A2103" t="s">
        <v>8549</v>
      </c>
      <c r="B2103" t="s">
        <v>8550</v>
      </c>
      <c r="C2103" s="1" t="str">
        <f t="shared" si="172"/>
        <v>21:0846</v>
      </c>
      <c r="D2103" s="1" t="str">
        <f t="shared" si="173"/>
        <v>21:0232</v>
      </c>
      <c r="E2103" t="s">
        <v>8551</v>
      </c>
      <c r="F2103" t="s">
        <v>8552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60</v>
      </c>
      <c r="N2103">
        <v>528</v>
      </c>
      <c r="P2103" t="s">
        <v>182</v>
      </c>
      <c r="Q2103" t="s">
        <v>1143</v>
      </c>
      <c r="R2103" t="s">
        <v>55</v>
      </c>
    </row>
    <row r="2104" spans="1:18" hidden="1" x14ac:dyDescent="0.3">
      <c r="A2104" t="s">
        <v>8553</v>
      </c>
      <c r="B2104" t="s">
        <v>8554</v>
      </c>
      <c r="C2104" s="1" t="str">
        <f t="shared" si="172"/>
        <v>21:0846</v>
      </c>
      <c r="D2104" s="1" t="str">
        <f t="shared" si="173"/>
        <v>21:0232</v>
      </c>
      <c r="E2104" t="s">
        <v>8555</v>
      </c>
      <c r="F2104" t="s">
        <v>8556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67</v>
      </c>
      <c r="N2104">
        <v>529</v>
      </c>
      <c r="P2104" t="s">
        <v>108</v>
      </c>
      <c r="Q2104" t="s">
        <v>1143</v>
      </c>
      <c r="R2104" t="s">
        <v>55</v>
      </c>
    </row>
    <row r="2105" spans="1:18" hidden="1" x14ac:dyDescent="0.3">
      <c r="A2105" t="s">
        <v>8557</v>
      </c>
      <c r="B2105" t="s">
        <v>8558</v>
      </c>
      <c r="C2105" s="1" t="str">
        <f t="shared" si="172"/>
        <v>21:0846</v>
      </c>
      <c r="D2105" s="1" t="str">
        <f t="shared" si="173"/>
        <v>21:0232</v>
      </c>
      <c r="E2105" t="s">
        <v>8559</v>
      </c>
      <c r="F2105" t="s">
        <v>8560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74</v>
      </c>
      <c r="N2105">
        <v>530</v>
      </c>
      <c r="P2105" t="s">
        <v>1851</v>
      </c>
      <c r="Q2105" t="s">
        <v>1143</v>
      </c>
      <c r="R2105" t="s">
        <v>55</v>
      </c>
    </row>
    <row r="2106" spans="1:18" hidden="1" x14ac:dyDescent="0.3">
      <c r="A2106" t="s">
        <v>8561</v>
      </c>
      <c r="B2106" t="s">
        <v>8562</v>
      </c>
      <c r="C2106" s="1" t="str">
        <f t="shared" si="172"/>
        <v>21:0846</v>
      </c>
      <c r="D2106" s="1" t="str">
        <f t="shared" si="173"/>
        <v>21:0232</v>
      </c>
      <c r="E2106" t="s">
        <v>8563</v>
      </c>
      <c r="F2106" t="s">
        <v>8564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81</v>
      </c>
      <c r="N2106">
        <v>531</v>
      </c>
      <c r="P2106" t="s">
        <v>2526</v>
      </c>
      <c r="Q2106" t="s">
        <v>517</v>
      </c>
      <c r="R2106" t="s">
        <v>55</v>
      </c>
    </row>
    <row r="2107" spans="1:18" hidden="1" x14ac:dyDescent="0.3">
      <c r="A2107" t="s">
        <v>8565</v>
      </c>
      <c r="B2107" t="s">
        <v>8566</v>
      </c>
      <c r="C2107" s="1" t="str">
        <f t="shared" si="172"/>
        <v>21:0846</v>
      </c>
      <c r="D2107" s="1" t="str">
        <f t="shared" si="173"/>
        <v>21:0232</v>
      </c>
      <c r="E2107" t="s">
        <v>8567</v>
      </c>
      <c r="F2107" t="s">
        <v>8568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95</v>
      </c>
      <c r="N2107">
        <v>532</v>
      </c>
      <c r="P2107" t="s">
        <v>88</v>
      </c>
      <c r="Q2107" t="s">
        <v>1292</v>
      </c>
      <c r="R2107" t="s">
        <v>285</v>
      </c>
    </row>
    <row r="2108" spans="1:18" hidden="1" x14ac:dyDescent="0.3">
      <c r="A2108" t="s">
        <v>8569</v>
      </c>
      <c r="B2108" t="s">
        <v>8570</v>
      </c>
      <c r="C2108" s="1" t="str">
        <f t="shared" si="172"/>
        <v>21:0846</v>
      </c>
      <c r="D2108" s="1" t="str">
        <f t="shared" si="173"/>
        <v>21:0232</v>
      </c>
      <c r="E2108" t="s">
        <v>8571</v>
      </c>
      <c r="F2108" t="s">
        <v>8572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101</v>
      </c>
      <c r="N2108">
        <v>533</v>
      </c>
      <c r="P2108" t="s">
        <v>182</v>
      </c>
      <c r="Q2108" t="s">
        <v>1143</v>
      </c>
      <c r="R2108" t="s">
        <v>55</v>
      </c>
    </row>
    <row r="2109" spans="1:18" hidden="1" x14ac:dyDescent="0.3">
      <c r="A2109" t="s">
        <v>8573</v>
      </c>
      <c r="B2109" t="s">
        <v>8574</v>
      </c>
      <c r="C2109" s="1" t="str">
        <f t="shared" si="172"/>
        <v>21:0846</v>
      </c>
      <c r="D2109" s="1" t="str">
        <f t="shared" si="173"/>
        <v>21:0232</v>
      </c>
      <c r="E2109" t="s">
        <v>8575</v>
      </c>
      <c r="F2109" t="s">
        <v>8576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107</v>
      </c>
      <c r="N2109">
        <v>534</v>
      </c>
      <c r="P2109" t="s">
        <v>225</v>
      </c>
      <c r="Q2109" t="s">
        <v>1247</v>
      </c>
      <c r="R2109" t="s">
        <v>55</v>
      </c>
    </row>
    <row r="2110" spans="1:18" hidden="1" x14ac:dyDescent="0.3">
      <c r="A2110" t="s">
        <v>8577</v>
      </c>
      <c r="B2110" t="s">
        <v>8578</v>
      </c>
      <c r="C2110" s="1" t="str">
        <f t="shared" si="172"/>
        <v>21:0846</v>
      </c>
      <c r="D2110" s="1" t="str">
        <f t="shared" si="173"/>
        <v>21:0232</v>
      </c>
      <c r="E2110" t="s">
        <v>8579</v>
      </c>
      <c r="F2110" t="s">
        <v>8580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114</v>
      </c>
      <c r="N2110">
        <v>535</v>
      </c>
      <c r="P2110" t="s">
        <v>30</v>
      </c>
      <c r="Q2110" t="s">
        <v>54</v>
      </c>
      <c r="R2110" t="s">
        <v>285</v>
      </c>
    </row>
    <row r="2111" spans="1:18" hidden="1" x14ac:dyDescent="0.3">
      <c r="A2111" t="s">
        <v>8581</v>
      </c>
      <c r="B2111" t="s">
        <v>8582</v>
      </c>
      <c r="C2111" s="1" t="str">
        <f t="shared" si="172"/>
        <v>21:0846</v>
      </c>
      <c r="D2111" s="1" t="str">
        <f t="shared" si="173"/>
        <v>21:0232</v>
      </c>
      <c r="E2111" t="s">
        <v>8583</v>
      </c>
      <c r="F2111" t="s">
        <v>8584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121</v>
      </c>
      <c r="N2111">
        <v>536</v>
      </c>
      <c r="P2111" t="s">
        <v>45</v>
      </c>
      <c r="Q2111" t="s">
        <v>579</v>
      </c>
      <c r="R2111" t="s">
        <v>460</v>
      </c>
    </row>
    <row r="2112" spans="1:18" hidden="1" x14ac:dyDescent="0.3">
      <c r="A2112" t="s">
        <v>8585</v>
      </c>
      <c r="B2112" t="s">
        <v>8586</v>
      </c>
      <c r="C2112" s="1" t="str">
        <f t="shared" si="172"/>
        <v>21:0846</v>
      </c>
      <c r="D2112" s="1" t="str">
        <f t="shared" si="173"/>
        <v>21:0232</v>
      </c>
      <c r="E2112" t="s">
        <v>8587</v>
      </c>
      <c r="F2112" t="s">
        <v>8588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127</v>
      </c>
      <c r="N2112">
        <v>537</v>
      </c>
      <c r="P2112" t="s">
        <v>88</v>
      </c>
      <c r="Q2112" t="s">
        <v>1247</v>
      </c>
      <c r="R2112" t="s">
        <v>55</v>
      </c>
    </row>
    <row r="2113" spans="1:18" hidden="1" x14ac:dyDescent="0.3">
      <c r="A2113" t="s">
        <v>8589</v>
      </c>
      <c r="B2113" t="s">
        <v>8590</v>
      </c>
      <c r="C2113" s="1" t="str">
        <f t="shared" si="172"/>
        <v>21:0846</v>
      </c>
      <c r="D2113" s="1" t="str">
        <f t="shared" si="173"/>
        <v>21:0232</v>
      </c>
      <c r="E2113" t="s">
        <v>8591</v>
      </c>
      <c r="F2113" t="s">
        <v>8592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133</v>
      </c>
      <c r="N2113">
        <v>538</v>
      </c>
      <c r="P2113" t="s">
        <v>1856</v>
      </c>
      <c r="Q2113" t="s">
        <v>517</v>
      </c>
      <c r="R2113" t="s">
        <v>55</v>
      </c>
    </row>
    <row r="2114" spans="1:18" hidden="1" x14ac:dyDescent="0.3">
      <c r="A2114" t="s">
        <v>8593</v>
      </c>
      <c r="B2114" t="s">
        <v>8594</v>
      </c>
      <c r="C2114" s="1" t="str">
        <f t="shared" si="172"/>
        <v>21:0846</v>
      </c>
      <c r="D2114" s="1" t="str">
        <f t="shared" si="173"/>
        <v>21:0232</v>
      </c>
      <c r="E2114" t="s">
        <v>8595</v>
      </c>
      <c r="F2114" t="s">
        <v>8596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139</v>
      </c>
      <c r="N2114">
        <v>539</v>
      </c>
      <c r="P2114" t="s">
        <v>598</v>
      </c>
      <c r="Q2114" t="s">
        <v>517</v>
      </c>
      <c r="R2114" t="s">
        <v>55</v>
      </c>
    </row>
    <row r="2115" spans="1:18" hidden="1" x14ac:dyDescent="0.3">
      <c r="A2115" t="s">
        <v>8597</v>
      </c>
      <c r="B2115" t="s">
        <v>8598</v>
      </c>
      <c r="C2115" s="1" t="str">
        <f t="shared" si="172"/>
        <v>21:0846</v>
      </c>
      <c r="D2115" s="1" t="str">
        <f t="shared" si="173"/>
        <v>21:0232</v>
      </c>
      <c r="E2115" t="s">
        <v>8599</v>
      </c>
      <c r="F2115" t="s">
        <v>8600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241</v>
      </c>
      <c r="N2115">
        <v>540</v>
      </c>
      <c r="P2115" t="s">
        <v>2380</v>
      </c>
      <c r="Q2115" t="s">
        <v>1143</v>
      </c>
      <c r="R2115" t="s">
        <v>532</v>
      </c>
    </row>
    <row r="2116" spans="1:18" hidden="1" x14ac:dyDescent="0.3">
      <c r="A2116" t="s">
        <v>8601</v>
      </c>
      <c r="B2116" t="s">
        <v>8602</v>
      </c>
      <c r="C2116" s="1" t="str">
        <f t="shared" si="172"/>
        <v>21:0846</v>
      </c>
      <c r="D2116" s="1" t="str">
        <f t="shared" si="173"/>
        <v>21:0232</v>
      </c>
      <c r="E2116" t="s">
        <v>8603</v>
      </c>
      <c r="F2116" t="s">
        <v>8604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 t="s">
        <v>173</v>
      </c>
      <c r="Q2116" t="s">
        <v>1143</v>
      </c>
      <c r="R2116" t="s">
        <v>55</v>
      </c>
    </row>
    <row r="2117" spans="1:18" hidden="1" x14ac:dyDescent="0.3">
      <c r="A2117" t="s">
        <v>8605</v>
      </c>
      <c r="B2117" t="s">
        <v>8606</v>
      </c>
      <c r="C2117" s="1" t="str">
        <f t="shared" si="172"/>
        <v>21:0846</v>
      </c>
      <c r="D2117" s="1" t="str">
        <f t="shared" si="173"/>
        <v>21:0232</v>
      </c>
      <c r="E2117" t="s">
        <v>8603</v>
      </c>
      <c r="F2117" t="s">
        <v>8607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29</v>
      </c>
      <c r="N2117">
        <v>542</v>
      </c>
      <c r="P2117" t="s">
        <v>173</v>
      </c>
      <c r="Q2117" t="s">
        <v>1143</v>
      </c>
      <c r="R2117" t="s">
        <v>55</v>
      </c>
    </row>
    <row r="2118" spans="1:18" hidden="1" x14ac:dyDescent="0.3">
      <c r="A2118" t="s">
        <v>8608</v>
      </c>
      <c r="B2118" t="s">
        <v>8609</v>
      </c>
      <c r="C2118" s="1" t="str">
        <f t="shared" si="172"/>
        <v>21:0846</v>
      </c>
      <c r="D2118" s="1" t="str">
        <f t="shared" si="173"/>
        <v>21:0232</v>
      </c>
      <c r="E2118" t="s">
        <v>8610</v>
      </c>
      <c r="F2118" t="s">
        <v>8611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36</v>
      </c>
      <c r="N2118">
        <v>543</v>
      </c>
      <c r="P2118" t="s">
        <v>771</v>
      </c>
      <c r="Q2118" t="s">
        <v>538</v>
      </c>
      <c r="R2118" t="s">
        <v>401</v>
      </c>
    </row>
    <row r="2119" spans="1:18" hidden="1" x14ac:dyDescent="0.3">
      <c r="A2119" t="s">
        <v>8612</v>
      </c>
      <c r="B2119" t="s">
        <v>8613</v>
      </c>
      <c r="C2119" s="1" t="str">
        <f t="shared" si="172"/>
        <v>21:0846</v>
      </c>
      <c r="D2119" s="1" t="str">
        <f t="shared" si="173"/>
        <v>21:0232</v>
      </c>
      <c r="E2119" t="s">
        <v>8614</v>
      </c>
      <c r="F2119" t="s">
        <v>8615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44</v>
      </c>
      <c r="N2119">
        <v>544</v>
      </c>
      <c r="P2119" t="s">
        <v>537</v>
      </c>
      <c r="Q2119" t="s">
        <v>517</v>
      </c>
      <c r="R2119" t="s">
        <v>522</v>
      </c>
    </row>
    <row r="2120" spans="1:18" hidden="1" x14ac:dyDescent="0.3">
      <c r="A2120" t="s">
        <v>8616</v>
      </c>
      <c r="B2120" t="s">
        <v>8617</v>
      </c>
      <c r="C2120" s="1" t="str">
        <f t="shared" si="172"/>
        <v>21:0846</v>
      </c>
      <c r="D2120" s="1" t="str">
        <f t="shared" si="173"/>
        <v>21:0232</v>
      </c>
      <c r="E2120" t="s">
        <v>8618</v>
      </c>
      <c r="F2120" t="s">
        <v>8619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52</v>
      </c>
      <c r="N2120">
        <v>545</v>
      </c>
      <c r="P2120" t="s">
        <v>45</v>
      </c>
      <c r="Q2120" t="s">
        <v>517</v>
      </c>
      <c r="R2120" t="s">
        <v>55</v>
      </c>
    </row>
    <row r="2121" spans="1:18" hidden="1" x14ac:dyDescent="0.3">
      <c r="A2121" t="s">
        <v>8620</v>
      </c>
      <c r="B2121" t="s">
        <v>8621</v>
      </c>
      <c r="C2121" s="1" t="str">
        <f t="shared" si="172"/>
        <v>21:0846</v>
      </c>
      <c r="D2121" s="1" t="str">
        <f t="shared" si="173"/>
        <v>21:0232</v>
      </c>
      <c r="E2121" t="s">
        <v>8622</v>
      </c>
      <c r="F2121" t="s">
        <v>8623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60</v>
      </c>
      <c r="N2121">
        <v>546</v>
      </c>
      <c r="P2121" t="s">
        <v>558</v>
      </c>
      <c r="Q2121" t="s">
        <v>1143</v>
      </c>
      <c r="R2121" t="s">
        <v>460</v>
      </c>
    </row>
    <row r="2122" spans="1:18" hidden="1" x14ac:dyDescent="0.3">
      <c r="A2122" t="s">
        <v>8624</v>
      </c>
      <c r="B2122" t="s">
        <v>8625</v>
      </c>
      <c r="C2122" s="1" t="str">
        <f t="shared" si="172"/>
        <v>21:0846</v>
      </c>
      <c r="D2122" s="1" t="str">
        <f t="shared" si="173"/>
        <v>21:0232</v>
      </c>
      <c r="E2122" t="s">
        <v>8626</v>
      </c>
      <c r="F2122" t="s">
        <v>8627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67</v>
      </c>
      <c r="N2122">
        <v>547</v>
      </c>
      <c r="P2122" t="s">
        <v>537</v>
      </c>
      <c r="Q2122" t="s">
        <v>1143</v>
      </c>
      <c r="R2122" t="s">
        <v>285</v>
      </c>
    </row>
    <row r="2123" spans="1:18" hidden="1" x14ac:dyDescent="0.3">
      <c r="A2123" t="s">
        <v>8628</v>
      </c>
      <c r="B2123" t="s">
        <v>8629</v>
      </c>
      <c r="C2123" s="1" t="str">
        <f t="shared" si="172"/>
        <v>21:0846</v>
      </c>
      <c r="D2123" s="1" t="str">
        <f t="shared" si="173"/>
        <v>21:0232</v>
      </c>
      <c r="E2123" t="s">
        <v>8630</v>
      </c>
      <c r="F2123" t="s">
        <v>8631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74</v>
      </c>
      <c r="N2123">
        <v>548</v>
      </c>
      <c r="P2123" t="s">
        <v>537</v>
      </c>
      <c r="Q2123" t="s">
        <v>517</v>
      </c>
      <c r="R2123" t="s">
        <v>55</v>
      </c>
    </row>
    <row r="2124" spans="1:18" hidden="1" x14ac:dyDescent="0.3">
      <c r="A2124" t="s">
        <v>8632</v>
      </c>
      <c r="B2124" t="s">
        <v>8633</v>
      </c>
      <c r="C2124" s="1" t="str">
        <f t="shared" si="172"/>
        <v>21:0846</v>
      </c>
      <c r="D2124" s="1" t="str">
        <f t="shared" si="173"/>
        <v>21:0232</v>
      </c>
      <c r="E2124" t="s">
        <v>8634</v>
      </c>
      <c r="F2124" t="s">
        <v>8635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81</v>
      </c>
      <c r="N2124">
        <v>549</v>
      </c>
      <c r="P2124" t="s">
        <v>140</v>
      </c>
      <c r="Q2124" t="s">
        <v>310</v>
      </c>
      <c r="R2124" t="s">
        <v>522</v>
      </c>
    </row>
    <row r="2125" spans="1:18" hidden="1" x14ac:dyDescent="0.3">
      <c r="A2125" t="s">
        <v>8636</v>
      </c>
      <c r="B2125" t="s">
        <v>8637</v>
      </c>
      <c r="C2125" s="1" t="str">
        <f t="shared" si="172"/>
        <v>21:0846</v>
      </c>
      <c r="D2125" s="1" t="str">
        <f t="shared" si="173"/>
        <v>21:0232</v>
      </c>
      <c r="E2125" t="s">
        <v>8638</v>
      </c>
      <c r="F2125" t="s">
        <v>8639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95</v>
      </c>
      <c r="N2125">
        <v>550</v>
      </c>
      <c r="P2125" t="s">
        <v>521</v>
      </c>
      <c r="Q2125" t="s">
        <v>482</v>
      </c>
      <c r="R2125" t="s">
        <v>55</v>
      </c>
    </row>
    <row r="2126" spans="1:18" hidden="1" x14ac:dyDescent="0.3">
      <c r="A2126" t="s">
        <v>8640</v>
      </c>
      <c r="B2126" t="s">
        <v>8641</v>
      </c>
      <c r="C2126" s="1" t="str">
        <f t="shared" si="172"/>
        <v>21:0846</v>
      </c>
      <c r="D2126" s="1" t="str">
        <f t="shared" si="173"/>
        <v>21:0232</v>
      </c>
      <c r="E2126" t="s">
        <v>8642</v>
      </c>
      <c r="F2126" t="s">
        <v>8643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101</v>
      </c>
      <c r="N2126">
        <v>551</v>
      </c>
      <c r="P2126" t="s">
        <v>23</v>
      </c>
      <c r="Q2126" t="s">
        <v>54</v>
      </c>
      <c r="R2126" t="s">
        <v>55</v>
      </c>
    </row>
    <row r="2127" spans="1:18" hidden="1" x14ac:dyDescent="0.3">
      <c r="A2127" t="s">
        <v>8644</v>
      </c>
      <c r="B2127" t="s">
        <v>8645</v>
      </c>
      <c r="C2127" s="1" t="str">
        <f t="shared" si="172"/>
        <v>21:0846</v>
      </c>
      <c r="D2127" s="1" t="str">
        <f t="shared" si="173"/>
        <v>21:0232</v>
      </c>
      <c r="E2127" t="s">
        <v>8646</v>
      </c>
      <c r="F2127" t="s">
        <v>8647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107</v>
      </c>
      <c r="N2127">
        <v>552</v>
      </c>
      <c r="P2127" t="s">
        <v>45</v>
      </c>
      <c r="Q2127" t="s">
        <v>1292</v>
      </c>
      <c r="R2127" t="s">
        <v>55</v>
      </c>
    </row>
    <row r="2128" spans="1:18" hidden="1" x14ac:dyDescent="0.3">
      <c r="A2128" t="s">
        <v>8648</v>
      </c>
      <c r="B2128" t="s">
        <v>8649</v>
      </c>
      <c r="C2128" s="1" t="str">
        <f t="shared" si="172"/>
        <v>21:0846</v>
      </c>
      <c r="D2128" s="1" t="str">
        <f t="shared" si="173"/>
        <v>21:0232</v>
      </c>
      <c r="E2128" t="s">
        <v>8650</v>
      </c>
      <c r="F2128" t="s">
        <v>8651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114</v>
      </c>
      <c r="N2128">
        <v>553</v>
      </c>
      <c r="P2128" t="s">
        <v>30</v>
      </c>
      <c r="Q2128" t="s">
        <v>236</v>
      </c>
      <c r="R2128" t="s">
        <v>55</v>
      </c>
    </row>
    <row r="2129" spans="1:18" hidden="1" x14ac:dyDescent="0.3">
      <c r="A2129" t="s">
        <v>8652</v>
      </c>
      <c r="B2129" t="s">
        <v>8653</v>
      </c>
      <c r="C2129" s="1" t="str">
        <f t="shared" si="172"/>
        <v>21:0846</v>
      </c>
      <c r="D2129" s="1" t="str">
        <f t="shared" si="173"/>
        <v>21:0232</v>
      </c>
      <c r="E2129" t="s">
        <v>8654</v>
      </c>
      <c r="F2129" t="s">
        <v>8655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121</v>
      </c>
      <c r="N2129">
        <v>554</v>
      </c>
      <c r="P2129" t="s">
        <v>88</v>
      </c>
      <c r="Q2129" t="s">
        <v>482</v>
      </c>
      <c r="R2129" t="s">
        <v>522</v>
      </c>
    </row>
    <row r="2130" spans="1:18" hidden="1" x14ac:dyDescent="0.3">
      <c r="A2130" t="s">
        <v>8656</v>
      </c>
      <c r="B2130" t="s">
        <v>8657</v>
      </c>
      <c r="C2130" s="1" t="str">
        <f t="shared" si="172"/>
        <v>21:0846</v>
      </c>
      <c r="D2130" s="1" t="str">
        <f t="shared" si="173"/>
        <v>21:0232</v>
      </c>
      <c r="E2130" t="s">
        <v>8658</v>
      </c>
      <c r="F2130" t="s">
        <v>8659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127</v>
      </c>
      <c r="N2130">
        <v>555</v>
      </c>
      <c r="P2130" t="s">
        <v>294</v>
      </c>
      <c r="Q2130" t="s">
        <v>482</v>
      </c>
      <c r="R2130" t="s">
        <v>55</v>
      </c>
    </row>
    <row r="2131" spans="1:18" hidden="1" x14ac:dyDescent="0.3">
      <c r="A2131" t="s">
        <v>8660</v>
      </c>
      <c r="B2131" t="s">
        <v>8661</v>
      </c>
      <c r="C2131" s="1" t="str">
        <f t="shared" si="172"/>
        <v>21:0846</v>
      </c>
      <c r="D2131" s="1" t="str">
        <f t="shared" si="173"/>
        <v>21:0232</v>
      </c>
      <c r="E2131" t="s">
        <v>8662</v>
      </c>
      <c r="F2131" t="s">
        <v>8663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133</v>
      </c>
      <c r="N2131">
        <v>556</v>
      </c>
      <c r="P2131" t="s">
        <v>134</v>
      </c>
      <c r="Q2131" t="s">
        <v>1143</v>
      </c>
      <c r="R2131" t="s">
        <v>55</v>
      </c>
    </row>
    <row r="2132" spans="1:18" hidden="1" x14ac:dyDescent="0.3">
      <c r="A2132" t="s">
        <v>8664</v>
      </c>
      <c r="B2132" t="s">
        <v>8665</v>
      </c>
      <c r="C2132" s="1" t="str">
        <f t="shared" si="172"/>
        <v>21:0846</v>
      </c>
      <c r="D2132" s="1" t="str">
        <f t="shared" si="173"/>
        <v>21:0232</v>
      </c>
      <c r="E2132" t="s">
        <v>8666</v>
      </c>
      <c r="F2132" t="s">
        <v>8667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139</v>
      </c>
      <c r="N2132">
        <v>557</v>
      </c>
      <c r="P2132" t="s">
        <v>161</v>
      </c>
      <c r="Q2132" t="s">
        <v>1143</v>
      </c>
      <c r="R2132" t="s">
        <v>55</v>
      </c>
    </row>
    <row r="2133" spans="1:18" hidden="1" x14ac:dyDescent="0.3">
      <c r="A2133" t="s">
        <v>8668</v>
      </c>
      <c r="B2133" t="s">
        <v>8669</v>
      </c>
      <c r="C2133" s="1" t="str">
        <f t="shared" si="172"/>
        <v>21:0846</v>
      </c>
      <c r="D2133" s="1" t="str">
        <f t="shared" si="173"/>
        <v>21:0232</v>
      </c>
      <c r="E2133" t="s">
        <v>8670</v>
      </c>
      <c r="F2133" t="s">
        <v>8671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241</v>
      </c>
      <c r="N2133">
        <v>558</v>
      </c>
      <c r="P2133" t="s">
        <v>115</v>
      </c>
      <c r="Q2133" t="s">
        <v>1292</v>
      </c>
      <c r="R2133" t="s">
        <v>55</v>
      </c>
    </row>
    <row r="2134" spans="1:18" hidden="1" x14ac:dyDescent="0.3">
      <c r="A2134" t="s">
        <v>8672</v>
      </c>
      <c r="B2134" t="s">
        <v>8673</v>
      </c>
      <c r="C2134" s="1" t="str">
        <f t="shared" si="172"/>
        <v>21:0846</v>
      </c>
      <c r="D2134" s="1" t="str">
        <f t="shared" si="173"/>
        <v>21:0232</v>
      </c>
      <c r="E2134" t="s">
        <v>8674</v>
      </c>
      <c r="F2134" t="s">
        <v>8675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36</v>
      </c>
      <c r="N2134">
        <v>559</v>
      </c>
      <c r="P2134" t="s">
        <v>521</v>
      </c>
      <c r="Q2134" t="s">
        <v>1143</v>
      </c>
      <c r="R2134" t="s">
        <v>55</v>
      </c>
    </row>
    <row r="2135" spans="1:18" hidden="1" x14ac:dyDescent="0.3">
      <c r="A2135" t="s">
        <v>8676</v>
      </c>
      <c r="B2135" t="s">
        <v>8677</v>
      </c>
      <c r="C2135" s="1" t="str">
        <f t="shared" si="172"/>
        <v>21:0846</v>
      </c>
      <c r="D2135" s="1" t="str">
        <f t="shared" si="173"/>
        <v>21:0232</v>
      </c>
      <c r="E2135" t="s">
        <v>8678</v>
      </c>
      <c r="F2135" t="s">
        <v>8679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 t="s">
        <v>188</v>
      </c>
      <c r="Q2135" t="s">
        <v>517</v>
      </c>
      <c r="R2135" t="s">
        <v>55</v>
      </c>
    </row>
    <row r="2136" spans="1:18" hidden="1" x14ac:dyDescent="0.3">
      <c r="A2136" t="s">
        <v>8680</v>
      </c>
      <c r="B2136" t="s">
        <v>8681</v>
      </c>
      <c r="C2136" s="1" t="str">
        <f t="shared" si="172"/>
        <v>21:0846</v>
      </c>
      <c r="D2136" s="1" t="str">
        <f t="shared" si="173"/>
        <v>21:0232</v>
      </c>
      <c r="E2136" t="s">
        <v>8678</v>
      </c>
      <c r="F2136" t="s">
        <v>8682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29</v>
      </c>
      <c r="N2136">
        <v>561</v>
      </c>
      <c r="P2136" t="s">
        <v>1006</v>
      </c>
      <c r="Q2136" t="s">
        <v>1143</v>
      </c>
      <c r="R2136" t="s">
        <v>55</v>
      </c>
    </row>
    <row r="2137" spans="1:18" hidden="1" x14ac:dyDescent="0.3">
      <c r="A2137" t="s">
        <v>8683</v>
      </c>
      <c r="B2137" t="s">
        <v>8684</v>
      </c>
      <c r="C2137" s="1" t="str">
        <f t="shared" si="172"/>
        <v>21:0846</v>
      </c>
      <c r="D2137" s="1" t="str">
        <f t="shared" si="173"/>
        <v>21:0232</v>
      </c>
      <c r="E2137" t="s">
        <v>8685</v>
      </c>
      <c r="F2137" t="s">
        <v>8686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44</v>
      </c>
      <c r="N2137">
        <v>562</v>
      </c>
      <c r="P2137" t="s">
        <v>414</v>
      </c>
      <c r="Q2137" t="s">
        <v>1143</v>
      </c>
      <c r="R2137" t="s">
        <v>55</v>
      </c>
    </row>
    <row r="2138" spans="1:18" hidden="1" x14ac:dyDescent="0.3">
      <c r="A2138" t="s">
        <v>8687</v>
      </c>
      <c r="B2138" t="s">
        <v>8688</v>
      </c>
      <c r="C2138" s="1" t="str">
        <f t="shared" si="172"/>
        <v>21:0846</v>
      </c>
      <c r="D2138" s="1" t="str">
        <f t="shared" si="173"/>
        <v>21:0232</v>
      </c>
      <c r="E2138" t="s">
        <v>8689</v>
      </c>
      <c r="F2138" t="s">
        <v>8690</v>
      </c>
      <c r="H2138">
        <v>59.052599200000003</v>
      </c>
      <c r="I2138">
        <v>-103.5183055</v>
      </c>
      <c r="J2138" s="1" t="str">
        <f t="shared" ref="J2138:J2201" si="174">HYPERLINK("https://geochem.nrcan.gc.ca/cdogs/content/kwd/kwd020016_e.htm", "Fluid (lake)")</f>
        <v>Fluid (lake)</v>
      </c>
      <c r="K2138" s="1" t="str">
        <f t="shared" ref="K2138:K2201" si="175">HYPERLINK("https://geochem.nrcan.gc.ca/cdogs/content/kwd/kwd080007_e.htm", "Untreated Water")</f>
        <v>Untreated Water</v>
      </c>
      <c r="L2138">
        <v>33</v>
      </c>
      <c r="M2138" t="s">
        <v>52</v>
      </c>
      <c r="N2138">
        <v>563</v>
      </c>
      <c r="P2138" t="s">
        <v>45</v>
      </c>
      <c r="Q2138" t="s">
        <v>54</v>
      </c>
      <c r="R2138" t="s">
        <v>55</v>
      </c>
    </row>
    <row r="2139" spans="1:18" hidden="1" x14ac:dyDescent="0.3">
      <c r="A2139" t="s">
        <v>8691</v>
      </c>
      <c r="B2139" t="s">
        <v>8692</v>
      </c>
      <c r="C2139" s="1" t="str">
        <f t="shared" si="172"/>
        <v>21:0846</v>
      </c>
      <c r="D2139" s="1" t="str">
        <f t="shared" si="173"/>
        <v>21:0232</v>
      </c>
      <c r="E2139" t="s">
        <v>8693</v>
      </c>
      <c r="F2139" t="s">
        <v>8694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60</v>
      </c>
      <c r="N2139">
        <v>564</v>
      </c>
      <c r="P2139" t="s">
        <v>558</v>
      </c>
      <c r="Q2139" t="s">
        <v>54</v>
      </c>
      <c r="R2139" t="s">
        <v>55</v>
      </c>
    </row>
    <row r="2140" spans="1:18" hidden="1" x14ac:dyDescent="0.3">
      <c r="A2140" t="s">
        <v>8695</v>
      </c>
      <c r="B2140" t="s">
        <v>8696</v>
      </c>
      <c r="C2140" s="1" t="str">
        <f t="shared" si="172"/>
        <v>21:0846</v>
      </c>
      <c r="D2140" s="1" t="str">
        <f t="shared" si="173"/>
        <v>21:0232</v>
      </c>
      <c r="E2140" t="s">
        <v>8697</v>
      </c>
      <c r="F2140" t="s">
        <v>8698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67</v>
      </c>
      <c r="N2140">
        <v>565</v>
      </c>
      <c r="P2140" t="s">
        <v>128</v>
      </c>
      <c r="Q2140" t="s">
        <v>1292</v>
      </c>
      <c r="R2140" t="s">
        <v>55</v>
      </c>
    </row>
    <row r="2141" spans="1:18" hidden="1" x14ac:dyDescent="0.3">
      <c r="A2141" t="s">
        <v>8699</v>
      </c>
      <c r="B2141" t="s">
        <v>8700</v>
      </c>
      <c r="C2141" s="1" t="str">
        <f t="shared" si="172"/>
        <v>21:0846</v>
      </c>
      <c r="D2141" s="1" t="str">
        <f t="shared" si="173"/>
        <v>21:0232</v>
      </c>
      <c r="E2141" t="s">
        <v>8701</v>
      </c>
      <c r="F2141" t="s">
        <v>8702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74</v>
      </c>
      <c r="N2141">
        <v>566</v>
      </c>
      <c r="P2141" t="s">
        <v>558</v>
      </c>
      <c r="Q2141" t="s">
        <v>1292</v>
      </c>
      <c r="R2141" t="s">
        <v>55</v>
      </c>
    </row>
    <row r="2142" spans="1:18" hidden="1" x14ac:dyDescent="0.3">
      <c r="A2142" t="s">
        <v>8703</v>
      </c>
      <c r="B2142" t="s">
        <v>8704</v>
      </c>
      <c r="C2142" s="1" t="str">
        <f t="shared" si="172"/>
        <v>21:0846</v>
      </c>
      <c r="D2142" s="1" t="str">
        <f t="shared" si="173"/>
        <v>21:0232</v>
      </c>
      <c r="E2142" t="s">
        <v>8705</v>
      </c>
      <c r="F2142" t="s">
        <v>8706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81</v>
      </c>
      <c r="N2142">
        <v>567</v>
      </c>
      <c r="P2142" t="s">
        <v>598</v>
      </c>
      <c r="Q2142" t="s">
        <v>579</v>
      </c>
      <c r="R2142" t="s">
        <v>55</v>
      </c>
    </row>
    <row r="2143" spans="1:18" hidden="1" x14ac:dyDescent="0.3">
      <c r="A2143" t="s">
        <v>8707</v>
      </c>
      <c r="B2143" t="s">
        <v>8708</v>
      </c>
      <c r="C2143" s="1" t="str">
        <f t="shared" si="172"/>
        <v>21:0846</v>
      </c>
      <c r="D2143" s="1" t="str">
        <f t="shared" si="173"/>
        <v>21:0232</v>
      </c>
      <c r="E2143" t="s">
        <v>8709</v>
      </c>
      <c r="F2143" t="s">
        <v>8710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95</v>
      </c>
      <c r="N2143">
        <v>568</v>
      </c>
      <c r="P2143" t="s">
        <v>23</v>
      </c>
      <c r="Q2143" t="s">
        <v>54</v>
      </c>
      <c r="R2143" t="s">
        <v>460</v>
      </c>
    </row>
    <row r="2144" spans="1:18" hidden="1" x14ac:dyDescent="0.3">
      <c r="A2144" t="s">
        <v>8711</v>
      </c>
      <c r="B2144" t="s">
        <v>8712</v>
      </c>
      <c r="C2144" s="1" t="str">
        <f t="shared" si="172"/>
        <v>21:0846</v>
      </c>
      <c r="D2144" s="1" t="str">
        <f t="shared" si="173"/>
        <v>21:0232</v>
      </c>
      <c r="E2144" t="s">
        <v>8713</v>
      </c>
      <c r="F2144" t="s">
        <v>8714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101</v>
      </c>
      <c r="N2144">
        <v>569</v>
      </c>
      <c r="P2144" t="s">
        <v>598</v>
      </c>
      <c r="Q2144" t="s">
        <v>1143</v>
      </c>
      <c r="R2144" t="s">
        <v>285</v>
      </c>
    </row>
    <row r="2145" spans="1:18" hidden="1" x14ac:dyDescent="0.3">
      <c r="A2145" t="s">
        <v>8715</v>
      </c>
      <c r="B2145" t="s">
        <v>8716</v>
      </c>
      <c r="C2145" s="1" t="str">
        <f t="shared" si="172"/>
        <v>21:0846</v>
      </c>
      <c r="D2145" s="1" t="str">
        <f t="shared" si="173"/>
        <v>21:0232</v>
      </c>
      <c r="E2145" t="s">
        <v>8717</v>
      </c>
      <c r="F2145" t="s">
        <v>8718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107</v>
      </c>
      <c r="N2145">
        <v>570</v>
      </c>
      <c r="P2145" t="s">
        <v>61</v>
      </c>
      <c r="Q2145" t="s">
        <v>1143</v>
      </c>
      <c r="R2145" t="s">
        <v>285</v>
      </c>
    </row>
    <row r="2146" spans="1:18" hidden="1" x14ac:dyDescent="0.3">
      <c r="A2146" t="s">
        <v>8719</v>
      </c>
      <c r="B2146" t="s">
        <v>8720</v>
      </c>
      <c r="C2146" s="1" t="str">
        <f t="shared" si="172"/>
        <v>21:0846</v>
      </c>
      <c r="D2146" s="1" t="str">
        <f t="shared" si="173"/>
        <v>21:0232</v>
      </c>
      <c r="E2146" t="s">
        <v>8721</v>
      </c>
      <c r="F2146" t="s">
        <v>8722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114</v>
      </c>
      <c r="N2146">
        <v>571</v>
      </c>
      <c r="P2146" t="s">
        <v>23</v>
      </c>
      <c r="Q2146" t="s">
        <v>1292</v>
      </c>
      <c r="R2146" t="s">
        <v>285</v>
      </c>
    </row>
    <row r="2147" spans="1:18" hidden="1" x14ac:dyDescent="0.3">
      <c r="A2147" t="s">
        <v>8723</v>
      </c>
      <c r="B2147" t="s">
        <v>8724</v>
      </c>
      <c r="C2147" s="1" t="str">
        <f t="shared" si="172"/>
        <v>21:0846</v>
      </c>
      <c r="D2147" s="1" t="str">
        <f t="shared" si="173"/>
        <v>21:0232</v>
      </c>
      <c r="E2147" t="s">
        <v>8725</v>
      </c>
      <c r="F2147" t="s">
        <v>8726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121</v>
      </c>
      <c r="N2147">
        <v>572</v>
      </c>
      <c r="P2147" t="s">
        <v>1846</v>
      </c>
      <c r="Q2147" t="s">
        <v>579</v>
      </c>
      <c r="R2147" t="s">
        <v>55</v>
      </c>
    </row>
    <row r="2148" spans="1:18" hidden="1" x14ac:dyDescent="0.3">
      <c r="A2148" t="s">
        <v>8727</v>
      </c>
      <c r="B2148" t="s">
        <v>8728</v>
      </c>
      <c r="C2148" s="1" t="str">
        <f t="shared" si="172"/>
        <v>21:0846</v>
      </c>
      <c r="D2148" s="1" t="str">
        <f t="shared" si="173"/>
        <v>21:0232</v>
      </c>
      <c r="E2148" t="s">
        <v>8729</v>
      </c>
      <c r="F2148" t="s">
        <v>8730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127</v>
      </c>
      <c r="N2148">
        <v>573</v>
      </c>
      <c r="P2148" t="s">
        <v>598</v>
      </c>
      <c r="Q2148" t="s">
        <v>54</v>
      </c>
      <c r="R2148" t="s">
        <v>285</v>
      </c>
    </row>
    <row r="2149" spans="1:18" hidden="1" x14ac:dyDescent="0.3">
      <c r="A2149" t="s">
        <v>8731</v>
      </c>
      <c r="B2149" t="s">
        <v>8732</v>
      </c>
      <c r="C2149" s="1" t="str">
        <f t="shared" si="172"/>
        <v>21:0846</v>
      </c>
      <c r="D2149" s="1" t="str">
        <f t="shared" si="173"/>
        <v>21:0232</v>
      </c>
      <c r="E2149" t="s">
        <v>8733</v>
      </c>
      <c r="F2149" t="s">
        <v>8734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133</v>
      </c>
      <c r="N2149">
        <v>574</v>
      </c>
      <c r="P2149" t="s">
        <v>61</v>
      </c>
      <c r="Q2149" t="s">
        <v>482</v>
      </c>
      <c r="R2149" t="s">
        <v>55</v>
      </c>
    </row>
    <row r="2150" spans="1:18" hidden="1" x14ac:dyDescent="0.3">
      <c r="A2150" t="s">
        <v>8735</v>
      </c>
      <c r="B2150" t="s">
        <v>8736</v>
      </c>
      <c r="C2150" s="1" t="str">
        <f t="shared" si="172"/>
        <v>21:0846</v>
      </c>
      <c r="D2150" s="1" t="str">
        <f t="shared" si="173"/>
        <v>21:0232</v>
      </c>
      <c r="E2150" t="s">
        <v>8737</v>
      </c>
      <c r="F2150" t="s">
        <v>8738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139</v>
      </c>
      <c r="N2150">
        <v>575</v>
      </c>
      <c r="P2150" t="s">
        <v>23</v>
      </c>
      <c r="Q2150" t="s">
        <v>579</v>
      </c>
      <c r="R2150" t="s">
        <v>55</v>
      </c>
    </row>
    <row r="2151" spans="1:18" hidden="1" x14ac:dyDescent="0.3">
      <c r="A2151" t="s">
        <v>8739</v>
      </c>
      <c r="B2151" t="s">
        <v>8740</v>
      </c>
      <c r="C2151" s="1" t="str">
        <f t="shared" si="172"/>
        <v>21:0846</v>
      </c>
      <c r="D2151" s="1" t="str">
        <f t="shared" si="173"/>
        <v>21:0232</v>
      </c>
      <c r="E2151" t="s">
        <v>8741</v>
      </c>
      <c r="F2151" t="s">
        <v>8742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241</v>
      </c>
      <c r="N2151">
        <v>576</v>
      </c>
      <c r="P2151" t="s">
        <v>61</v>
      </c>
      <c r="Q2151" t="s">
        <v>54</v>
      </c>
      <c r="R2151" t="s">
        <v>522</v>
      </c>
    </row>
    <row r="2152" spans="1:18" hidden="1" x14ac:dyDescent="0.3">
      <c r="A2152" t="s">
        <v>8743</v>
      </c>
      <c r="B2152" t="s">
        <v>8744</v>
      </c>
      <c r="C2152" s="1" t="str">
        <f t="shared" ref="C2152:C2215" si="176">HYPERLINK("https://geochem.nrcan.gc.ca/cdogs/content/bdl/bdl210846_e.htm", "21:0846")</f>
        <v>21:0846</v>
      </c>
      <c r="D2152" s="1" t="str">
        <f t="shared" ref="D2152:D2215" si="177">HYPERLINK("https://geochem.nrcan.gc.ca/cdogs/content/svy/svy210232_e.htm", "21:0232")</f>
        <v>21:0232</v>
      </c>
      <c r="E2152" t="s">
        <v>8745</v>
      </c>
      <c r="F2152" t="s">
        <v>8746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36</v>
      </c>
      <c r="N2152">
        <v>577</v>
      </c>
      <c r="P2152" t="s">
        <v>45</v>
      </c>
      <c r="Q2152" t="s">
        <v>517</v>
      </c>
      <c r="R2152" t="s">
        <v>55</v>
      </c>
    </row>
    <row r="2153" spans="1:18" hidden="1" x14ac:dyDescent="0.3">
      <c r="A2153" t="s">
        <v>8747</v>
      </c>
      <c r="B2153" t="s">
        <v>8748</v>
      </c>
      <c r="C2153" s="1" t="str">
        <f t="shared" si="176"/>
        <v>21:0846</v>
      </c>
      <c r="D2153" s="1" t="str">
        <f t="shared" si="177"/>
        <v>21:0232</v>
      </c>
      <c r="E2153" t="s">
        <v>8749</v>
      </c>
      <c r="F2153" t="s">
        <v>8750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 t="s">
        <v>182</v>
      </c>
      <c r="Q2153" t="s">
        <v>538</v>
      </c>
      <c r="R2153" t="s">
        <v>401</v>
      </c>
    </row>
    <row r="2154" spans="1:18" hidden="1" x14ac:dyDescent="0.3">
      <c r="A2154" t="s">
        <v>8751</v>
      </c>
      <c r="B2154" t="s">
        <v>8752</v>
      </c>
      <c r="C2154" s="1" t="str">
        <f t="shared" si="176"/>
        <v>21:0846</v>
      </c>
      <c r="D2154" s="1" t="str">
        <f t="shared" si="177"/>
        <v>21:0232</v>
      </c>
      <c r="E2154" t="s">
        <v>8749</v>
      </c>
      <c r="F2154" t="s">
        <v>8753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29</v>
      </c>
      <c r="N2154">
        <v>579</v>
      </c>
      <c r="P2154" t="s">
        <v>23</v>
      </c>
      <c r="Q2154" t="s">
        <v>517</v>
      </c>
      <c r="R2154" t="s">
        <v>195</v>
      </c>
    </row>
    <row r="2155" spans="1:18" hidden="1" x14ac:dyDescent="0.3">
      <c r="A2155" t="s">
        <v>8754</v>
      </c>
      <c r="B2155" t="s">
        <v>8755</v>
      </c>
      <c r="C2155" s="1" t="str">
        <f t="shared" si="176"/>
        <v>21:0846</v>
      </c>
      <c r="D2155" s="1" t="str">
        <f t="shared" si="177"/>
        <v>21:0232</v>
      </c>
      <c r="E2155" t="s">
        <v>8756</v>
      </c>
      <c r="F2155" t="s">
        <v>8757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44</v>
      </c>
      <c r="N2155">
        <v>580</v>
      </c>
      <c r="P2155" t="s">
        <v>225</v>
      </c>
      <c r="Q2155" t="s">
        <v>517</v>
      </c>
      <c r="R2155" t="s">
        <v>55</v>
      </c>
    </row>
    <row r="2156" spans="1:18" hidden="1" x14ac:dyDescent="0.3">
      <c r="A2156" t="s">
        <v>8758</v>
      </c>
      <c r="B2156" t="s">
        <v>8759</v>
      </c>
      <c r="C2156" s="1" t="str">
        <f t="shared" si="176"/>
        <v>21:0846</v>
      </c>
      <c r="D2156" s="1" t="str">
        <f t="shared" si="177"/>
        <v>21:0232</v>
      </c>
      <c r="E2156" t="s">
        <v>8760</v>
      </c>
      <c r="F2156" t="s">
        <v>8761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52</v>
      </c>
      <c r="N2156">
        <v>581</v>
      </c>
      <c r="P2156" t="s">
        <v>210</v>
      </c>
      <c r="Q2156" t="s">
        <v>538</v>
      </c>
      <c r="R2156" t="s">
        <v>285</v>
      </c>
    </row>
    <row r="2157" spans="1:18" hidden="1" x14ac:dyDescent="0.3">
      <c r="A2157" t="s">
        <v>8762</v>
      </c>
      <c r="B2157" t="s">
        <v>8763</v>
      </c>
      <c r="C2157" s="1" t="str">
        <f t="shared" si="176"/>
        <v>21:0846</v>
      </c>
      <c r="D2157" s="1" t="str">
        <f t="shared" si="177"/>
        <v>21:0232</v>
      </c>
      <c r="E2157" t="s">
        <v>8764</v>
      </c>
      <c r="F2157" t="s">
        <v>8765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60</v>
      </c>
      <c r="N2157">
        <v>582</v>
      </c>
      <c r="P2157" t="s">
        <v>45</v>
      </c>
      <c r="Q2157" t="s">
        <v>54</v>
      </c>
      <c r="R2157" t="s">
        <v>55</v>
      </c>
    </row>
    <row r="2158" spans="1:18" hidden="1" x14ac:dyDescent="0.3">
      <c r="A2158" t="s">
        <v>8766</v>
      </c>
      <c r="B2158" t="s">
        <v>8767</v>
      </c>
      <c r="C2158" s="1" t="str">
        <f t="shared" si="176"/>
        <v>21:0846</v>
      </c>
      <c r="D2158" s="1" t="str">
        <f t="shared" si="177"/>
        <v>21:0232</v>
      </c>
      <c r="E2158" t="s">
        <v>8768</v>
      </c>
      <c r="F2158" t="s">
        <v>8769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67</v>
      </c>
      <c r="N2158">
        <v>583</v>
      </c>
      <c r="P2158" t="s">
        <v>294</v>
      </c>
      <c r="Q2158" t="s">
        <v>579</v>
      </c>
      <c r="R2158" t="s">
        <v>55</v>
      </c>
    </row>
    <row r="2159" spans="1:18" hidden="1" x14ac:dyDescent="0.3">
      <c r="A2159" t="s">
        <v>8770</v>
      </c>
      <c r="B2159" t="s">
        <v>8771</v>
      </c>
      <c r="C2159" s="1" t="str">
        <f t="shared" si="176"/>
        <v>21:0846</v>
      </c>
      <c r="D2159" s="1" t="str">
        <f t="shared" si="177"/>
        <v>21:0232</v>
      </c>
      <c r="E2159" t="s">
        <v>8772</v>
      </c>
      <c r="F2159" t="s">
        <v>8773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74</v>
      </c>
      <c r="N2159">
        <v>584</v>
      </c>
      <c r="P2159" t="s">
        <v>2526</v>
      </c>
      <c r="Q2159" t="s">
        <v>54</v>
      </c>
      <c r="R2159" t="s">
        <v>55</v>
      </c>
    </row>
    <row r="2160" spans="1:18" hidden="1" x14ac:dyDescent="0.3">
      <c r="A2160" t="s">
        <v>8774</v>
      </c>
      <c r="B2160" t="s">
        <v>8775</v>
      </c>
      <c r="C2160" s="1" t="str">
        <f t="shared" si="176"/>
        <v>21:0846</v>
      </c>
      <c r="D2160" s="1" t="str">
        <f t="shared" si="177"/>
        <v>21:0232</v>
      </c>
      <c r="E2160" t="s">
        <v>8776</v>
      </c>
      <c r="F2160" t="s">
        <v>8777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81</v>
      </c>
      <c r="N2160">
        <v>585</v>
      </c>
      <c r="P2160" t="s">
        <v>294</v>
      </c>
      <c r="Q2160" t="s">
        <v>310</v>
      </c>
      <c r="R2160" t="s">
        <v>195</v>
      </c>
    </row>
    <row r="2161" spans="1:18" hidden="1" x14ac:dyDescent="0.3">
      <c r="A2161" t="s">
        <v>8778</v>
      </c>
      <c r="B2161" t="s">
        <v>8779</v>
      </c>
      <c r="C2161" s="1" t="str">
        <f t="shared" si="176"/>
        <v>21:0846</v>
      </c>
      <c r="D2161" s="1" t="str">
        <f t="shared" si="177"/>
        <v>21:0232</v>
      </c>
      <c r="E2161" t="s">
        <v>8780</v>
      </c>
      <c r="F2161" t="s">
        <v>8781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95</v>
      </c>
      <c r="N2161">
        <v>586</v>
      </c>
      <c r="P2161" t="s">
        <v>61</v>
      </c>
      <c r="Q2161" t="s">
        <v>482</v>
      </c>
      <c r="R2161" t="s">
        <v>55</v>
      </c>
    </row>
    <row r="2162" spans="1:18" hidden="1" x14ac:dyDescent="0.3">
      <c r="A2162" t="s">
        <v>8782</v>
      </c>
      <c r="B2162" t="s">
        <v>8783</v>
      </c>
      <c r="C2162" s="1" t="str">
        <f t="shared" si="176"/>
        <v>21:0846</v>
      </c>
      <c r="D2162" s="1" t="str">
        <f t="shared" si="177"/>
        <v>21:0232</v>
      </c>
      <c r="E2162" t="s">
        <v>8784</v>
      </c>
      <c r="F2162" t="s">
        <v>8785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101</v>
      </c>
      <c r="N2162">
        <v>587</v>
      </c>
      <c r="P2162" t="s">
        <v>1676</v>
      </c>
      <c r="Q2162" t="s">
        <v>54</v>
      </c>
      <c r="R2162" t="s">
        <v>460</v>
      </c>
    </row>
    <row r="2163" spans="1:18" hidden="1" x14ac:dyDescent="0.3">
      <c r="A2163" t="s">
        <v>8786</v>
      </c>
      <c r="B2163" t="s">
        <v>8787</v>
      </c>
      <c r="C2163" s="1" t="str">
        <f t="shared" si="176"/>
        <v>21:0846</v>
      </c>
      <c r="D2163" s="1" t="str">
        <f t="shared" si="177"/>
        <v>21:0232</v>
      </c>
      <c r="E2163" t="s">
        <v>8788</v>
      </c>
      <c r="F2163" t="s">
        <v>8789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107</v>
      </c>
      <c r="N2163">
        <v>588</v>
      </c>
      <c r="P2163" t="s">
        <v>2430</v>
      </c>
      <c r="Q2163" t="s">
        <v>54</v>
      </c>
      <c r="R2163" t="s">
        <v>55</v>
      </c>
    </row>
    <row r="2164" spans="1:18" hidden="1" x14ac:dyDescent="0.3">
      <c r="A2164" t="s">
        <v>8790</v>
      </c>
      <c r="B2164" t="s">
        <v>8791</v>
      </c>
      <c r="C2164" s="1" t="str">
        <f t="shared" si="176"/>
        <v>21:0846</v>
      </c>
      <c r="D2164" s="1" t="str">
        <f t="shared" si="177"/>
        <v>21:0232</v>
      </c>
      <c r="E2164" t="s">
        <v>8792</v>
      </c>
      <c r="F2164" t="s">
        <v>8793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114</v>
      </c>
      <c r="N2164">
        <v>589</v>
      </c>
      <c r="P2164" t="s">
        <v>167</v>
      </c>
      <c r="Q2164" t="s">
        <v>517</v>
      </c>
      <c r="R2164" t="s">
        <v>55</v>
      </c>
    </row>
    <row r="2165" spans="1:18" hidden="1" x14ac:dyDescent="0.3">
      <c r="A2165" t="s">
        <v>8794</v>
      </c>
      <c r="B2165" t="s">
        <v>8795</v>
      </c>
      <c r="C2165" s="1" t="str">
        <f t="shared" si="176"/>
        <v>21:0846</v>
      </c>
      <c r="D2165" s="1" t="str">
        <f t="shared" si="177"/>
        <v>21:0232</v>
      </c>
      <c r="E2165" t="s">
        <v>8796</v>
      </c>
      <c r="F2165" t="s">
        <v>8797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121</v>
      </c>
      <c r="N2165">
        <v>590</v>
      </c>
      <c r="P2165" t="s">
        <v>167</v>
      </c>
      <c r="Q2165" t="s">
        <v>1292</v>
      </c>
      <c r="R2165" t="s">
        <v>55</v>
      </c>
    </row>
    <row r="2166" spans="1:18" hidden="1" x14ac:dyDescent="0.3">
      <c r="A2166" t="s">
        <v>8798</v>
      </c>
      <c r="B2166" t="s">
        <v>8799</v>
      </c>
      <c r="C2166" s="1" t="str">
        <f t="shared" si="176"/>
        <v>21:0846</v>
      </c>
      <c r="D2166" s="1" t="str">
        <f t="shared" si="177"/>
        <v>21:0232</v>
      </c>
      <c r="E2166" t="s">
        <v>8800</v>
      </c>
      <c r="F2166" t="s">
        <v>8801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127</v>
      </c>
      <c r="N2166">
        <v>591</v>
      </c>
      <c r="P2166" t="s">
        <v>598</v>
      </c>
      <c r="Q2166" t="s">
        <v>517</v>
      </c>
      <c r="R2166" t="s">
        <v>285</v>
      </c>
    </row>
    <row r="2167" spans="1:18" hidden="1" x14ac:dyDescent="0.3">
      <c r="A2167" t="s">
        <v>8802</v>
      </c>
      <c r="B2167" t="s">
        <v>8803</v>
      </c>
      <c r="C2167" s="1" t="str">
        <f t="shared" si="176"/>
        <v>21:0846</v>
      </c>
      <c r="D2167" s="1" t="str">
        <f t="shared" si="177"/>
        <v>21:0232</v>
      </c>
      <c r="E2167" t="s">
        <v>8804</v>
      </c>
      <c r="F2167" t="s">
        <v>8805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36</v>
      </c>
      <c r="N2167">
        <v>592</v>
      </c>
      <c r="P2167" t="s">
        <v>188</v>
      </c>
      <c r="Q2167" t="s">
        <v>1292</v>
      </c>
      <c r="R2167" t="s">
        <v>401</v>
      </c>
    </row>
    <row r="2168" spans="1:18" hidden="1" x14ac:dyDescent="0.3">
      <c r="A2168" t="s">
        <v>8806</v>
      </c>
      <c r="B2168" t="s">
        <v>8807</v>
      </c>
      <c r="C2168" s="1" t="str">
        <f t="shared" si="176"/>
        <v>21:0846</v>
      </c>
      <c r="D2168" s="1" t="str">
        <f t="shared" si="177"/>
        <v>21:0232</v>
      </c>
      <c r="E2168" t="s">
        <v>8808</v>
      </c>
      <c r="F2168" t="s">
        <v>8809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 t="s">
        <v>210</v>
      </c>
      <c r="Q2168" t="s">
        <v>517</v>
      </c>
      <c r="R2168" t="s">
        <v>55</v>
      </c>
    </row>
    <row r="2169" spans="1:18" hidden="1" x14ac:dyDescent="0.3">
      <c r="A2169" t="s">
        <v>8810</v>
      </c>
      <c r="B2169" t="s">
        <v>8811</v>
      </c>
      <c r="C2169" s="1" t="str">
        <f t="shared" si="176"/>
        <v>21:0846</v>
      </c>
      <c r="D2169" s="1" t="str">
        <f t="shared" si="177"/>
        <v>21:0232</v>
      </c>
      <c r="E2169" t="s">
        <v>8808</v>
      </c>
      <c r="F2169" t="s">
        <v>8812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29</v>
      </c>
      <c r="N2169">
        <v>594</v>
      </c>
      <c r="P2169" t="s">
        <v>194</v>
      </c>
      <c r="Q2169" t="s">
        <v>1292</v>
      </c>
      <c r="R2169" t="s">
        <v>55</v>
      </c>
    </row>
    <row r="2170" spans="1:18" hidden="1" x14ac:dyDescent="0.3">
      <c r="A2170" t="s">
        <v>8813</v>
      </c>
      <c r="B2170" t="s">
        <v>8814</v>
      </c>
      <c r="C2170" s="1" t="str">
        <f t="shared" si="176"/>
        <v>21:0846</v>
      </c>
      <c r="D2170" s="1" t="str">
        <f t="shared" si="177"/>
        <v>21:0232</v>
      </c>
      <c r="E2170" t="s">
        <v>8815</v>
      </c>
      <c r="F2170" t="s">
        <v>8816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44</v>
      </c>
      <c r="N2170">
        <v>595</v>
      </c>
      <c r="P2170" t="s">
        <v>82</v>
      </c>
      <c r="Q2170" t="s">
        <v>1292</v>
      </c>
      <c r="R2170" t="s">
        <v>460</v>
      </c>
    </row>
    <row r="2171" spans="1:18" hidden="1" x14ac:dyDescent="0.3">
      <c r="A2171" t="s">
        <v>8817</v>
      </c>
      <c r="B2171" t="s">
        <v>8818</v>
      </c>
      <c r="C2171" s="1" t="str">
        <f t="shared" si="176"/>
        <v>21:0846</v>
      </c>
      <c r="D2171" s="1" t="str">
        <f t="shared" si="177"/>
        <v>21:0232</v>
      </c>
      <c r="E2171" t="s">
        <v>8819</v>
      </c>
      <c r="F2171" t="s">
        <v>8820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52</v>
      </c>
      <c r="N2171">
        <v>596</v>
      </c>
      <c r="P2171" t="s">
        <v>558</v>
      </c>
      <c r="Q2171" t="s">
        <v>579</v>
      </c>
      <c r="R2171" t="s">
        <v>55</v>
      </c>
    </row>
    <row r="2172" spans="1:18" hidden="1" x14ac:dyDescent="0.3">
      <c r="A2172" t="s">
        <v>8821</v>
      </c>
      <c r="B2172" t="s">
        <v>8822</v>
      </c>
      <c r="C2172" s="1" t="str">
        <f t="shared" si="176"/>
        <v>21:0846</v>
      </c>
      <c r="D2172" s="1" t="str">
        <f t="shared" si="177"/>
        <v>21:0232</v>
      </c>
      <c r="E2172" t="s">
        <v>8823</v>
      </c>
      <c r="F2172" t="s">
        <v>8824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60</v>
      </c>
      <c r="N2172">
        <v>597</v>
      </c>
      <c r="P2172" t="s">
        <v>45</v>
      </c>
      <c r="Q2172" t="s">
        <v>54</v>
      </c>
      <c r="R2172" t="s">
        <v>55</v>
      </c>
    </row>
    <row r="2173" spans="1:18" hidden="1" x14ac:dyDescent="0.3">
      <c r="A2173" t="s">
        <v>8825</v>
      </c>
      <c r="B2173" t="s">
        <v>8826</v>
      </c>
      <c r="C2173" s="1" t="str">
        <f t="shared" si="176"/>
        <v>21:0846</v>
      </c>
      <c r="D2173" s="1" t="str">
        <f t="shared" si="177"/>
        <v>21:0232</v>
      </c>
      <c r="E2173" t="s">
        <v>8827</v>
      </c>
      <c r="F2173" t="s">
        <v>8828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67</v>
      </c>
      <c r="N2173">
        <v>598</v>
      </c>
      <c r="P2173" t="s">
        <v>115</v>
      </c>
      <c r="Q2173" t="s">
        <v>517</v>
      </c>
      <c r="R2173" t="s">
        <v>55</v>
      </c>
    </row>
    <row r="2174" spans="1:18" hidden="1" x14ac:dyDescent="0.3">
      <c r="A2174" t="s">
        <v>8829</v>
      </c>
      <c r="B2174" t="s">
        <v>8830</v>
      </c>
      <c r="C2174" s="1" t="str">
        <f t="shared" si="176"/>
        <v>21:0846</v>
      </c>
      <c r="D2174" s="1" t="str">
        <f t="shared" si="177"/>
        <v>21:0232</v>
      </c>
      <c r="E2174" t="s">
        <v>8831</v>
      </c>
      <c r="F2174" t="s">
        <v>8832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74</v>
      </c>
      <c r="N2174">
        <v>599</v>
      </c>
      <c r="P2174" t="s">
        <v>82</v>
      </c>
      <c r="Q2174" t="s">
        <v>1143</v>
      </c>
      <c r="R2174" t="s">
        <v>285</v>
      </c>
    </row>
    <row r="2175" spans="1:18" hidden="1" x14ac:dyDescent="0.3">
      <c r="A2175" t="s">
        <v>8833</v>
      </c>
      <c r="B2175" t="s">
        <v>8834</v>
      </c>
      <c r="C2175" s="1" t="str">
        <f t="shared" si="176"/>
        <v>21:0846</v>
      </c>
      <c r="D2175" s="1" t="str">
        <f t="shared" si="177"/>
        <v>21:0232</v>
      </c>
      <c r="E2175" t="s">
        <v>8835</v>
      </c>
      <c r="F2175" t="s">
        <v>8836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81</v>
      </c>
      <c r="N2175">
        <v>600</v>
      </c>
      <c r="P2175" t="s">
        <v>598</v>
      </c>
      <c r="Q2175" t="s">
        <v>1143</v>
      </c>
      <c r="R2175" t="s">
        <v>460</v>
      </c>
    </row>
    <row r="2176" spans="1:18" hidden="1" x14ac:dyDescent="0.3">
      <c r="A2176" t="s">
        <v>8837</v>
      </c>
      <c r="B2176" t="s">
        <v>8838</v>
      </c>
      <c r="C2176" s="1" t="str">
        <f t="shared" si="176"/>
        <v>21:0846</v>
      </c>
      <c r="D2176" s="1" t="str">
        <f t="shared" si="177"/>
        <v>21:0232</v>
      </c>
      <c r="E2176" t="s">
        <v>8839</v>
      </c>
      <c r="F2176" t="s">
        <v>8840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95</v>
      </c>
      <c r="N2176">
        <v>601</v>
      </c>
      <c r="P2176" t="s">
        <v>2526</v>
      </c>
      <c r="Q2176" t="s">
        <v>1292</v>
      </c>
      <c r="R2176" t="s">
        <v>522</v>
      </c>
    </row>
    <row r="2177" spans="1:18" hidden="1" x14ac:dyDescent="0.3">
      <c r="A2177" t="s">
        <v>8841</v>
      </c>
      <c r="B2177" t="s">
        <v>8842</v>
      </c>
      <c r="C2177" s="1" t="str">
        <f t="shared" si="176"/>
        <v>21:0846</v>
      </c>
      <c r="D2177" s="1" t="str">
        <f t="shared" si="177"/>
        <v>21:0232</v>
      </c>
      <c r="E2177" t="s">
        <v>8843</v>
      </c>
      <c r="F2177" t="s">
        <v>8844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101</v>
      </c>
      <c r="N2177">
        <v>602</v>
      </c>
      <c r="P2177" t="s">
        <v>1676</v>
      </c>
      <c r="Q2177" t="s">
        <v>579</v>
      </c>
      <c r="R2177" t="s">
        <v>460</v>
      </c>
    </row>
    <row r="2178" spans="1:18" hidden="1" x14ac:dyDescent="0.3">
      <c r="A2178" t="s">
        <v>8845</v>
      </c>
      <c r="B2178" t="s">
        <v>8846</v>
      </c>
      <c r="C2178" s="1" t="str">
        <f t="shared" si="176"/>
        <v>21:0846</v>
      </c>
      <c r="D2178" s="1" t="str">
        <f t="shared" si="177"/>
        <v>21:0232</v>
      </c>
      <c r="E2178" t="s">
        <v>8847</v>
      </c>
      <c r="F2178" t="s">
        <v>8848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107</v>
      </c>
      <c r="N2178">
        <v>603</v>
      </c>
      <c r="P2178" t="s">
        <v>161</v>
      </c>
      <c r="Q2178" t="s">
        <v>54</v>
      </c>
      <c r="R2178" t="s">
        <v>285</v>
      </c>
    </row>
    <row r="2179" spans="1:18" hidden="1" x14ac:dyDescent="0.3">
      <c r="A2179" t="s">
        <v>8849</v>
      </c>
      <c r="B2179" t="s">
        <v>8850</v>
      </c>
      <c r="C2179" s="1" t="str">
        <f t="shared" si="176"/>
        <v>21:0846</v>
      </c>
      <c r="D2179" s="1" t="str">
        <f t="shared" si="177"/>
        <v>21:0232</v>
      </c>
      <c r="E2179" t="s">
        <v>8851</v>
      </c>
      <c r="F2179" t="s">
        <v>8852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114</v>
      </c>
      <c r="N2179">
        <v>604</v>
      </c>
      <c r="P2179" t="s">
        <v>2145</v>
      </c>
      <c r="Q2179" t="s">
        <v>579</v>
      </c>
      <c r="R2179" t="s">
        <v>285</v>
      </c>
    </row>
    <row r="2180" spans="1:18" hidden="1" x14ac:dyDescent="0.3">
      <c r="A2180" t="s">
        <v>8853</v>
      </c>
      <c r="B2180" t="s">
        <v>8854</v>
      </c>
      <c r="C2180" s="1" t="str">
        <f t="shared" si="176"/>
        <v>21:0846</v>
      </c>
      <c r="D2180" s="1" t="str">
        <f t="shared" si="177"/>
        <v>21:0232</v>
      </c>
      <c r="E2180" t="s">
        <v>8855</v>
      </c>
      <c r="F2180" t="s">
        <v>8856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121</v>
      </c>
      <c r="N2180">
        <v>605</v>
      </c>
      <c r="P2180" t="s">
        <v>1667</v>
      </c>
      <c r="Q2180" t="s">
        <v>54</v>
      </c>
      <c r="R2180" t="s">
        <v>460</v>
      </c>
    </row>
    <row r="2181" spans="1:18" hidden="1" x14ac:dyDescent="0.3">
      <c r="A2181" t="s">
        <v>8857</v>
      </c>
      <c r="B2181" t="s">
        <v>8858</v>
      </c>
      <c r="C2181" s="1" t="str">
        <f t="shared" si="176"/>
        <v>21:0846</v>
      </c>
      <c r="D2181" s="1" t="str">
        <f t="shared" si="177"/>
        <v>21:0232</v>
      </c>
      <c r="E2181" t="s">
        <v>8859</v>
      </c>
      <c r="F2181" t="s">
        <v>8860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127</v>
      </c>
      <c r="N2181">
        <v>606</v>
      </c>
      <c r="P2181" t="s">
        <v>294</v>
      </c>
      <c r="Q2181" t="s">
        <v>579</v>
      </c>
      <c r="R2181" t="s">
        <v>460</v>
      </c>
    </row>
    <row r="2182" spans="1:18" hidden="1" x14ac:dyDescent="0.3">
      <c r="A2182" t="s">
        <v>8861</v>
      </c>
      <c r="B2182" t="s">
        <v>8862</v>
      </c>
      <c r="C2182" s="1" t="str">
        <f t="shared" si="176"/>
        <v>21:0846</v>
      </c>
      <c r="D2182" s="1" t="str">
        <f t="shared" si="177"/>
        <v>21:0232</v>
      </c>
      <c r="E2182" t="s">
        <v>8863</v>
      </c>
      <c r="F2182" t="s">
        <v>8864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133</v>
      </c>
      <c r="N2182">
        <v>607</v>
      </c>
      <c r="P2182" t="s">
        <v>1605</v>
      </c>
      <c r="Q2182" t="s">
        <v>236</v>
      </c>
      <c r="R2182" t="s">
        <v>2135</v>
      </c>
    </row>
    <row r="2183" spans="1:18" hidden="1" x14ac:dyDescent="0.3">
      <c r="A2183" t="s">
        <v>8865</v>
      </c>
      <c r="B2183" t="s">
        <v>8866</v>
      </c>
      <c r="C2183" s="1" t="str">
        <f t="shared" si="176"/>
        <v>21:0846</v>
      </c>
      <c r="D2183" s="1" t="str">
        <f t="shared" si="177"/>
        <v>21:0232</v>
      </c>
      <c r="E2183" t="s">
        <v>8867</v>
      </c>
      <c r="F2183" t="s">
        <v>8868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139</v>
      </c>
      <c r="N2183">
        <v>608</v>
      </c>
      <c r="P2183" t="s">
        <v>82</v>
      </c>
      <c r="Q2183" t="s">
        <v>54</v>
      </c>
      <c r="R2183" t="s">
        <v>55</v>
      </c>
    </row>
    <row r="2184" spans="1:18" hidden="1" x14ac:dyDescent="0.3">
      <c r="A2184" t="s">
        <v>8869</v>
      </c>
      <c r="B2184" t="s">
        <v>8870</v>
      </c>
      <c r="C2184" s="1" t="str">
        <f t="shared" si="176"/>
        <v>21:0846</v>
      </c>
      <c r="D2184" s="1" t="str">
        <f t="shared" si="177"/>
        <v>21:0232</v>
      </c>
      <c r="E2184" t="s">
        <v>8871</v>
      </c>
      <c r="F2184" t="s">
        <v>8872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241</v>
      </c>
      <c r="N2184">
        <v>609</v>
      </c>
      <c r="P2184" t="s">
        <v>2145</v>
      </c>
      <c r="Q2184" t="s">
        <v>579</v>
      </c>
      <c r="R2184" t="s">
        <v>285</v>
      </c>
    </row>
    <row r="2185" spans="1:18" hidden="1" x14ac:dyDescent="0.3">
      <c r="A2185" t="s">
        <v>8873</v>
      </c>
      <c r="B2185" t="s">
        <v>8874</v>
      </c>
      <c r="C2185" s="1" t="str">
        <f t="shared" si="176"/>
        <v>21:0846</v>
      </c>
      <c r="D2185" s="1" t="str">
        <f t="shared" si="177"/>
        <v>21:0232</v>
      </c>
      <c r="E2185" t="s">
        <v>8875</v>
      </c>
      <c r="F2185" t="s">
        <v>8876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 t="s">
        <v>53</v>
      </c>
      <c r="Q2185" t="s">
        <v>1143</v>
      </c>
      <c r="R2185" t="s">
        <v>460</v>
      </c>
    </row>
    <row r="2186" spans="1:18" hidden="1" x14ac:dyDescent="0.3">
      <c r="A2186" t="s">
        <v>8877</v>
      </c>
      <c r="B2186" t="s">
        <v>8878</v>
      </c>
      <c r="C2186" s="1" t="str">
        <f t="shared" si="176"/>
        <v>21:0846</v>
      </c>
      <c r="D2186" s="1" t="str">
        <f t="shared" si="177"/>
        <v>21:0232</v>
      </c>
      <c r="E2186" t="s">
        <v>8875</v>
      </c>
      <c r="F2186" t="s">
        <v>8879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29</v>
      </c>
      <c r="N2186">
        <v>611</v>
      </c>
      <c r="P2186" t="s">
        <v>53</v>
      </c>
      <c r="Q2186" t="s">
        <v>1292</v>
      </c>
      <c r="R2186" t="s">
        <v>285</v>
      </c>
    </row>
    <row r="2187" spans="1:18" hidden="1" x14ac:dyDescent="0.3">
      <c r="A2187" t="s">
        <v>8880</v>
      </c>
      <c r="B2187" t="s">
        <v>8881</v>
      </c>
      <c r="C2187" s="1" t="str">
        <f t="shared" si="176"/>
        <v>21:0846</v>
      </c>
      <c r="D2187" s="1" t="str">
        <f t="shared" si="177"/>
        <v>21:0232</v>
      </c>
      <c r="E2187" t="s">
        <v>8882</v>
      </c>
      <c r="F2187" t="s">
        <v>8883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36</v>
      </c>
      <c r="N2187">
        <v>612</v>
      </c>
      <c r="P2187" t="s">
        <v>88</v>
      </c>
      <c r="Q2187" t="s">
        <v>54</v>
      </c>
      <c r="R2187" t="s">
        <v>460</v>
      </c>
    </row>
    <row r="2188" spans="1:18" hidden="1" x14ac:dyDescent="0.3">
      <c r="A2188" t="s">
        <v>8884</v>
      </c>
      <c r="B2188" t="s">
        <v>8885</v>
      </c>
      <c r="C2188" s="1" t="str">
        <f t="shared" si="176"/>
        <v>21:0846</v>
      </c>
      <c r="D2188" s="1" t="str">
        <f t="shared" si="177"/>
        <v>21:0232</v>
      </c>
      <c r="E2188" t="s">
        <v>8886</v>
      </c>
      <c r="F2188" t="s">
        <v>8887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44</v>
      </c>
      <c r="N2188">
        <v>613</v>
      </c>
      <c r="P2188" t="s">
        <v>521</v>
      </c>
      <c r="Q2188" t="s">
        <v>1292</v>
      </c>
      <c r="R2188" t="s">
        <v>655</v>
      </c>
    </row>
    <row r="2189" spans="1:18" hidden="1" x14ac:dyDescent="0.3">
      <c r="A2189" t="s">
        <v>8888</v>
      </c>
      <c r="B2189" t="s">
        <v>8889</v>
      </c>
      <c r="C2189" s="1" t="str">
        <f t="shared" si="176"/>
        <v>21:0846</v>
      </c>
      <c r="D2189" s="1" t="str">
        <f t="shared" si="177"/>
        <v>21:0232</v>
      </c>
      <c r="E2189" t="s">
        <v>8890</v>
      </c>
      <c r="F2189" t="s">
        <v>8891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52</v>
      </c>
      <c r="N2189">
        <v>614</v>
      </c>
      <c r="P2189" t="s">
        <v>2145</v>
      </c>
      <c r="Q2189" t="s">
        <v>1143</v>
      </c>
      <c r="R2189" t="s">
        <v>189</v>
      </c>
    </row>
    <row r="2190" spans="1:18" hidden="1" x14ac:dyDescent="0.3">
      <c r="A2190" t="s">
        <v>8892</v>
      </c>
      <c r="B2190" t="s">
        <v>8893</v>
      </c>
      <c r="C2190" s="1" t="str">
        <f t="shared" si="176"/>
        <v>21:0846</v>
      </c>
      <c r="D2190" s="1" t="str">
        <f t="shared" si="177"/>
        <v>21:0232</v>
      </c>
      <c r="E2190" t="s">
        <v>8894</v>
      </c>
      <c r="F2190" t="s">
        <v>8895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60</v>
      </c>
      <c r="N2190">
        <v>615</v>
      </c>
      <c r="P2190" t="s">
        <v>598</v>
      </c>
      <c r="Q2190" t="s">
        <v>538</v>
      </c>
      <c r="R2190" t="s">
        <v>522</v>
      </c>
    </row>
    <row r="2191" spans="1:18" hidden="1" x14ac:dyDescent="0.3">
      <c r="A2191" t="s">
        <v>8896</v>
      </c>
      <c r="B2191" t="s">
        <v>8897</v>
      </c>
      <c r="C2191" s="1" t="str">
        <f t="shared" si="176"/>
        <v>21:0846</v>
      </c>
      <c r="D2191" s="1" t="str">
        <f t="shared" si="177"/>
        <v>21:0232</v>
      </c>
      <c r="E2191" t="s">
        <v>8898</v>
      </c>
      <c r="F2191" t="s">
        <v>8899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67</v>
      </c>
      <c r="N2191">
        <v>616</v>
      </c>
      <c r="P2191" t="s">
        <v>1837</v>
      </c>
      <c r="Q2191" t="s">
        <v>1143</v>
      </c>
      <c r="R2191" t="s">
        <v>285</v>
      </c>
    </row>
    <row r="2192" spans="1:18" hidden="1" x14ac:dyDescent="0.3">
      <c r="A2192" t="s">
        <v>8900</v>
      </c>
      <c r="B2192" t="s">
        <v>8901</v>
      </c>
      <c r="C2192" s="1" t="str">
        <f t="shared" si="176"/>
        <v>21:0846</v>
      </c>
      <c r="D2192" s="1" t="str">
        <f t="shared" si="177"/>
        <v>21:0232</v>
      </c>
      <c r="E2192" t="s">
        <v>8902</v>
      </c>
      <c r="F2192" t="s">
        <v>8903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74</v>
      </c>
      <c r="N2192">
        <v>617</v>
      </c>
      <c r="P2192" t="s">
        <v>598</v>
      </c>
      <c r="Q2192" t="s">
        <v>54</v>
      </c>
      <c r="R2192" t="s">
        <v>460</v>
      </c>
    </row>
    <row r="2193" spans="1:18" hidden="1" x14ac:dyDescent="0.3">
      <c r="A2193" t="s">
        <v>8904</v>
      </c>
      <c r="B2193" t="s">
        <v>8905</v>
      </c>
      <c r="C2193" s="1" t="str">
        <f t="shared" si="176"/>
        <v>21:0846</v>
      </c>
      <c r="D2193" s="1" t="str">
        <f t="shared" si="177"/>
        <v>21:0232</v>
      </c>
      <c r="E2193" t="s">
        <v>8906</v>
      </c>
      <c r="F2193" t="s">
        <v>8907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81</v>
      </c>
      <c r="N2193">
        <v>618</v>
      </c>
      <c r="P2193" t="s">
        <v>553</v>
      </c>
      <c r="Q2193" t="s">
        <v>579</v>
      </c>
      <c r="R2193" t="s">
        <v>2135</v>
      </c>
    </row>
    <row r="2194" spans="1:18" hidden="1" x14ac:dyDescent="0.3">
      <c r="A2194" t="s">
        <v>8908</v>
      </c>
      <c r="B2194" t="s">
        <v>8909</v>
      </c>
      <c r="C2194" s="1" t="str">
        <f t="shared" si="176"/>
        <v>21:0846</v>
      </c>
      <c r="D2194" s="1" t="str">
        <f t="shared" si="177"/>
        <v>21:0232</v>
      </c>
      <c r="E2194" t="s">
        <v>8910</v>
      </c>
      <c r="F2194" t="s">
        <v>8911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95</v>
      </c>
      <c r="N2194">
        <v>619</v>
      </c>
      <c r="P2194" t="s">
        <v>537</v>
      </c>
      <c r="Q2194" t="s">
        <v>1292</v>
      </c>
      <c r="R2194" t="s">
        <v>55</v>
      </c>
    </row>
    <row r="2195" spans="1:18" hidden="1" x14ac:dyDescent="0.3">
      <c r="A2195" t="s">
        <v>8912</v>
      </c>
      <c r="B2195" t="s">
        <v>8913</v>
      </c>
      <c r="C2195" s="1" t="str">
        <f t="shared" si="176"/>
        <v>21:0846</v>
      </c>
      <c r="D2195" s="1" t="str">
        <f t="shared" si="177"/>
        <v>21:0232</v>
      </c>
      <c r="E2195" t="s">
        <v>8914</v>
      </c>
      <c r="F2195" t="s">
        <v>8915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101</v>
      </c>
      <c r="N2195">
        <v>620</v>
      </c>
      <c r="P2195" t="s">
        <v>30</v>
      </c>
      <c r="Q2195" t="s">
        <v>482</v>
      </c>
      <c r="R2195" t="s">
        <v>911</v>
      </c>
    </row>
    <row r="2196" spans="1:18" hidden="1" x14ac:dyDescent="0.3">
      <c r="A2196" t="s">
        <v>8916</v>
      </c>
      <c r="B2196" t="s">
        <v>8917</v>
      </c>
      <c r="C2196" s="1" t="str">
        <f t="shared" si="176"/>
        <v>21:0846</v>
      </c>
      <c r="D2196" s="1" t="str">
        <f t="shared" si="177"/>
        <v>21:0232</v>
      </c>
      <c r="E2196" t="s">
        <v>8918</v>
      </c>
      <c r="F2196" t="s">
        <v>8919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107</v>
      </c>
      <c r="N2196">
        <v>621</v>
      </c>
      <c r="P2196" t="s">
        <v>140</v>
      </c>
      <c r="Q2196" t="s">
        <v>482</v>
      </c>
      <c r="R2196" t="s">
        <v>55</v>
      </c>
    </row>
    <row r="2197" spans="1:18" hidden="1" x14ac:dyDescent="0.3">
      <c r="A2197" t="s">
        <v>8920</v>
      </c>
      <c r="B2197" t="s">
        <v>8921</v>
      </c>
      <c r="C2197" s="1" t="str">
        <f t="shared" si="176"/>
        <v>21:0846</v>
      </c>
      <c r="D2197" s="1" t="str">
        <f t="shared" si="177"/>
        <v>21:0232</v>
      </c>
      <c r="E2197" t="s">
        <v>8922</v>
      </c>
      <c r="F2197" t="s">
        <v>8923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114</v>
      </c>
      <c r="N2197">
        <v>622</v>
      </c>
      <c r="P2197" t="s">
        <v>247</v>
      </c>
      <c r="Q2197" t="s">
        <v>1292</v>
      </c>
      <c r="R2197" t="s">
        <v>401</v>
      </c>
    </row>
    <row r="2198" spans="1:18" hidden="1" x14ac:dyDescent="0.3">
      <c r="A2198" t="s">
        <v>8924</v>
      </c>
      <c r="B2198" t="s">
        <v>8925</v>
      </c>
      <c r="C2198" s="1" t="str">
        <f t="shared" si="176"/>
        <v>21:0846</v>
      </c>
      <c r="D2198" s="1" t="str">
        <f t="shared" si="177"/>
        <v>21:0232</v>
      </c>
      <c r="E2198" t="s">
        <v>8926</v>
      </c>
      <c r="F2198" t="s">
        <v>8927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121</v>
      </c>
      <c r="N2198">
        <v>623</v>
      </c>
      <c r="P2198" t="s">
        <v>140</v>
      </c>
      <c r="Q2198" t="s">
        <v>54</v>
      </c>
      <c r="R2198" t="s">
        <v>189</v>
      </c>
    </row>
    <row r="2199" spans="1:18" hidden="1" x14ac:dyDescent="0.3">
      <c r="A2199" t="s">
        <v>8928</v>
      </c>
      <c r="B2199" t="s">
        <v>8929</v>
      </c>
      <c r="C2199" s="1" t="str">
        <f t="shared" si="176"/>
        <v>21:0846</v>
      </c>
      <c r="D2199" s="1" t="str">
        <f t="shared" si="177"/>
        <v>21:0232</v>
      </c>
      <c r="E2199" t="s">
        <v>8930</v>
      </c>
      <c r="F2199" t="s">
        <v>8931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127</v>
      </c>
      <c r="N2199">
        <v>624</v>
      </c>
      <c r="P2199" t="s">
        <v>108</v>
      </c>
      <c r="Q2199" t="s">
        <v>54</v>
      </c>
      <c r="R2199" t="s">
        <v>189</v>
      </c>
    </row>
    <row r="2200" spans="1:18" hidden="1" x14ac:dyDescent="0.3">
      <c r="A2200" t="s">
        <v>8932</v>
      </c>
      <c r="B2200" t="s">
        <v>8933</v>
      </c>
      <c r="C2200" s="1" t="str">
        <f t="shared" si="176"/>
        <v>21:0846</v>
      </c>
      <c r="D2200" s="1" t="str">
        <f t="shared" si="177"/>
        <v>21:0232</v>
      </c>
      <c r="E2200" t="s">
        <v>8934</v>
      </c>
      <c r="F2200" t="s">
        <v>8935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133</v>
      </c>
      <c r="N2200">
        <v>625</v>
      </c>
      <c r="P2200" t="s">
        <v>771</v>
      </c>
      <c r="Q2200" t="s">
        <v>54</v>
      </c>
      <c r="R2200" t="s">
        <v>55</v>
      </c>
    </row>
    <row r="2201" spans="1:18" hidden="1" x14ac:dyDescent="0.3">
      <c r="A2201" t="s">
        <v>8936</v>
      </c>
      <c r="B2201" t="s">
        <v>8937</v>
      </c>
      <c r="C2201" s="1" t="str">
        <f t="shared" si="176"/>
        <v>21:0846</v>
      </c>
      <c r="D2201" s="1" t="str">
        <f t="shared" si="177"/>
        <v>21:0232</v>
      </c>
      <c r="E2201" t="s">
        <v>8938</v>
      </c>
      <c r="F2201" t="s">
        <v>8939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139</v>
      </c>
      <c r="N2201">
        <v>626</v>
      </c>
      <c r="P2201" t="s">
        <v>1006</v>
      </c>
      <c r="Q2201" t="s">
        <v>54</v>
      </c>
      <c r="R2201" t="s">
        <v>285</v>
      </c>
    </row>
    <row r="2202" spans="1:18" hidden="1" x14ac:dyDescent="0.3">
      <c r="A2202" t="s">
        <v>8940</v>
      </c>
      <c r="B2202" t="s">
        <v>8941</v>
      </c>
      <c r="C2202" s="1" t="str">
        <f t="shared" si="176"/>
        <v>21:0846</v>
      </c>
      <c r="D2202" s="1" t="str">
        <f t="shared" si="177"/>
        <v>21:0232</v>
      </c>
      <c r="E2202" t="s">
        <v>8942</v>
      </c>
      <c r="F2202" t="s">
        <v>8943</v>
      </c>
      <c r="H2202">
        <v>59.426167900000003</v>
      </c>
      <c r="I2202">
        <v>-103.3670805</v>
      </c>
      <c r="J2202" s="1" t="str">
        <f t="shared" ref="J2202:J2265" si="178">HYPERLINK("https://geochem.nrcan.gc.ca/cdogs/content/kwd/kwd020016_e.htm", "Fluid (lake)")</f>
        <v>Fluid (lake)</v>
      </c>
      <c r="K2202" s="1" t="str">
        <f t="shared" ref="K2202:K2265" si="179">HYPERLINK("https://geochem.nrcan.gc.ca/cdogs/content/kwd/kwd080007_e.htm", "Untreated Water")</f>
        <v>Untreated Water</v>
      </c>
      <c r="L2202">
        <v>36</v>
      </c>
      <c r="M2202" t="s">
        <v>241</v>
      </c>
      <c r="N2202">
        <v>627</v>
      </c>
      <c r="P2202" t="s">
        <v>225</v>
      </c>
      <c r="Q2202" t="s">
        <v>54</v>
      </c>
      <c r="R2202" t="s">
        <v>195</v>
      </c>
    </row>
    <row r="2203" spans="1:18" hidden="1" x14ac:dyDescent="0.3">
      <c r="A2203" t="s">
        <v>8944</v>
      </c>
      <c r="B2203" t="s">
        <v>8945</v>
      </c>
      <c r="C2203" s="1" t="str">
        <f t="shared" si="176"/>
        <v>21:0846</v>
      </c>
      <c r="D2203" s="1" t="str">
        <f t="shared" si="177"/>
        <v>21:0232</v>
      </c>
      <c r="E2203" t="s">
        <v>8946</v>
      </c>
      <c r="F2203" t="s">
        <v>8947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36</v>
      </c>
      <c r="N2203">
        <v>628</v>
      </c>
      <c r="P2203" t="s">
        <v>537</v>
      </c>
      <c r="Q2203" t="s">
        <v>54</v>
      </c>
      <c r="R2203" t="s">
        <v>522</v>
      </c>
    </row>
    <row r="2204" spans="1:18" hidden="1" x14ac:dyDescent="0.3">
      <c r="A2204" t="s">
        <v>8948</v>
      </c>
      <c r="B2204" t="s">
        <v>8949</v>
      </c>
      <c r="C2204" s="1" t="str">
        <f t="shared" si="176"/>
        <v>21:0846</v>
      </c>
      <c r="D2204" s="1" t="str">
        <f t="shared" si="177"/>
        <v>21:0232</v>
      </c>
      <c r="E2204" t="s">
        <v>8950</v>
      </c>
      <c r="F2204" t="s">
        <v>8951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 t="s">
        <v>82</v>
      </c>
      <c r="Q2204" t="s">
        <v>579</v>
      </c>
      <c r="R2204" t="s">
        <v>55</v>
      </c>
    </row>
    <row r="2205" spans="1:18" hidden="1" x14ac:dyDescent="0.3">
      <c r="A2205" t="s">
        <v>8952</v>
      </c>
      <c r="B2205" t="s">
        <v>8953</v>
      </c>
      <c r="C2205" s="1" t="str">
        <f t="shared" si="176"/>
        <v>21:0846</v>
      </c>
      <c r="D2205" s="1" t="str">
        <f t="shared" si="177"/>
        <v>21:0232</v>
      </c>
      <c r="E2205" t="s">
        <v>8950</v>
      </c>
      <c r="F2205" t="s">
        <v>8954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29</v>
      </c>
      <c r="N2205">
        <v>630</v>
      </c>
      <c r="P2205" t="s">
        <v>53</v>
      </c>
      <c r="Q2205" t="s">
        <v>579</v>
      </c>
      <c r="R2205" t="s">
        <v>55</v>
      </c>
    </row>
    <row r="2206" spans="1:18" hidden="1" x14ac:dyDescent="0.3">
      <c r="A2206" t="s">
        <v>8955</v>
      </c>
      <c r="B2206" t="s">
        <v>8956</v>
      </c>
      <c r="C2206" s="1" t="str">
        <f t="shared" si="176"/>
        <v>21:0846</v>
      </c>
      <c r="D2206" s="1" t="str">
        <f t="shared" si="177"/>
        <v>21:0232</v>
      </c>
      <c r="E2206" t="s">
        <v>8957</v>
      </c>
      <c r="F2206" t="s">
        <v>8958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44</v>
      </c>
      <c r="N2206">
        <v>631</v>
      </c>
      <c r="P2206" t="s">
        <v>30</v>
      </c>
      <c r="Q2206" t="s">
        <v>579</v>
      </c>
      <c r="R2206" t="s">
        <v>195</v>
      </c>
    </row>
    <row r="2207" spans="1:18" hidden="1" x14ac:dyDescent="0.3">
      <c r="A2207" t="s">
        <v>8959</v>
      </c>
      <c r="B2207" t="s">
        <v>8960</v>
      </c>
      <c r="C2207" s="1" t="str">
        <f t="shared" si="176"/>
        <v>21:0846</v>
      </c>
      <c r="D2207" s="1" t="str">
        <f t="shared" si="177"/>
        <v>21:0232</v>
      </c>
      <c r="E2207" t="s">
        <v>8961</v>
      </c>
      <c r="F2207" t="s">
        <v>8962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52</v>
      </c>
      <c r="N2207">
        <v>632</v>
      </c>
      <c r="P2207" t="s">
        <v>108</v>
      </c>
      <c r="Q2207" t="s">
        <v>538</v>
      </c>
      <c r="R2207" t="s">
        <v>55</v>
      </c>
    </row>
    <row r="2208" spans="1:18" hidden="1" x14ac:dyDescent="0.3">
      <c r="A2208" t="s">
        <v>8963</v>
      </c>
      <c r="B2208" t="s">
        <v>8964</v>
      </c>
      <c r="C2208" s="1" t="str">
        <f t="shared" si="176"/>
        <v>21:0846</v>
      </c>
      <c r="D2208" s="1" t="str">
        <f t="shared" si="177"/>
        <v>21:0232</v>
      </c>
      <c r="E2208" t="s">
        <v>8965</v>
      </c>
      <c r="F2208" t="s">
        <v>8966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60</v>
      </c>
      <c r="N2208">
        <v>633</v>
      </c>
      <c r="P2208" t="s">
        <v>45</v>
      </c>
      <c r="Q2208" t="s">
        <v>1292</v>
      </c>
      <c r="R2208" t="s">
        <v>522</v>
      </c>
    </row>
    <row r="2209" spans="1:18" hidden="1" x14ac:dyDescent="0.3">
      <c r="A2209" t="s">
        <v>8967</v>
      </c>
      <c r="B2209" t="s">
        <v>8968</v>
      </c>
      <c r="C2209" s="1" t="str">
        <f t="shared" si="176"/>
        <v>21:0846</v>
      </c>
      <c r="D2209" s="1" t="str">
        <f t="shared" si="177"/>
        <v>21:0232</v>
      </c>
      <c r="E2209" t="s">
        <v>8969</v>
      </c>
      <c r="F2209" t="s">
        <v>8970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67</v>
      </c>
      <c r="N2209">
        <v>634</v>
      </c>
      <c r="P2209" t="s">
        <v>537</v>
      </c>
      <c r="Q2209" t="s">
        <v>517</v>
      </c>
      <c r="R2209" t="s">
        <v>460</v>
      </c>
    </row>
    <row r="2210" spans="1:18" hidden="1" x14ac:dyDescent="0.3">
      <c r="A2210" t="s">
        <v>8971</v>
      </c>
      <c r="B2210" t="s">
        <v>8972</v>
      </c>
      <c r="C2210" s="1" t="str">
        <f t="shared" si="176"/>
        <v>21:0846</v>
      </c>
      <c r="D2210" s="1" t="str">
        <f t="shared" si="177"/>
        <v>21:0232</v>
      </c>
      <c r="E2210" t="s">
        <v>8973</v>
      </c>
      <c r="F2210" t="s">
        <v>8974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74</v>
      </c>
      <c r="N2210">
        <v>635</v>
      </c>
      <c r="P2210" t="s">
        <v>598</v>
      </c>
      <c r="Q2210" t="s">
        <v>579</v>
      </c>
      <c r="R2210" t="s">
        <v>285</v>
      </c>
    </row>
    <row r="2211" spans="1:18" hidden="1" x14ac:dyDescent="0.3">
      <c r="A2211" t="s">
        <v>8975</v>
      </c>
      <c r="B2211" t="s">
        <v>8976</v>
      </c>
      <c r="C2211" s="1" t="str">
        <f t="shared" si="176"/>
        <v>21:0846</v>
      </c>
      <c r="D2211" s="1" t="str">
        <f t="shared" si="177"/>
        <v>21:0232</v>
      </c>
      <c r="E2211" t="s">
        <v>8977</v>
      </c>
      <c r="F2211" t="s">
        <v>8978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81</v>
      </c>
      <c r="N2211">
        <v>636</v>
      </c>
      <c r="P2211" t="s">
        <v>1851</v>
      </c>
      <c r="Q2211" t="s">
        <v>1292</v>
      </c>
      <c r="R2211" t="s">
        <v>189</v>
      </c>
    </row>
    <row r="2212" spans="1:18" hidden="1" x14ac:dyDescent="0.3">
      <c r="A2212" t="s">
        <v>8979</v>
      </c>
      <c r="B2212" t="s">
        <v>8980</v>
      </c>
      <c r="C2212" s="1" t="str">
        <f t="shared" si="176"/>
        <v>21:0846</v>
      </c>
      <c r="D2212" s="1" t="str">
        <f t="shared" si="177"/>
        <v>21:0232</v>
      </c>
      <c r="E2212" t="s">
        <v>8981</v>
      </c>
      <c r="F2212" t="s">
        <v>8982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95</v>
      </c>
      <c r="N2212">
        <v>637</v>
      </c>
      <c r="P2212" t="s">
        <v>558</v>
      </c>
      <c r="Q2212" t="s">
        <v>1143</v>
      </c>
      <c r="R2212" t="s">
        <v>189</v>
      </c>
    </row>
    <row r="2213" spans="1:18" hidden="1" x14ac:dyDescent="0.3">
      <c r="A2213" t="s">
        <v>8983</v>
      </c>
      <c r="B2213" t="s">
        <v>8984</v>
      </c>
      <c r="C2213" s="1" t="str">
        <f t="shared" si="176"/>
        <v>21:0846</v>
      </c>
      <c r="D2213" s="1" t="str">
        <f t="shared" si="177"/>
        <v>21:0232</v>
      </c>
      <c r="E2213" t="s">
        <v>8985</v>
      </c>
      <c r="F2213" t="s">
        <v>8986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101</v>
      </c>
      <c r="N2213">
        <v>638</v>
      </c>
      <c r="P2213" t="s">
        <v>45</v>
      </c>
      <c r="Q2213" t="s">
        <v>1292</v>
      </c>
      <c r="R2213" t="s">
        <v>522</v>
      </c>
    </row>
    <row r="2214" spans="1:18" hidden="1" x14ac:dyDescent="0.3">
      <c r="A2214" t="s">
        <v>8987</v>
      </c>
      <c r="B2214" t="s">
        <v>8988</v>
      </c>
      <c r="C2214" s="1" t="str">
        <f t="shared" si="176"/>
        <v>21:0846</v>
      </c>
      <c r="D2214" s="1" t="str">
        <f t="shared" si="177"/>
        <v>21:0232</v>
      </c>
      <c r="E2214" t="s">
        <v>8989</v>
      </c>
      <c r="F2214" t="s">
        <v>8990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107</v>
      </c>
      <c r="N2214">
        <v>639</v>
      </c>
      <c r="P2214" t="s">
        <v>68</v>
      </c>
      <c r="Q2214" t="s">
        <v>1292</v>
      </c>
      <c r="R2214" t="s">
        <v>189</v>
      </c>
    </row>
    <row r="2215" spans="1:18" hidden="1" x14ac:dyDescent="0.3">
      <c r="A2215" t="s">
        <v>8991</v>
      </c>
      <c r="B2215" t="s">
        <v>8992</v>
      </c>
      <c r="C2215" s="1" t="str">
        <f t="shared" si="176"/>
        <v>21:0846</v>
      </c>
      <c r="D2215" s="1" t="str">
        <f t="shared" si="177"/>
        <v>21:0232</v>
      </c>
      <c r="E2215" t="s">
        <v>8993</v>
      </c>
      <c r="F2215" t="s">
        <v>8994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114</v>
      </c>
      <c r="N2215">
        <v>640</v>
      </c>
      <c r="P2215" t="s">
        <v>108</v>
      </c>
      <c r="Q2215" t="s">
        <v>1143</v>
      </c>
      <c r="R2215" t="s">
        <v>55</v>
      </c>
    </row>
    <row r="2216" spans="1:18" hidden="1" x14ac:dyDescent="0.3">
      <c r="A2216" t="s">
        <v>8995</v>
      </c>
      <c r="B2216" t="s">
        <v>8996</v>
      </c>
      <c r="C2216" s="1" t="str">
        <f t="shared" ref="C2216:C2279" si="180">HYPERLINK("https://geochem.nrcan.gc.ca/cdogs/content/bdl/bdl210846_e.htm", "21:0846")</f>
        <v>21:0846</v>
      </c>
      <c r="D2216" s="1" t="str">
        <f t="shared" ref="D2216:D2279" si="181">HYPERLINK("https://geochem.nrcan.gc.ca/cdogs/content/svy/svy210232_e.htm", "21:0232")</f>
        <v>21:0232</v>
      </c>
      <c r="E2216" t="s">
        <v>8997</v>
      </c>
      <c r="F2216" t="s">
        <v>8998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121</v>
      </c>
      <c r="N2216">
        <v>641</v>
      </c>
      <c r="P2216" t="s">
        <v>128</v>
      </c>
      <c r="Q2216" t="s">
        <v>1143</v>
      </c>
      <c r="R2216" t="s">
        <v>189</v>
      </c>
    </row>
    <row r="2217" spans="1:18" hidden="1" x14ac:dyDescent="0.3">
      <c r="A2217" t="s">
        <v>8999</v>
      </c>
      <c r="B2217" t="s">
        <v>9000</v>
      </c>
      <c r="C2217" s="1" t="str">
        <f t="shared" si="180"/>
        <v>21:0846</v>
      </c>
      <c r="D2217" s="1" t="str">
        <f t="shared" si="181"/>
        <v>21:0232</v>
      </c>
      <c r="E2217" t="s">
        <v>9001</v>
      </c>
      <c r="F2217" t="s">
        <v>9002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127</v>
      </c>
      <c r="N2217">
        <v>642</v>
      </c>
      <c r="P2217" t="s">
        <v>5596</v>
      </c>
      <c r="Q2217" t="s">
        <v>248</v>
      </c>
      <c r="R2217" t="s">
        <v>8016</v>
      </c>
    </row>
    <row r="2218" spans="1:18" hidden="1" x14ac:dyDescent="0.3">
      <c r="A2218" t="s">
        <v>9003</v>
      </c>
      <c r="B2218" t="s">
        <v>9004</v>
      </c>
      <c r="C2218" s="1" t="str">
        <f t="shared" si="180"/>
        <v>21:0846</v>
      </c>
      <c r="D2218" s="1" t="str">
        <f t="shared" si="181"/>
        <v>21:0232</v>
      </c>
      <c r="E2218" t="s">
        <v>9005</v>
      </c>
      <c r="F2218" t="s">
        <v>9006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133</v>
      </c>
      <c r="N2218">
        <v>643</v>
      </c>
      <c r="P2218" t="s">
        <v>1785</v>
      </c>
      <c r="Q2218" t="s">
        <v>310</v>
      </c>
      <c r="R2218" t="s">
        <v>168</v>
      </c>
    </row>
    <row r="2219" spans="1:18" hidden="1" x14ac:dyDescent="0.3">
      <c r="A2219" t="s">
        <v>9007</v>
      </c>
      <c r="B2219" t="s">
        <v>9008</v>
      </c>
      <c r="C2219" s="1" t="str">
        <f t="shared" si="180"/>
        <v>21:0846</v>
      </c>
      <c r="D2219" s="1" t="str">
        <f t="shared" si="181"/>
        <v>21:0232</v>
      </c>
      <c r="E2219" t="s">
        <v>9009</v>
      </c>
      <c r="F2219" t="s">
        <v>9010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139</v>
      </c>
      <c r="N2219">
        <v>644</v>
      </c>
      <c r="P2219" t="s">
        <v>2577</v>
      </c>
      <c r="Q2219" t="s">
        <v>236</v>
      </c>
      <c r="R2219" t="s">
        <v>324</v>
      </c>
    </row>
    <row r="2220" spans="1:18" hidden="1" x14ac:dyDescent="0.3">
      <c r="A2220" t="s">
        <v>9011</v>
      </c>
      <c r="B2220" t="s">
        <v>9012</v>
      </c>
      <c r="C2220" s="1" t="str">
        <f t="shared" si="180"/>
        <v>21:0846</v>
      </c>
      <c r="D2220" s="1" t="str">
        <f t="shared" si="181"/>
        <v>21:0232</v>
      </c>
      <c r="E2220" t="s">
        <v>9013</v>
      </c>
      <c r="F2220" t="s">
        <v>9014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241</v>
      </c>
      <c r="N2220">
        <v>645</v>
      </c>
      <c r="P2220" t="s">
        <v>1856</v>
      </c>
      <c r="Q2220" t="s">
        <v>248</v>
      </c>
      <c r="R2220" t="s">
        <v>460</v>
      </c>
    </row>
    <row r="2221" spans="1:18" hidden="1" x14ac:dyDescent="0.3">
      <c r="A2221" t="s">
        <v>9015</v>
      </c>
      <c r="B2221" t="s">
        <v>9016</v>
      </c>
      <c r="C2221" s="1" t="str">
        <f t="shared" si="180"/>
        <v>21:0846</v>
      </c>
      <c r="D2221" s="1" t="str">
        <f t="shared" si="181"/>
        <v>21:0232</v>
      </c>
      <c r="E2221" t="s">
        <v>9017</v>
      </c>
      <c r="F2221" t="s">
        <v>9018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36</v>
      </c>
      <c r="N2221">
        <v>646</v>
      </c>
      <c r="P2221" t="s">
        <v>2397</v>
      </c>
      <c r="Q2221" t="s">
        <v>310</v>
      </c>
      <c r="R2221" t="s">
        <v>55</v>
      </c>
    </row>
    <row r="2222" spans="1:18" hidden="1" x14ac:dyDescent="0.3">
      <c r="A2222" t="s">
        <v>9019</v>
      </c>
      <c r="B2222" t="s">
        <v>9020</v>
      </c>
      <c r="C2222" s="1" t="str">
        <f t="shared" si="180"/>
        <v>21:0846</v>
      </c>
      <c r="D2222" s="1" t="str">
        <f t="shared" si="181"/>
        <v>21:0232</v>
      </c>
      <c r="E2222" t="s">
        <v>9021</v>
      </c>
      <c r="F2222" t="s">
        <v>9022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 t="s">
        <v>1785</v>
      </c>
      <c r="Q2222" t="s">
        <v>257</v>
      </c>
      <c r="R2222" t="s">
        <v>329</v>
      </c>
    </row>
    <row r="2223" spans="1:18" hidden="1" x14ac:dyDescent="0.3">
      <c r="A2223" t="s">
        <v>9023</v>
      </c>
      <c r="B2223" t="s">
        <v>9024</v>
      </c>
      <c r="C2223" s="1" t="str">
        <f t="shared" si="180"/>
        <v>21:0846</v>
      </c>
      <c r="D2223" s="1" t="str">
        <f t="shared" si="181"/>
        <v>21:0232</v>
      </c>
      <c r="E2223" t="s">
        <v>9021</v>
      </c>
      <c r="F2223" t="s">
        <v>9025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29</v>
      </c>
      <c r="N2223">
        <v>648</v>
      </c>
      <c r="P2223" t="s">
        <v>7061</v>
      </c>
      <c r="Q2223" t="s">
        <v>1292</v>
      </c>
      <c r="R2223" t="s">
        <v>90</v>
      </c>
    </row>
    <row r="2224" spans="1:18" hidden="1" x14ac:dyDescent="0.3">
      <c r="A2224" t="s">
        <v>9026</v>
      </c>
      <c r="B2224" t="s">
        <v>9027</v>
      </c>
      <c r="C2224" s="1" t="str">
        <f t="shared" si="180"/>
        <v>21:0846</v>
      </c>
      <c r="D2224" s="1" t="str">
        <f t="shared" si="181"/>
        <v>21:0232</v>
      </c>
      <c r="E2224" t="s">
        <v>9028</v>
      </c>
      <c r="F2224" t="s">
        <v>9029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44</v>
      </c>
      <c r="N2224">
        <v>649</v>
      </c>
      <c r="P2224" t="s">
        <v>7061</v>
      </c>
      <c r="Q2224" t="s">
        <v>236</v>
      </c>
      <c r="R2224" t="s">
        <v>911</v>
      </c>
    </row>
    <row r="2225" spans="1:18" hidden="1" x14ac:dyDescent="0.3">
      <c r="A2225" t="s">
        <v>9030</v>
      </c>
      <c r="B2225" t="s">
        <v>9031</v>
      </c>
      <c r="C2225" s="1" t="str">
        <f t="shared" si="180"/>
        <v>21:0846</v>
      </c>
      <c r="D2225" s="1" t="str">
        <f t="shared" si="181"/>
        <v>21:0232</v>
      </c>
      <c r="E2225" t="s">
        <v>9032</v>
      </c>
      <c r="F2225" t="s">
        <v>9033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52</v>
      </c>
      <c r="N2225">
        <v>650</v>
      </c>
      <c r="P2225" t="s">
        <v>2414</v>
      </c>
      <c r="Q2225" t="s">
        <v>54</v>
      </c>
      <c r="R2225" t="s">
        <v>532</v>
      </c>
    </row>
    <row r="2226" spans="1:18" hidden="1" x14ac:dyDescent="0.3">
      <c r="A2226" t="s">
        <v>9034</v>
      </c>
      <c r="B2226" t="s">
        <v>9035</v>
      </c>
      <c r="C2226" s="1" t="str">
        <f t="shared" si="180"/>
        <v>21:0846</v>
      </c>
      <c r="D2226" s="1" t="str">
        <f t="shared" si="181"/>
        <v>21:0232</v>
      </c>
      <c r="E2226" t="s">
        <v>9036</v>
      </c>
      <c r="F2226" t="s">
        <v>9037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60</v>
      </c>
      <c r="N2226">
        <v>651</v>
      </c>
      <c r="P2226" t="s">
        <v>2414</v>
      </c>
      <c r="Q2226" t="s">
        <v>54</v>
      </c>
      <c r="R2226" t="s">
        <v>890</v>
      </c>
    </row>
    <row r="2227" spans="1:18" hidden="1" x14ac:dyDescent="0.3">
      <c r="A2227" t="s">
        <v>9038</v>
      </c>
      <c r="B2227" t="s">
        <v>9039</v>
      </c>
      <c r="C2227" s="1" t="str">
        <f t="shared" si="180"/>
        <v>21:0846</v>
      </c>
      <c r="D2227" s="1" t="str">
        <f t="shared" si="181"/>
        <v>21:0232</v>
      </c>
      <c r="E2227" t="s">
        <v>9040</v>
      </c>
      <c r="F2227" t="s">
        <v>9041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67</v>
      </c>
      <c r="N2227">
        <v>652</v>
      </c>
      <c r="P2227" t="s">
        <v>68</v>
      </c>
      <c r="Q2227" t="s">
        <v>1143</v>
      </c>
      <c r="R2227" t="s">
        <v>285</v>
      </c>
    </row>
    <row r="2228" spans="1:18" hidden="1" x14ac:dyDescent="0.3">
      <c r="A2228" t="s">
        <v>9042</v>
      </c>
      <c r="B2228" t="s">
        <v>9043</v>
      </c>
      <c r="C2228" s="1" t="str">
        <f t="shared" si="180"/>
        <v>21:0846</v>
      </c>
      <c r="D2228" s="1" t="str">
        <f t="shared" si="181"/>
        <v>21:0232</v>
      </c>
      <c r="E2228" t="s">
        <v>9044</v>
      </c>
      <c r="F2228" t="s">
        <v>9045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74</v>
      </c>
      <c r="N2228">
        <v>653</v>
      </c>
      <c r="P2228" t="s">
        <v>23</v>
      </c>
      <c r="Q2228" t="s">
        <v>1143</v>
      </c>
      <c r="R2228" t="s">
        <v>195</v>
      </c>
    </row>
    <row r="2229" spans="1:18" hidden="1" x14ac:dyDescent="0.3">
      <c r="A2229" t="s">
        <v>9046</v>
      </c>
      <c r="B2229" t="s">
        <v>9047</v>
      </c>
      <c r="C2229" s="1" t="str">
        <f t="shared" si="180"/>
        <v>21:0846</v>
      </c>
      <c r="D2229" s="1" t="str">
        <f t="shared" si="181"/>
        <v>21:0232</v>
      </c>
      <c r="E2229" t="s">
        <v>9048</v>
      </c>
      <c r="F2229" t="s">
        <v>9049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81</v>
      </c>
      <c r="N2229">
        <v>654</v>
      </c>
      <c r="P2229" t="s">
        <v>6492</v>
      </c>
      <c r="Q2229" t="s">
        <v>54</v>
      </c>
      <c r="R2229" t="s">
        <v>460</v>
      </c>
    </row>
    <row r="2230" spans="1:18" hidden="1" x14ac:dyDescent="0.3">
      <c r="A2230" t="s">
        <v>9050</v>
      </c>
      <c r="B2230" t="s">
        <v>9051</v>
      </c>
      <c r="C2230" s="1" t="str">
        <f t="shared" si="180"/>
        <v>21:0846</v>
      </c>
      <c r="D2230" s="1" t="str">
        <f t="shared" si="181"/>
        <v>21:0232</v>
      </c>
      <c r="E2230" t="s">
        <v>9052</v>
      </c>
      <c r="F2230" t="s">
        <v>9053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95</v>
      </c>
      <c r="N2230">
        <v>655</v>
      </c>
      <c r="P2230" t="s">
        <v>1605</v>
      </c>
      <c r="Q2230" t="s">
        <v>54</v>
      </c>
      <c r="R2230" t="s">
        <v>55</v>
      </c>
    </row>
    <row r="2231" spans="1:18" hidden="1" x14ac:dyDescent="0.3">
      <c r="A2231" t="s">
        <v>9054</v>
      </c>
      <c r="B2231" t="s">
        <v>9055</v>
      </c>
      <c r="C2231" s="1" t="str">
        <f t="shared" si="180"/>
        <v>21:0846</v>
      </c>
      <c r="D2231" s="1" t="str">
        <f t="shared" si="181"/>
        <v>21:0232</v>
      </c>
      <c r="E2231" t="s">
        <v>9056</v>
      </c>
      <c r="F2231" t="s">
        <v>9057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101</v>
      </c>
      <c r="N2231">
        <v>656</v>
      </c>
      <c r="P2231" t="s">
        <v>1667</v>
      </c>
      <c r="Q2231" t="s">
        <v>1292</v>
      </c>
      <c r="R2231" t="s">
        <v>189</v>
      </c>
    </row>
    <row r="2232" spans="1:18" hidden="1" x14ac:dyDescent="0.3">
      <c r="A2232" t="s">
        <v>9058</v>
      </c>
      <c r="B2232" t="s">
        <v>9059</v>
      </c>
      <c r="C2232" s="1" t="str">
        <f t="shared" si="180"/>
        <v>21:0846</v>
      </c>
      <c r="D2232" s="1" t="str">
        <f t="shared" si="181"/>
        <v>21:0232</v>
      </c>
      <c r="E2232" t="s">
        <v>9060</v>
      </c>
      <c r="F2232" t="s">
        <v>9061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107</v>
      </c>
      <c r="N2232">
        <v>657</v>
      </c>
      <c r="P2232" t="s">
        <v>5058</v>
      </c>
      <c r="Q2232" t="s">
        <v>236</v>
      </c>
      <c r="R2232" t="s">
        <v>55</v>
      </c>
    </row>
    <row r="2233" spans="1:18" hidden="1" x14ac:dyDescent="0.3">
      <c r="A2233" t="s">
        <v>9062</v>
      </c>
      <c r="B2233" t="s">
        <v>9063</v>
      </c>
      <c r="C2233" s="1" t="str">
        <f t="shared" si="180"/>
        <v>21:0846</v>
      </c>
      <c r="D2233" s="1" t="str">
        <f t="shared" si="181"/>
        <v>21:0232</v>
      </c>
      <c r="E2233" t="s">
        <v>9064</v>
      </c>
      <c r="F2233" t="s">
        <v>9065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114</v>
      </c>
      <c r="N2233">
        <v>658</v>
      </c>
      <c r="P2233" t="s">
        <v>61</v>
      </c>
      <c r="Q2233" t="s">
        <v>579</v>
      </c>
      <c r="R2233" t="s">
        <v>285</v>
      </c>
    </row>
    <row r="2234" spans="1:18" hidden="1" x14ac:dyDescent="0.3">
      <c r="A2234" t="s">
        <v>9066</v>
      </c>
      <c r="B2234" t="s">
        <v>9067</v>
      </c>
      <c r="C2234" s="1" t="str">
        <f t="shared" si="180"/>
        <v>21:0846</v>
      </c>
      <c r="D2234" s="1" t="str">
        <f t="shared" si="181"/>
        <v>21:0232</v>
      </c>
      <c r="E2234" t="s">
        <v>9068</v>
      </c>
      <c r="F2234" t="s">
        <v>9069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121</v>
      </c>
      <c r="N2234">
        <v>659</v>
      </c>
      <c r="P2234" t="s">
        <v>356</v>
      </c>
      <c r="Q2234" t="s">
        <v>1247</v>
      </c>
      <c r="R2234" t="s">
        <v>55</v>
      </c>
    </row>
    <row r="2235" spans="1:18" hidden="1" x14ac:dyDescent="0.3">
      <c r="A2235" t="s">
        <v>9070</v>
      </c>
      <c r="B2235" t="s">
        <v>9071</v>
      </c>
      <c r="C2235" s="1" t="str">
        <f t="shared" si="180"/>
        <v>21:0846</v>
      </c>
      <c r="D2235" s="1" t="str">
        <f t="shared" si="181"/>
        <v>21:0232</v>
      </c>
      <c r="E2235" t="s">
        <v>9072</v>
      </c>
      <c r="F2235" t="s">
        <v>9073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127</v>
      </c>
      <c r="N2235">
        <v>660</v>
      </c>
      <c r="P2235" t="s">
        <v>161</v>
      </c>
      <c r="Q2235" t="s">
        <v>1143</v>
      </c>
      <c r="R2235" t="s">
        <v>189</v>
      </c>
    </row>
    <row r="2236" spans="1:18" hidden="1" x14ac:dyDescent="0.3">
      <c r="A2236" t="s">
        <v>9074</v>
      </c>
      <c r="B2236" t="s">
        <v>9075</v>
      </c>
      <c r="C2236" s="1" t="str">
        <f t="shared" si="180"/>
        <v>21:0846</v>
      </c>
      <c r="D2236" s="1" t="str">
        <f t="shared" si="181"/>
        <v>21:0232</v>
      </c>
      <c r="E2236" t="s">
        <v>9076</v>
      </c>
      <c r="F2236" t="s">
        <v>9077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133</v>
      </c>
      <c r="N2236">
        <v>661</v>
      </c>
      <c r="P2236" t="s">
        <v>53</v>
      </c>
      <c r="Q2236" t="s">
        <v>1143</v>
      </c>
      <c r="R2236" t="s">
        <v>195</v>
      </c>
    </row>
    <row r="2237" spans="1:18" hidden="1" x14ac:dyDescent="0.3">
      <c r="A2237" t="s">
        <v>9078</v>
      </c>
      <c r="B2237" t="s">
        <v>9079</v>
      </c>
      <c r="C2237" s="1" t="str">
        <f t="shared" si="180"/>
        <v>21:0846</v>
      </c>
      <c r="D2237" s="1" t="str">
        <f t="shared" si="181"/>
        <v>21:0232</v>
      </c>
      <c r="E2237" t="s">
        <v>9080</v>
      </c>
      <c r="F2237" t="s">
        <v>9081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139</v>
      </c>
      <c r="N2237">
        <v>662</v>
      </c>
      <c r="P2237" t="s">
        <v>537</v>
      </c>
      <c r="Q2237" t="s">
        <v>1143</v>
      </c>
      <c r="R2237" t="s">
        <v>460</v>
      </c>
    </row>
    <row r="2238" spans="1:18" hidden="1" x14ac:dyDescent="0.3">
      <c r="A2238" t="s">
        <v>9082</v>
      </c>
      <c r="B2238" t="s">
        <v>9083</v>
      </c>
      <c r="C2238" s="1" t="str">
        <f t="shared" si="180"/>
        <v>21:0846</v>
      </c>
      <c r="D2238" s="1" t="str">
        <f t="shared" si="181"/>
        <v>21:0232</v>
      </c>
      <c r="E2238" t="s">
        <v>9084</v>
      </c>
      <c r="F2238" t="s">
        <v>9085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241</v>
      </c>
      <c r="N2238">
        <v>663</v>
      </c>
      <c r="P2238" t="s">
        <v>82</v>
      </c>
      <c r="Q2238" t="s">
        <v>579</v>
      </c>
      <c r="R2238" t="s">
        <v>55</v>
      </c>
    </row>
    <row r="2239" spans="1:18" hidden="1" x14ac:dyDescent="0.3">
      <c r="A2239" t="s">
        <v>9086</v>
      </c>
      <c r="B2239" t="s">
        <v>9087</v>
      </c>
      <c r="C2239" s="1" t="str">
        <f t="shared" si="180"/>
        <v>21:0846</v>
      </c>
      <c r="D2239" s="1" t="str">
        <f t="shared" si="181"/>
        <v>21:0232</v>
      </c>
      <c r="E2239" t="s">
        <v>9088</v>
      </c>
      <c r="F2239" t="s">
        <v>9089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 t="s">
        <v>108</v>
      </c>
      <c r="Q2239" t="s">
        <v>236</v>
      </c>
      <c r="R2239" t="s">
        <v>55</v>
      </c>
    </row>
    <row r="2240" spans="1:18" hidden="1" x14ac:dyDescent="0.3">
      <c r="A2240" t="s">
        <v>9090</v>
      </c>
      <c r="B2240" t="s">
        <v>9091</v>
      </c>
      <c r="C2240" s="1" t="str">
        <f t="shared" si="180"/>
        <v>21:0846</v>
      </c>
      <c r="D2240" s="1" t="str">
        <f t="shared" si="181"/>
        <v>21:0232</v>
      </c>
      <c r="E2240" t="s">
        <v>9088</v>
      </c>
      <c r="F2240" t="s">
        <v>9092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29</v>
      </c>
      <c r="N2240">
        <v>665</v>
      </c>
      <c r="P2240" t="s">
        <v>108</v>
      </c>
      <c r="Q2240" t="s">
        <v>1292</v>
      </c>
      <c r="R2240" t="s">
        <v>55</v>
      </c>
    </row>
    <row r="2241" spans="1:18" hidden="1" x14ac:dyDescent="0.3">
      <c r="A2241" t="s">
        <v>9093</v>
      </c>
      <c r="B2241" t="s">
        <v>9094</v>
      </c>
      <c r="C2241" s="1" t="str">
        <f t="shared" si="180"/>
        <v>21:0846</v>
      </c>
      <c r="D2241" s="1" t="str">
        <f t="shared" si="181"/>
        <v>21:0232</v>
      </c>
      <c r="E2241" t="s">
        <v>9095</v>
      </c>
      <c r="F2241" t="s">
        <v>9096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36</v>
      </c>
      <c r="N2241">
        <v>666</v>
      </c>
      <c r="P2241" t="s">
        <v>598</v>
      </c>
      <c r="Q2241" t="s">
        <v>54</v>
      </c>
      <c r="R2241" t="s">
        <v>532</v>
      </c>
    </row>
    <row r="2242" spans="1:18" hidden="1" x14ac:dyDescent="0.3">
      <c r="A2242" t="s">
        <v>9097</v>
      </c>
      <c r="B2242" t="s">
        <v>9098</v>
      </c>
      <c r="C2242" s="1" t="str">
        <f t="shared" si="180"/>
        <v>21:0846</v>
      </c>
      <c r="D2242" s="1" t="str">
        <f t="shared" si="181"/>
        <v>21:0232</v>
      </c>
      <c r="E2242" t="s">
        <v>9099</v>
      </c>
      <c r="F2242" t="s">
        <v>9100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44</v>
      </c>
      <c r="N2242">
        <v>667</v>
      </c>
      <c r="P2242" t="s">
        <v>182</v>
      </c>
      <c r="Q2242" t="s">
        <v>1143</v>
      </c>
      <c r="R2242" t="s">
        <v>55</v>
      </c>
    </row>
    <row r="2243" spans="1:18" hidden="1" x14ac:dyDescent="0.3">
      <c r="A2243" t="s">
        <v>9101</v>
      </c>
      <c r="B2243" t="s">
        <v>9102</v>
      </c>
      <c r="C2243" s="1" t="str">
        <f t="shared" si="180"/>
        <v>21:0846</v>
      </c>
      <c r="D2243" s="1" t="str">
        <f t="shared" si="181"/>
        <v>21:0232</v>
      </c>
      <c r="E2243" t="s">
        <v>9103</v>
      </c>
      <c r="F2243" t="s">
        <v>9104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52</v>
      </c>
      <c r="N2243">
        <v>668</v>
      </c>
      <c r="P2243" t="s">
        <v>61</v>
      </c>
      <c r="Q2243" t="s">
        <v>1292</v>
      </c>
      <c r="R2243" t="s">
        <v>55</v>
      </c>
    </row>
    <row r="2244" spans="1:18" hidden="1" x14ac:dyDescent="0.3">
      <c r="A2244" t="s">
        <v>9105</v>
      </c>
      <c r="B2244" t="s">
        <v>9106</v>
      </c>
      <c r="C2244" s="1" t="str">
        <f t="shared" si="180"/>
        <v>21:0846</v>
      </c>
      <c r="D2244" s="1" t="str">
        <f t="shared" si="181"/>
        <v>21:0232</v>
      </c>
      <c r="E2244" t="s">
        <v>9107</v>
      </c>
      <c r="F2244" t="s">
        <v>9108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60</v>
      </c>
      <c r="N2244">
        <v>669</v>
      </c>
      <c r="P2244" t="s">
        <v>173</v>
      </c>
      <c r="Q2244" t="s">
        <v>1292</v>
      </c>
      <c r="R2244" t="s">
        <v>401</v>
      </c>
    </row>
    <row r="2245" spans="1:18" hidden="1" x14ac:dyDescent="0.3">
      <c r="A2245" t="s">
        <v>9109</v>
      </c>
      <c r="B2245" t="s">
        <v>9110</v>
      </c>
      <c r="C2245" s="1" t="str">
        <f t="shared" si="180"/>
        <v>21:0846</v>
      </c>
      <c r="D2245" s="1" t="str">
        <f t="shared" si="181"/>
        <v>21:0232</v>
      </c>
      <c r="E2245" t="s">
        <v>9111</v>
      </c>
      <c r="F2245" t="s">
        <v>9112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67</v>
      </c>
      <c r="N2245">
        <v>670</v>
      </c>
      <c r="P2245" t="s">
        <v>521</v>
      </c>
      <c r="Q2245" t="s">
        <v>1143</v>
      </c>
      <c r="R2245" t="s">
        <v>460</v>
      </c>
    </row>
    <row r="2246" spans="1:18" hidden="1" x14ac:dyDescent="0.3">
      <c r="A2246" t="s">
        <v>9113</v>
      </c>
      <c r="B2246" t="s">
        <v>9114</v>
      </c>
      <c r="C2246" s="1" t="str">
        <f t="shared" si="180"/>
        <v>21:0846</v>
      </c>
      <c r="D2246" s="1" t="str">
        <f t="shared" si="181"/>
        <v>21:0232</v>
      </c>
      <c r="E2246" t="s">
        <v>9115</v>
      </c>
      <c r="F2246" t="s">
        <v>9116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74</v>
      </c>
      <c r="N2246">
        <v>671</v>
      </c>
      <c r="P2246" t="s">
        <v>128</v>
      </c>
      <c r="Q2246" t="s">
        <v>1292</v>
      </c>
      <c r="R2246" t="s">
        <v>460</v>
      </c>
    </row>
    <row r="2247" spans="1:18" hidden="1" x14ac:dyDescent="0.3">
      <c r="A2247" t="s">
        <v>9117</v>
      </c>
      <c r="B2247" t="s">
        <v>9118</v>
      </c>
      <c r="C2247" s="1" t="str">
        <f t="shared" si="180"/>
        <v>21:0846</v>
      </c>
      <c r="D2247" s="1" t="str">
        <f t="shared" si="181"/>
        <v>21:0232</v>
      </c>
      <c r="E2247" t="s">
        <v>9119</v>
      </c>
      <c r="F2247" t="s">
        <v>9120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81</v>
      </c>
      <c r="N2247">
        <v>672</v>
      </c>
      <c r="P2247" t="s">
        <v>1006</v>
      </c>
      <c r="Q2247" t="s">
        <v>1247</v>
      </c>
      <c r="R2247" t="s">
        <v>55</v>
      </c>
    </row>
    <row r="2248" spans="1:18" hidden="1" x14ac:dyDescent="0.3">
      <c r="A2248" t="s">
        <v>9121</v>
      </c>
      <c r="B2248" t="s">
        <v>9122</v>
      </c>
      <c r="C2248" s="1" t="str">
        <f t="shared" si="180"/>
        <v>21:0846</v>
      </c>
      <c r="D2248" s="1" t="str">
        <f t="shared" si="181"/>
        <v>21:0232</v>
      </c>
      <c r="E2248" t="s">
        <v>9123</v>
      </c>
      <c r="F2248" t="s">
        <v>9124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95</v>
      </c>
      <c r="N2248">
        <v>673</v>
      </c>
      <c r="P2248" t="s">
        <v>2145</v>
      </c>
      <c r="Q2248" t="s">
        <v>579</v>
      </c>
      <c r="R2248" t="s">
        <v>195</v>
      </c>
    </row>
    <row r="2249" spans="1:18" hidden="1" x14ac:dyDescent="0.3">
      <c r="A2249" t="s">
        <v>9125</v>
      </c>
      <c r="B2249" t="s">
        <v>9126</v>
      </c>
      <c r="C2249" s="1" t="str">
        <f t="shared" si="180"/>
        <v>21:0846</v>
      </c>
      <c r="D2249" s="1" t="str">
        <f t="shared" si="181"/>
        <v>21:0232</v>
      </c>
      <c r="E2249" t="s">
        <v>9127</v>
      </c>
      <c r="F2249" t="s">
        <v>9128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101</v>
      </c>
      <c r="N2249">
        <v>674</v>
      </c>
      <c r="P2249" t="s">
        <v>161</v>
      </c>
      <c r="Q2249" t="s">
        <v>1319</v>
      </c>
      <c r="R2249" t="s">
        <v>55</v>
      </c>
    </row>
    <row r="2250" spans="1:18" hidden="1" x14ac:dyDescent="0.3">
      <c r="A2250" t="s">
        <v>9129</v>
      </c>
      <c r="B2250" t="s">
        <v>9130</v>
      </c>
      <c r="C2250" s="1" t="str">
        <f t="shared" si="180"/>
        <v>21:0846</v>
      </c>
      <c r="D2250" s="1" t="str">
        <f t="shared" si="181"/>
        <v>21:0232</v>
      </c>
      <c r="E2250" t="s">
        <v>9131</v>
      </c>
      <c r="F2250" t="s">
        <v>9132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107</v>
      </c>
      <c r="N2250">
        <v>675</v>
      </c>
      <c r="P2250" t="s">
        <v>2513</v>
      </c>
      <c r="Q2250" t="s">
        <v>38</v>
      </c>
      <c r="R2250" t="s">
        <v>9133</v>
      </c>
    </row>
    <row r="2251" spans="1:18" hidden="1" x14ac:dyDescent="0.3">
      <c r="A2251" t="s">
        <v>9134</v>
      </c>
      <c r="B2251" t="s">
        <v>9135</v>
      </c>
      <c r="C2251" s="1" t="str">
        <f t="shared" si="180"/>
        <v>21:0846</v>
      </c>
      <c r="D2251" s="1" t="str">
        <f t="shared" si="181"/>
        <v>21:0232</v>
      </c>
      <c r="E2251" t="s">
        <v>9136</v>
      </c>
      <c r="F2251" t="s">
        <v>9137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114</v>
      </c>
      <c r="N2251">
        <v>676</v>
      </c>
      <c r="P2251" t="s">
        <v>1837</v>
      </c>
      <c r="Q2251" t="s">
        <v>482</v>
      </c>
      <c r="R2251" t="s">
        <v>449</v>
      </c>
    </row>
    <row r="2252" spans="1:18" hidden="1" x14ac:dyDescent="0.3">
      <c r="A2252" t="s">
        <v>9138</v>
      </c>
      <c r="B2252" t="s">
        <v>9139</v>
      </c>
      <c r="C2252" s="1" t="str">
        <f t="shared" si="180"/>
        <v>21:0846</v>
      </c>
      <c r="D2252" s="1" t="str">
        <f t="shared" si="181"/>
        <v>21:0232</v>
      </c>
      <c r="E2252" t="s">
        <v>9140</v>
      </c>
      <c r="F2252" t="s">
        <v>9141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121</v>
      </c>
      <c r="N2252">
        <v>677</v>
      </c>
      <c r="P2252" t="s">
        <v>705</v>
      </c>
      <c r="Q2252" t="s">
        <v>236</v>
      </c>
      <c r="R2252" t="s">
        <v>668</v>
      </c>
    </row>
    <row r="2253" spans="1:18" hidden="1" x14ac:dyDescent="0.3">
      <c r="A2253" t="s">
        <v>9142</v>
      </c>
      <c r="B2253" t="s">
        <v>9143</v>
      </c>
      <c r="C2253" s="1" t="str">
        <f t="shared" si="180"/>
        <v>21:0846</v>
      </c>
      <c r="D2253" s="1" t="str">
        <f t="shared" si="181"/>
        <v>21:0232</v>
      </c>
      <c r="E2253" t="s">
        <v>9144</v>
      </c>
      <c r="F2253" t="s">
        <v>9145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127</v>
      </c>
      <c r="N2253">
        <v>678</v>
      </c>
      <c r="P2253" t="s">
        <v>225</v>
      </c>
      <c r="Q2253" t="s">
        <v>1143</v>
      </c>
      <c r="R2253" t="s">
        <v>532</v>
      </c>
    </row>
    <row r="2254" spans="1:18" hidden="1" x14ac:dyDescent="0.3">
      <c r="A2254" t="s">
        <v>9146</v>
      </c>
      <c r="B2254" t="s">
        <v>9147</v>
      </c>
      <c r="C2254" s="1" t="str">
        <f t="shared" si="180"/>
        <v>21:0846</v>
      </c>
      <c r="D2254" s="1" t="str">
        <f t="shared" si="181"/>
        <v>21:0232</v>
      </c>
      <c r="E2254" t="s">
        <v>9148</v>
      </c>
      <c r="F2254" t="s">
        <v>9149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133</v>
      </c>
      <c r="N2254">
        <v>679</v>
      </c>
      <c r="P2254" t="s">
        <v>1760</v>
      </c>
      <c r="Q2254" t="s">
        <v>54</v>
      </c>
      <c r="R2254" t="s">
        <v>401</v>
      </c>
    </row>
    <row r="2255" spans="1:18" hidden="1" x14ac:dyDescent="0.3">
      <c r="A2255" t="s">
        <v>9150</v>
      </c>
      <c r="B2255" t="s">
        <v>9151</v>
      </c>
      <c r="C2255" s="1" t="str">
        <f t="shared" si="180"/>
        <v>21:0846</v>
      </c>
      <c r="D2255" s="1" t="str">
        <f t="shared" si="181"/>
        <v>21:0232</v>
      </c>
      <c r="E2255" t="s">
        <v>9152</v>
      </c>
      <c r="F2255" t="s">
        <v>9153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139</v>
      </c>
      <c r="N2255">
        <v>680</v>
      </c>
      <c r="P2255" t="s">
        <v>3048</v>
      </c>
      <c r="Q2255" t="s">
        <v>579</v>
      </c>
      <c r="R2255" t="s">
        <v>401</v>
      </c>
    </row>
    <row r="2256" spans="1:18" hidden="1" x14ac:dyDescent="0.3">
      <c r="A2256" t="s">
        <v>9154</v>
      </c>
      <c r="B2256" t="s">
        <v>9155</v>
      </c>
      <c r="C2256" s="1" t="str">
        <f t="shared" si="180"/>
        <v>21:0846</v>
      </c>
      <c r="D2256" s="1" t="str">
        <f t="shared" si="181"/>
        <v>21:0232</v>
      </c>
      <c r="E2256" t="s">
        <v>9156</v>
      </c>
      <c r="F2256" t="s">
        <v>9157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241</v>
      </c>
      <c r="N2256">
        <v>681</v>
      </c>
      <c r="P2256" t="s">
        <v>37</v>
      </c>
      <c r="Q2256" t="s">
        <v>482</v>
      </c>
      <c r="R2256" t="s">
        <v>401</v>
      </c>
    </row>
    <row r="2257" spans="1:18" hidden="1" x14ac:dyDescent="0.3">
      <c r="A2257" t="s">
        <v>9158</v>
      </c>
      <c r="B2257" t="s">
        <v>9159</v>
      </c>
      <c r="C2257" s="1" t="str">
        <f t="shared" si="180"/>
        <v>21:0846</v>
      </c>
      <c r="D2257" s="1" t="str">
        <f t="shared" si="181"/>
        <v>21:0232</v>
      </c>
      <c r="E2257" t="s">
        <v>9160</v>
      </c>
      <c r="F2257" t="s">
        <v>9161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 t="s">
        <v>1760</v>
      </c>
      <c r="Q2257" t="s">
        <v>236</v>
      </c>
      <c r="R2257" t="s">
        <v>3875</v>
      </c>
    </row>
    <row r="2258" spans="1:18" hidden="1" x14ac:dyDescent="0.3">
      <c r="A2258" t="s">
        <v>9162</v>
      </c>
      <c r="B2258" t="s">
        <v>9163</v>
      </c>
      <c r="C2258" s="1" t="str">
        <f t="shared" si="180"/>
        <v>21:0846</v>
      </c>
      <c r="D2258" s="1" t="str">
        <f t="shared" si="181"/>
        <v>21:0232</v>
      </c>
      <c r="E2258" t="s">
        <v>9160</v>
      </c>
      <c r="F2258" t="s">
        <v>9164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29</v>
      </c>
      <c r="N2258">
        <v>683</v>
      </c>
      <c r="P2258" t="s">
        <v>1856</v>
      </c>
      <c r="Q2258" t="s">
        <v>257</v>
      </c>
      <c r="R2258" t="s">
        <v>3875</v>
      </c>
    </row>
    <row r="2259" spans="1:18" hidden="1" x14ac:dyDescent="0.3">
      <c r="A2259" t="s">
        <v>9165</v>
      </c>
      <c r="B2259" t="s">
        <v>9166</v>
      </c>
      <c r="C2259" s="1" t="str">
        <f t="shared" si="180"/>
        <v>21:0846</v>
      </c>
      <c r="D2259" s="1" t="str">
        <f t="shared" si="181"/>
        <v>21:0232</v>
      </c>
      <c r="E2259" t="s">
        <v>9167</v>
      </c>
      <c r="F2259" t="s">
        <v>9168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36</v>
      </c>
      <c r="N2259">
        <v>684</v>
      </c>
      <c r="P2259" t="s">
        <v>1605</v>
      </c>
      <c r="Q2259" t="s">
        <v>310</v>
      </c>
      <c r="R2259" t="s">
        <v>55</v>
      </c>
    </row>
    <row r="2260" spans="1:18" hidden="1" x14ac:dyDescent="0.3">
      <c r="A2260" t="s">
        <v>9169</v>
      </c>
      <c r="B2260" t="s">
        <v>9170</v>
      </c>
      <c r="C2260" s="1" t="str">
        <f t="shared" si="180"/>
        <v>21:0846</v>
      </c>
      <c r="D2260" s="1" t="str">
        <f t="shared" si="181"/>
        <v>21:0232</v>
      </c>
      <c r="E2260" t="s">
        <v>9171</v>
      </c>
      <c r="F2260" t="s">
        <v>9172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44</v>
      </c>
      <c r="N2260">
        <v>685</v>
      </c>
      <c r="P2260" t="s">
        <v>3048</v>
      </c>
      <c r="Q2260" t="s">
        <v>248</v>
      </c>
      <c r="R2260" t="s">
        <v>988</v>
      </c>
    </row>
    <row r="2261" spans="1:18" hidden="1" x14ac:dyDescent="0.3">
      <c r="A2261" t="s">
        <v>9173</v>
      </c>
      <c r="B2261" t="s">
        <v>9174</v>
      </c>
      <c r="C2261" s="1" t="str">
        <f t="shared" si="180"/>
        <v>21:0846</v>
      </c>
      <c r="D2261" s="1" t="str">
        <f t="shared" si="181"/>
        <v>21:0232</v>
      </c>
      <c r="E2261" t="s">
        <v>9175</v>
      </c>
      <c r="F2261" t="s">
        <v>9176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52</v>
      </c>
      <c r="N2261">
        <v>686</v>
      </c>
      <c r="P2261" t="s">
        <v>82</v>
      </c>
      <c r="Q2261" t="s">
        <v>579</v>
      </c>
      <c r="R2261" t="s">
        <v>55</v>
      </c>
    </row>
    <row r="2262" spans="1:18" hidden="1" x14ac:dyDescent="0.3">
      <c r="A2262" t="s">
        <v>9177</v>
      </c>
      <c r="B2262" t="s">
        <v>9178</v>
      </c>
      <c r="C2262" s="1" t="str">
        <f t="shared" si="180"/>
        <v>21:0846</v>
      </c>
      <c r="D2262" s="1" t="str">
        <f t="shared" si="181"/>
        <v>21:0232</v>
      </c>
      <c r="E2262" t="s">
        <v>9179</v>
      </c>
      <c r="F2262" t="s">
        <v>9180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60</v>
      </c>
      <c r="N2262">
        <v>687</v>
      </c>
      <c r="P2262" t="s">
        <v>1676</v>
      </c>
      <c r="Q2262" t="s">
        <v>482</v>
      </c>
      <c r="R2262" t="s">
        <v>195</v>
      </c>
    </row>
    <row r="2263" spans="1:18" hidden="1" x14ac:dyDescent="0.3">
      <c r="A2263" t="s">
        <v>9181</v>
      </c>
      <c r="B2263" t="s">
        <v>9182</v>
      </c>
      <c r="C2263" s="1" t="str">
        <f t="shared" si="180"/>
        <v>21:0846</v>
      </c>
      <c r="D2263" s="1" t="str">
        <f t="shared" si="181"/>
        <v>21:0232</v>
      </c>
      <c r="E2263" t="s">
        <v>9183</v>
      </c>
      <c r="F2263" t="s">
        <v>9184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67</v>
      </c>
      <c r="N2263">
        <v>688</v>
      </c>
      <c r="P2263" t="s">
        <v>88</v>
      </c>
      <c r="Q2263" t="s">
        <v>54</v>
      </c>
      <c r="R2263" t="s">
        <v>532</v>
      </c>
    </row>
    <row r="2264" spans="1:18" hidden="1" x14ac:dyDescent="0.3">
      <c r="A2264" t="s">
        <v>9185</v>
      </c>
      <c r="B2264" t="s">
        <v>9186</v>
      </c>
      <c r="C2264" s="1" t="str">
        <f t="shared" si="180"/>
        <v>21:0846</v>
      </c>
      <c r="D2264" s="1" t="str">
        <f t="shared" si="181"/>
        <v>21:0232</v>
      </c>
      <c r="E2264" t="s">
        <v>9187</v>
      </c>
      <c r="F2264" t="s">
        <v>9188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74</v>
      </c>
      <c r="N2264">
        <v>689</v>
      </c>
      <c r="P2264" t="s">
        <v>88</v>
      </c>
      <c r="Q2264" t="s">
        <v>310</v>
      </c>
      <c r="R2264" t="s">
        <v>522</v>
      </c>
    </row>
    <row r="2265" spans="1:18" hidden="1" x14ac:dyDescent="0.3">
      <c r="A2265" t="s">
        <v>9189</v>
      </c>
      <c r="B2265" t="s">
        <v>9190</v>
      </c>
      <c r="C2265" s="1" t="str">
        <f t="shared" si="180"/>
        <v>21:0846</v>
      </c>
      <c r="D2265" s="1" t="str">
        <f t="shared" si="181"/>
        <v>21:0232</v>
      </c>
      <c r="E2265" t="s">
        <v>9191</v>
      </c>
      <c r="F2265" t="s">
        <v>9192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81</v>
      </c>
      <c r="N2265">
        <v>690</v>
      </c>
      <c r="P2265" t="s">
        <v>128</v>
      </c>
      <c r="Q2265" t="s">
        <v>1143</v>
      </c>
      <c r="R2265" t="s">
        <v>460</v>
      </c>
    </row>
    <row r="2266" spans="1:18" hidden="1" x14ac:dyDescent="0.3">
      <c r="A2266" t="s">
        <v>9193</v>
      </c>
      <c r="B2266" t="s">
        <v>9194</v>
      </c>
      <c r="C2266" s="1" t="str">
        <f t="shared" si="180"/>
        <v>21:0846</v>
      </c>
      <c r="D2266" s="1" t="str">
        <f t="shared" si="181"/>
        <v>21:0232</v>
      </c>
      <c r="E2266" t="s">
        <v>9195</v>
      </c>
      <c r="F2266" t="s">
        <v>9196</v>
      </c>
      <c r="H2266">
        <v>59.363467800000002</v>
      </c>
      <c r="I2266">
        <v>-103.0230791</v>
      </c>
      <c r="J2266" s="1" t="str">
        <f t="shared" ref="J2266:J2329" si="182">HYPERLINK("https://geochem.nrcan.gc.ca/cdogs/content/kwd/kwd020016_e.htm", "Fluid (lake)")</f>
        <v>Fluid (lake)</v>
      </c>
      <c r="K2266" s="1" t="str">
        <f t="shared" ref="K2266:K2329" si="183">HYPERLINK("https://geochem.nrcan.gc.ca/cdogs/content/kwd/kwd080007_e.htm", "Untreated Water")</f>
        <v>Untreated Water</v>
      </c>
      <c r="L2266">
        <v>40</v>
      </c>
      <c r="M2266" t="s">
        <v>95</v>
      </c>
      <c r="N2266">
        <v>691</v>
      </c>
      <c r="P2266" t="s">
        <v>681</v>
      </c>
      <c r="Q2266" t="s">
        <v>54</v>
      </c>
      <c r="R2266" t="s">
        <v>3875</v>
      </c>
    </row>
    <row r="2267" spans="1:18" hidden="1" x14ac:dyDescent="0.3">
      <c r="A2267" t="s">
        <v>9197</v>
      </c>
      <c r="B2267" t="s">
        <v>9198</v>
      </c>
      <c r="C2267" s="1" t="str">
        <f t="shared" si="180"/>
        <v>21:0846</v>
      </c>
      <c r="D2267" s="1" t="str">
        <f t="shared" si="181"/>
        <v>21:0232</v>
      </c>
      <c r="E2267" t="s">
        <v>9199</v>
      </c>
      <c r="F2267" t="s">
        <v>9200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101</v>
      </c>
      <c r="N2267">
        <v>692</v>
      </c>
      <c r="P2267" t="s">
        <v>1856</v>
      </c>
      <c r="Q2267" t="s">
        <v>579</v>
      </c>
      <c r="R2267" t="s">
        <v>460</v>
      </c>
    </row>
    <row r="2268" spans="1:18" hidden="1" x14ac:dyDescent="0.3">
      <c r="A2268" t="s">
        <v>9201</v>
      </c>
      <c r="B2268" t="s">
        <v>9202</v>
      </c>
      <c r="C2268" s="1" t="str">
        <f t="shared" si="180"/>
        <v>21:0846</v>
      </c>
      <c r="D2268" s="1" t="str">
        <f t="shared" si="181"/>
        <v>21:0232</v>
      </c>
      <c r="E2268" t="s">
        <v>9203</v>
      </c>
      <c r="F2268" t="s">
        <v>9204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107</v>
      </c>
      <c r="N2268">
        <v>693</v>
      </c>
      <c r="P2268" t="s">
        <v>88</v>
      </c>
      <c r="Q2268" t="s">
        <v>54</v>
      </c>
      <c r="R2268" t="s">
        <v>285</v>
      </c>
    </row>
    <row r="2269" spans="1:18" hidden="1" x14ac:dyDescent="0.3">
      <c r="A2269" t="s">
        <v>9205</v>
      </c>
      <c r="B2269" t="s">
        <v>9206</v>
      </c>
      <c r="C2269" s="1" t="str">
        <f t="shared" si="180"/>
        <v>21:0846</v>
      </c>
      <c r="D2269" s="1" t="str">
        <f t="shared" si="181"/>
        <v>21:0232</v>
      </c>
      <c r="E2269" t="s">
        <v>9207</v>
      </c>
      <c r="F2269" t="s">
        <v>9208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114</v>
      </c>
      <c r="N2269">
        <v>694</v>
      </c>
      <c r="P2269" t="s">
        <v>23</v>
      </c>
      <c r="Q2269" t="s">
        <v>54</v>
      </c>
      <c r="R2269" t="s">
        <v>460</v>
      </c>
    </row>
    <row r="2270" spans="1:18" hidden="1" x14ac:dyDescent="0.3">
      <c r="A2270" t="s">
        <v>9209</v>
      </c>
      <c r="B2270" t="s">
        <v>9210</v>
      </c>
      <c r="C2270" s="1" t="str">
        <f t="shared" si="180"/>
        <v>21:0846</v>
      </c>
      <c r="D2270" s="1" t="str">
        <f t="shared" si="181"/>
        <v>21:0232</v>
      </c>
      <c r="E2270" t="s">
        <v>9211</v>
      </c>
      <c r="F2270" t="s">
        <v>9212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121</v>
      </c>
      <c r="N2270">
        <v>695</v>
      </c>
      <c r="P2270" t="s">
        <v>30</v>
      </c>
      <c r="Q2270" t="s">
        <v>54</v>
      </c>
      <c r="R2270" t="s">
        <v>460</v>
      </c>
    </row>
    <row r="2271" spans="1:18" hidden="1" x14ac:dyDescent="0.3">
      <c r="A2271" t="s">
        <v>9213</v>
      </c>
      <c r="B2271" t="s">
        <v>9214</v>
      </c>
      <c r="C2271" s="1" t="str">
        <f t="shared" si="180"/>
        <v>21:0846</v>
      </c>
      <c r="D2271" s="1" t="str">
        <f t="shared" si="181"/>
        <v>21:0232</v>
      </c>
      <c r="E2271" t="s">
        <v>9215</v>
      </c>
      <c r="F2271" t="s">
        <v>9216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127</v>
      </c>
      <c r="N2271">
        <v>696</v>
      </c>
      <c r="P2271" t="s">
        <v>553</v>
      </c>
      <c r="Q2271" t="s">
        <v>1292</v>
      </c>
      <c r="R2271" t="s">
        <v>55</v>
      </c>
    </row>
    <row r="2272" spans="1:18" hidden="1" x14ac:dyDescent="0.3">
      <c r="A2272" t="s">
        <v>9217</v>
      </c>
      <c r="B2272" t="s">
        <v>9218</v>
      </c>
      <c r="C2272" s="1" t="str">
        <f t="shared" si="180"/>
        <v>21:0846</v>
      </c>
      <c r="D2272" s="1" t="str">
        <f t="shared" si="181"/>
        <v>21:0232</v>
      </c>
      <c r="E2272" t="s">
        <v>9219</v>
      </c>
      <c r="F2272" t="s">
        <v>9220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133</v>
      </c>
      <c r="N2272">
        <v>697</v>
      </c>
      <c r="P2272" t="s">
        <v>537</v>
      </c>
      <c r="Q2272" t="s">
        <v>236</v>
      </c>
      <c r="R2272" t="s">
        <v>285</v>
      </c>
    </row>
    <row r="2273" spans="1:18" hidden="1" x14ac:dyDescent="0.3">
      <c r="A2273" t="s">
        <v>9221</v>
      </c>
      <c r="B2273" t="s">
        <v>9222</v>
      </c>
      <c r="C2273" s="1" t="str">
        <f t="shared" si="180"/>
        <v>21:0846</v>
      </c>
      <c r="D2273" s="1" t="str">
        <f t="shared" si="181"/>
        <v>21:0232</v>
      </c>
      <c r="E2273" t="s">
        <v>9223</v>
      </c>
      <c r="F2273" t="s">
        <v>9224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139</v>
      </c>
      <c r="N2273">
        <v>698</v>
      </c>
      <c r="P2273" t="s">
        <v>167</v>
      </c>
      <c r="Q2273" t="s">
        <v>236</v>
      </c>
      <c r="R2273" t="s">
        <v>460</v>
      </c>
    </row>
    <row r="2274" spans="1:18" hidden="1" x14ac:dyDescent="0.3">
      <c r="A2274" t="s">
        <v>9225</v>
      </c>
      <c r="B2274" t="s">
        <v>9226</v>
      </c>
      <c r="C2274" s="1" t="str">
        <f t="shared" si="180"/>
        <v>21:0846</v>
      </c>
      <c r="D2274" s="1" t="str">
        <f t="shared" si="181"/>
        <v>21:0232</v>
      </c>
      <c r="E2274" t="s">
        <v>9227</v>
      </c>
      <c r="F2274" t="s">
        <v>9228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241</v>
      </c>
      <c r="N2274">
        <v>699</v>
      </c>
      <c r="P2274" t="s">
        <v>45</v>
      </c>
      <c r="Q2274" t="s">
        <v>1292</v>
      </c>
      <c r="R2274" t="s">
        <v>55</v>
      </c>
    </row>
    <row r="2275" spans="1:18" hidden="1" x14ac:dyDescent="0.3">
      <c r="A2275" t="s">
        <v>9229</v>
      </c>
      <c r="B2275" t="s">
        <v>9230</v>
      </c>
      <c r="C2275" s="1" t="str">
        <f t="shared" si="180"/>
        <v>21:0846</v>
      </c>
      <c r="D2275" s="1" t="str">
        <f t="shared" si="181"/>
        <v>21:0232</v>
      </c>
      <c r="E2275" t="s">
        <v>9231</v>
      </c>
      <c r="F2275" t="s">
        <v>9232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36</v>
      </c>
      <c r="N2275">
        <v>700</v>
      </c>
      <c r="P2275" t="s">
        <v>30</v>
      </c>
      <c r="Q2275" t="s">
        <v>54</v>
      </c>
      <c r="R2275" t="s">
        <v>55</v>
      </c>
    </row>
    <row r="2276" spans="1:18" hidden="1" x14ac:dyDescent="0.3">
      <c r="A2276" t="s">
        <v>9233</v>
      </c>
      <c r="B2276" t="s">
        <v>9234</v>
      </c>
      <c r="C2276" s="1" t="str">
        <f t="shared" si="180"/>
        <v>21:0846</v>
      </c>
      <c r="D2276" s="1" t="str">
        <f t="shared" si="181"/>
        <v>21:0232</v>
      </c>
      <c r="E2276" t="s">
        <v>9235</v>
      </c>
      <c r="F2276" t="s">
        <v>9236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 t="s">
        <v>115</v>
      </c>
      <c r="Q2276" t="s">
        <v>54</v>
      </c>
      <c r="R2276" t="s">
        <v>55</v>
      </c>
    </row>
    <row r="2277" spans="1:18" hidden="1" x14ac:dyDescent="0.3">
      <c r="A2277" t="s">
        <v>9237</v>
      </c>
      <c r="B2277" t="s">
        <v>9238</v>
      </c>
      <c r="C2277" s="1" t="str">
        <f t="shared" si="180"/>
        <v>21:0846</v>
      </c>
      <c r="D2277" s="1" t="str">
        <f t="shared" si="181"/>
        <v>21:0232</v>
      </c>
      <c r="E2277" t="s">
        <v>9235</v>
      </c>
      <c r="F2277" t="s">
        <v>9239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29</v>
      </c>
      <c r="N2277">
        <v>702</v>
      </c>
      <c r="P2277" t="s">
        <v>771</v>
      </c>
      <c r="Q2277" t="s">
        <v>1143</v>
      </c>
      <c r="R2277" t="s">
        <v>55</v>
      </c>
    </row>
    <row r="2278" spans="1:18" hidden="1" x14ac:dyDescent="0.3">
      <c r="A2278" t="s">
        <v>9240</v>
      </c>
      <c r="B2278" t="s">
        <v>9241</v>
      </c>
      <c r="C2278" s="1" t="str">
        <f t="shared" si="180"/>
        <v>21:0846</v>
      </c>
      <c r="D2278" s="1" t="str">
        <f t="shared" si="181"/>
        <v>21:0232</v>
      </c>
      <c r="E2278" t="s">
        <v>9242</v>
      </c>
      <c r="F2278" t="s">
        <v>9243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44</v>
      </c>
      <c r="N2278">
        <v>703</v>
      </c>
      <c r="P2278" t="s">
        <v>521</v>
      </c>
      <c r="Q2278" t="s">
        <v>1292</v>
      </c>
      <c r="R2278" t="s">
        <v>55</v>
      </c>
    </row>
    <row r="2279" spans="1:18" hidden="1" x14ac:dyDescent="0.3">
      <c r="A2279" t="s">
        <v>9244</v>
      </c>
      <c r="B2279" t="s">
        <v>9245</v>
      </c>
      <c r="C2279" s="1" t="str">
        <f t="shared" si="180"/>
        <v>21:0846</v>
      </c>
      <c r="D2279" s="1" t="str">
        <f t="shared" si="181"/>
        <v>21:0232</v>
      </c>
      <c r="E2279" t="s">
        <v>9246</v>
      </c>
      <c r="F2279" t="s">
        <v>9247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52</v>
      </c>
      <c r="N2279">
        <v>704</v>
      </c>
      <c r="P2279" t="s">
        <v>108</v>
      </c>
      <c r="Q2279" t="s">
        <v>579</v>
      </c>
      <c r="R2279" t="s">
        <v>55</v>
      </c>
    </row>
    <row r="2280" spans="1:18" hidden="1" x14ac:dyDescent="0.3">
      <c r="A2280" t="s">
        <v>9248</v>
      </c>
      <c r="B2280" t="s">
        <v>9249</v>
      </c>
      <c r="C2280" s="1" t="str">
        <f t="shared" ref="C2280:C2343" si="184">HYPERLINK("https://geochem.nrcan.gc.ca/cdogs/content/bdl/bdl210846_e.htm", "21:0846")</f>
        <v>21:0846</v>
      </c>
      <c r="D2280" s="1" t="str">
        <f t="shared" ref="D2280:D2343" si="185">HYPERLINK("https://geochem.nrcan.gc.ca/cdogs/content/svy/svy210232_e.htm", "21:0232")</f>
        <v>21:0232</v>
      </c>
      <c r="E2280" t="s">
        <v>9250</v>
      </c>
      <c r="F2280" t="s">
        <v>9251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60</v>
      </c>
      <c r="N2280">
        <v>705</v>
      </c>
      <c r="P2280" t="s">
        <v>68</v>
      </c>
      <c r="Q2280" t="s">
        <v>538</v>
      </c>
      <c r="R2280" t="s">
        <v>460</v>
      </c>
    </row>
    <row r="2281" spans="1:18" hidden="1" x14ac:dyDescent="0.3">
      <c r="A2281" t="s">
        <v>9252</v>
      </c>
      <c r="B2281" t="s">
        <v>9253</v>
      </c>
      <c r="C2281" s="1" t="str">
        <f t="shared" si="184"/>
        <v>21:0846</v>
      </c>
      <c r="D2281" s="1" t="str">
        <f t="shared" si="185"/>
        <v>21:0232</v>
      </c>
      <c r="E2281" t="s">
        <v>9254</v>
      </c>
      <c r="F2281" t="s">
        <v>9255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67</v>
      </c>
      <c r="N2281">
        <v>706</v>
      </c>
      <c r="P2281" t="s">
        <v>521</v>
      </c>
      <c r="Q2281" t="s">
        <v>1292</v>
      </c>
      <c r="R2281" t="s">
        <v>55</v>
      </c>
    </row>
    <row r="2282" spans="1:18" hidden="1" x14ac:dyDescent="0.3">
      <c r="A2282" t="s">
        <v>9256</v>
      </c>
      <c r="B2282" t="s">
        <v>9257</v>
      </c>
      <c r="C2282" s="1" t="str">
        <f t="shared" si="184"/>
        <v>21:0846</v>
      </c>
      <c r="D2282" s="1" t="str">
        <f t="shared" si="185"/>
        <v>21:0232</v>
      </c>
      <c r="E2282" t="s">
        <v>9258</v>
      </c>
      <c r="F2282" t="s">
        <v>9259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74</v>
      </c>
      <c r="N2282">
        <v>707</v>
      </c>
      <c r="P2282" t="s">
        <v>82</v>
      </c>
      <c r="Q2282" t="s">
        <v>1143</v>
      </c>
      <c r="R2282" t="s">
        <v>55</v>
      </c>
    </row>
    <row r="2283" spans="1:18" hidden="1" x14ac:dyDescent="0.3">
      <c r="A2283" t="s">
        <v>9260</v>
      </c>
      <c r="B2283" t="s">
        <v>9261</v>
      </c>
      <c r="C2283" s="1" t="str">
        <f t="shared" si="184"/>
        <v>21:0846</v>
      </c>
      <c r="D2283" s="1" t="str">
        <f t="shared" si="185"/>
        <v>21:0232</v>
      </c>
      <c r="E2283" t="s">
        <v>9262</v>
      </c>
      <c r="F2283" t="s">
        <v>9263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81</v>
      </c>
      <c r="N2283">
        <v>708</v>
      </c>
      <c r="P2283" t="s">
        <v>225</v>
      </c>
      <c r="Q2283" t="s">
        <v>517</v>
      </c>
      <c r="R2283" t="s">
        <v>55</v>
      </c>
    </row>
    <row r="2284" spans="1:18" hidden="1" x14ac:dyDescent="0.3">
      <c r="A2284" t="s">
        <v>9264</v>
      </c>
      <c r="B2284" t="s">
        <v>9265</v>
      </c>
      <c r="C2284" s="1" t="str">
        <f t="shared" si="184"/>
        <v>21:0846</v>
      </c>
      <c r="D2284" s="1" t="str">
        <f t="shared" si="185"/>
        <v>21:0232</v>
      </c>
      <c r="E2284" t="s">
        <v>9266</v>
      </c>
      <c r="F2284" t="s">
        <v>9267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95</v>
      </c>
      <c r="N2284">
        <v>709</v>
      </c>
      <c r="P2284" t="s">
        <v>82</v>
      </c>
      <c r="Q2284" t="s">
        <v>1143</v>
      </c>
      <c r="R2284" t="s">
        <v>285</v>
      </c>
    </row>
    <row r="2285" spans="1:18" hidden="1" x14ac:dyDescent="0.3">
      <c r="A2285" t="s">
        <v>9268</v>
      </c>
      <c r="B2285" t="s">
        <v>9269</v>
      </c>
      <c r="C2285" s="1" t="str">
        <f t="shared" si="184"/>
        <v>21:0846</v>
      </c>
      <c r="D2285" s="1" t="str">
        <f t="shared" si="185"/>
        <v>21:0232</v>
      </c>
      <c r="E2285" t="s">
        <v>9270</v>
      </c>
      <c r="F2285" t="s">
        <v>9271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101</v>
      </c>
      <c r="N2285">
        <v>710</v>
      </c>
      <c r="P2285" t="s">
        <v>30</v>
      </c>
      <c r="Q2285" t="s">
        <v>1292</v>
      </c>
      <c r="R2285" t="s">
        <v>890</v>
      </c>
    </row>
    <row r="2286" spans="1:18" hidden="1" x14ac:dyDescent="0.3">
      <c r="A2286" t="s">
        <v>9272</v>
      </c>
      <c r="B2286" t="s">
        <v>9273</v>
      </c>
      <c r="C2286" s="1" t="str">
        <f t="shared" si="184"/>
        <v>21:0846</v>
      </c>
      <c r="D2286" s="1" t="str">
        <f t="shared" si="185"/>
        <v>21:0232</v>
      </c>
      <c r="E2286" t="s">
        <v>9274</v>
      </c>
      <c r="F2286" t="s">
        <v>9275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107</v>
      </c>
      <c r="N2286">
        <v>711</v>
      </c>
      <c r="P2286" t="s">
        <v>167</v>
      </c>
      <c r="Q2286" t="s">
        <v>538</v>
      </c>
      <c r="R2286" t="s">
        <v>449</v>
      </c>
    </row>
    <row r="2287" spans="1:18" hidden="1" x14ac:dyDescent="0.3">
      <c r="A2287" t="s">
        <v>9276</v>
      </c>
      <c r="B2287" t="s">
        <v>9277</v>
      </c>
      <c r="C2287" s="1" t="str">
        <f t="shared" si="184"/>
        <v>21:0846</v>
      </c>
      <c r="D2287" s="1" t="str">
        <f t="shared" si="185"/>
        <v>21:0232</v>
      </c>
      <c r="E2287" t="s">
        <v>9278</v>
      </c>
      <c r="F2287" t="s">
        <v>9279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114</v>
      </c>
      <c r="N2287">
        <v>712</v>
      </c>
      <c r="P2287" t="s">
        <v>45</v>
      </c>
      <c r="Q2287" t="s">
        <v>1292</v>
      </c>
      <c r="R2287" t="s">
        <v>329</v>
      </c>
    </row>
    <row r="2288" spans="1:18" hidden="1" x14ac:dyDescent="0.3">
      <c r="A2288" t="s">
        <v>9280</v>
      </c>
      <c r="B2288" t="s">
        <v>9281</v>
      </c>
      <c r="C2288" s="1" t="str">
        <f t="shared" si="184"/>
        <v>21:0846</v>
      </c>
      <c r="D2288" s="1" t="str">
        <f t="shared" si="185"/>
        <v>21:0232</v>
      </c>
      <c r="E2288" t="s">
        <v>9282</v>
      </c>
      <c r="F2288" t="s">
        <v>9283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121</v>
      </c>
      <c r="N2288">
        <v>713</v>
      </c>
      <c r="P2288" t="s">
        <v>30</v>
      </c>
      <c r="Q2288" t="s">
        <v>1292</v>
      </c>
      <c r="R2288" t="s">
        <v>195</v>
      </c>
    </row>
    <row r="2289" spans="1:18" hidden="1" x14ac:dyDescent="0.3">
      <c r="A2289" t="s">
        <v>9284</v>
      </c>
      <c r="B2289" t="s">
        <v>9285</v>
      </c>
      <c r="C2289" s="1" t="str">
        <f t="shared" si="184"/>
        <v>21:0846</v>
      </c>
      <c r="D2289" s="1" t="str">
        <f t="shared" si="185"/>
        <v>21:0232</v>
      </c>
      <c r="E2289" t="s">
        <v>9286</v>
      </c>
      <c r="F2289" t="s">
        <v>9287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127</v>
      </c>
      <c r="N2289">
        <v>714</v>
      </c>
      <c r="P2289" t="s">
        <v>188</v>
      </c>
      <c r="Q2289" t="s">
        <v>517</v>
      </c>
      <c r="R2289" t="s">
        <v>55</v>
      </c>
    </row>
    <row r="2290" spans="1:18" hidden="1" x14ac:dyDescent="0.3">
      <c r="A2290" t="s">
        <v>9288</v>
      </c>
      <c r="B2290" t="s">
        <v>9289</v>
      </c>
      <c r="C2290" s="1" t="str">
        <f t="shared" si="184"/>
        <v>21:0846</v>
      </c>
      <c r="D2290" s="1" t="str">
        <f t="shared" si="185"/>
        <v>21:0232</v>
      </c>
      <c r="E2290" t="s">
        <v>9290</v>
      </c>
      <c r="F2290" t="s">
        <v>9291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133</v>
      </c>
      <c r="N2290">
        <v>715</v>
      </c>
      <c r="P2290" t="s">
        <v>128</v>
      </c>
      <c r="Q2290" t="s">
        <v>54</v>
      </c>
      <c r="R2290" t="s">
        <v>55</v>
      </c>
    </row>
    <row r="2291" spans="1:18" hidden="1" x14ac:dyDescent="0.3">
      <c r="A2291" t="s">
        <v>9292</v>
      </c>
      <c r="B2291" t="s">
        <v>9293</v>
      </c>
      <c r="C2291" s="1" t="str">
        <f t="shared" si="184"/>
        <v>21:0846</v>
      </c>
      <c r="D2291" s="1" t="str">
        <f t="shared" si="185"/>
        <v>21:0232</v>
      </c>
      <c r="E2291" t="s">
        <v>9294</v>
      </c>
      <c r="F2291" t="s">
        <v>9295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139</v>
      </c>
      <c r="N2291">
        <v>716</v>
      </c>
      <c r="P2291" t="s">
        <v>45</v>
      </c>
      <c r="Q2291" t="s">
        <v>1143</v>
      </c>
      <c r="R2291" t="s">
        <v>55</v>
      </c>
    </row>
    <row r="2292" spans="1:18" hidden="1" x14ac:dyDescent="0.3">
      <c r="A2292" t="s">
        <v>9296</v>
      </c>
      <c r="B2292" t="s">
        <v>9297</v>
      </c>
      <c r="C2292" s="1" t="str">
        <f t="shared" si="184"/>
        <v>21:0846</v>
      </c>
      <c r="D2292" s="1" t="str">
        <f t="shared" si="185"/>
        <v>21:0232</v>
      </c>
      <c r="E2292" t="s">
        <v>9298</v>
      </c>
      <c r="F2292" t="s">
        <v>9299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241</v>
      </c>
      <c r="N2292">
        <v>717</v>
      </c>
      <c r="P2292" t="s">
        <v>45</v>
      </c>
      <c r="Q2292" t="s">
        <v>1292</v>
      </c>
      <c r="R2292" t="s">
        <v>55</v>
      </c>
    </row>
    <row r="2293" spans="1:18" hidden="1" x14ac:dyDescent="0.3">
      <c r="A2293" t="s">
        <v>9300</v>
      </c>
      <c r="B2293" t="s">
        <v>9301</v>
      </c>
      <c r="C2293" s="1" t="str">
        <f t="shared" si="184"/>
        <v>21:0846</v>
      </c>
      <c r="D2293" s="1" t="str">
        <f t="shared" si="185"/>
        <v>21:0232</v>
      </c>
      <c r="E2293" t="s">
        <v>9302</v>
      </c>
      <c r="F2293" t="s">
        <v>9303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 t="s">
        <v>182</v>
      </c>
      <c r="Q2293" t="s">
        <v>579</v>
      </c>
      <c r="R2293" t="s">
        <v>55</v>
      </c>
    </row>
    <row r="2294" spans="1:18" hidden="1" x14ac:dyDescent="0.3">
      <c r="A2294" t="s">
        <v>9304</v>
      </c>
      <c r="B2294" t="s">
        <v>9305</v>
      </c>
      <c r="C2294" s="1" t="str">
        <f t="shared" si="184"/>
        <v>21:0846</v>
      </c>
      <c r="D2294" s="1" t="str">
        <f t="shared" si="185"/>
        <v>21:0232</v>
      </c>
      <c r="E2294" t="s">
        <v>9302</v>
      </c>
      <c r="F2294" t="s">
        <v>9306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29</v>
      </c>
      <c r="N2294">
        <v>719</v>
      </c>
      <c r="P2294" t="s">
        <v>23</v>
      </c>
      <c r="Q2294" t="s">
        <v>54</v>
      </c>
      <c r="R2294" t="s">
        <v>55</v>
      </c>
    </row>
    <row r="2295" spans="1:18" hidden="1" x14ac:dyDescent="0.3">
      <c r="A2295" t="s">
        <v>9307</v>
      </c>
      <c r="B2295" t="s">
        <v>9308</v>
      </c>
      <c r="C2295" s="1" t="str">
        <f t="shared" si="184"/>
        <v>21:0846</v>
      </c>
      <c r="D2295" s="1" t="str">
        <f t="shared" si="185"/>
        <v>21:0232</v>
      </c>
      <c r="E2295" t="s">
        <v>9309</v>
      </c>
      <c r="F2295" t="s">
        <v>9310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36</v>
      </c>
      <c r="N2295">
        <v>720</v>
      </c>
      <c r="P2295" t="s">
        <v>108</v>
      </c>
      <c r="Q2295" t="s">
        <v>54</v>
      </c>
      <c r="R2295" t="s">
        <v>55</v>
      </c>
    </row>
    <row r="2296" spans="1:18" hidden="1" x14ac:dyDescent="0.3">
      <c r="A2296" t="s">
        <v>9311</v>
      </c>
      <c r="B2296" t="s">
        <v>9312</v>
      </c>
      <c r="C2296" s="1" t="str">
        <f t="shared" si="184"/>
        <v>21:0846</v>
      </c>
      <c r="D2296" s="1" t="str">
        <f t="shared" si="185"/>
        <v>21:0232</v>
      </c>
      <c r="E2296" t="s">
        <v>9313</v>
      </c>
      <c r="F2296" t="s">
        <v>9314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44</v>
      </c>
      <c r="N2296">
        <v>721</v>
      </c>
      <c r="P2296" t="s">
        <v>2430</v>
      </c>
      <c r="Q2296" t="s">
        <v>579</v>
      </c>
      <c r="R2296" t="s">
        <v>460</v>
      </c>
    </row>
    <row r="2297" spans="1:18" hidden="1" x14ac:dyDescent="0.3">
      <c r="A2297" t="s">
        <v>9315</v>
      </c>
      <c r="B2297" t="s">
        <v>9316</v>
      </c>
      <c r="C2297" s="1" t="str">
        <f t="shared" si="184"/>
        <v>21:0846</v>
      </c>
      <c r="D2297" s="1" t="str">
        <f t="shared" si="185"/>
        <v>21:0232</v>
      </c>
      <c r="E2297" t="s">
        <v>9317</v>
      </c>
      <c r="F2297" t="s">
        <v>9318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52</v>
      </c>
      <c r="N2297">
        <v>722</v>
      </c>
      <c r="P2297" t="s">
        <v>521</v>
      </c>
      <c r="Q2297" t="s">
        <v>579</v>
      </c>
      <c r="R2297" t="s">
        <v>55</v>
      </c>
    </row>
    <row r="2298" spans="1:18" hidden="1" x14ac:dyDescent="0.3">
      <c r="A2298" t="s">
        <v>9319</v>
      </c>
      <c r="B2298" t="s">
        <v>9320</v>
      </c>
      <c r="C2298" s="1" t="str">
        <f t="shared" si="184"/>
        <v>21:0846</v>
      </c>
      <c r="D2298" s="1" t="str">
        <f t="shared" si="185"/>
        <v>21:0232</v>
      </c>
      <c r="E2298" t="s">
        <v>9321</v>
      </c>
      <c r="F2298" t="s">
        <v>9322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60</v>
      </c>
      <c r="N2298">
        <v>723</v>
      </c>
      <c r="P2298" t="s">
        <v>2145</v>
      </c>
      <c r="Q2298" t="s">
        <v>54</v>
      </c>
      <c r="R2298" t="s">
        <v>55</v>
      </c>
    </row>
    <row r="2299" spans="1:18" hidden="1" x14ac:dyDescent="0.3">
      <c r="A2299" t="s">
        <v>9323</v>
      </c>
      <c r="B2299" t="s">
        <v>9324</v>
      </c>
      <c r="C2299" s="1" t="str">
        <f t="shared" si="184"/>
        <v>21:0846</v>
      </c>
      <c r="D2299" s="1" t="str">
        <f t="shared" si="185"/>
        <v>21:0232</v>
      </c>
      <c r="E2299" t="s">
        <v>9325</v>
      </c>
      <c r="F2299" t="s">
        <v>9326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67</v>
      </c>
      <c r="N2299">
        <v>724</v>
      </c>
      <c r="P2299" t="s">
        <v>30</v>
      </c>
      <c r="Q2299" t="s">
        <v>54</v>
      </c>
      <c r="R2299" t="s">
        <v>460</v>
      </c>
    </row>
    <row r="2300" spans="1:18" hidden="1" x14ac:dyDescent="0.3">
      <c r="A2300" t="s">
        <v>9327</v>
      </c>
      <c r="B2300" t="s">
        <v>9328</v>
      </c>
      <c r="C2300" s="1" t="str">
        <f t="shared" si="184"/>
        <v>21:0846</v>
      </c>
      <c r="D2300" s="1" t="str">
        <f t="shared" si="185"/>
        <v>21:0232</v>
      </c>
      <c r="E2300" t="s">
        <v>9329</v>
      </c>
      <c r="F2300" t="s">
        <v>9330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74</v>
      </c>
      <c r="N2300">
        <v>725</v>
      </c>
      <c r="P2300" t="s">
        <v>242</v>
      </c>
      <c r="Q2300" t="s">
        <v>236</v>
      </c>
      <c r="R2300" t="s">
        <v>532</v>
      </c>
    </row>
    <row r="2301" spans="1:18" hidden="1" x14ac:dyDescent="0.3">
      <c r="A2301" t="s">
        <v>9331</v>
      </c>
      <c r="B2301" t="s">
        <v>9332</v>
      </c>
      <c r="C2301" s="1" t="str">
        <f t="shared" si="184"/>
        <v>21:0846</v>
      </c>
      <c r="D2301" s="1" t="str">
        <f t="shared" si="185"/>
        <v>21:0232</v>
      </c>
      <c r="E2301" t="s">
        <v>9333</v>
      </c>
      <c r="F2301" t="s">
        <v>9334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81</v>
      </c>
      <c r="N2301">
        <v>726</v>
      </c>
      <c r="P2301" t="s">
        <v>2145</v>
      </c>
      <c r="Q2301" t="s">
        <v>1292</v>
      </c>
      <c r="R2301" t="s">
        <v>55</v>
      </c>
    </row>
    <row r="2302" spans="1:18" hidden="1" x14ac:dyDescent="0.3">
      <c r="A2302" t="s">
        <v>9335</v>
      </c>
      <c r="B2302" t="s">
        <v>9336</v>
      </c>
      <c r="C2302" s="1" t="str">
        <f t="shared" si="184"/>
        <v>21:0846</v>
      </c>
      <c r="D2302" s="1" t="str">
        <f t="shared" si="185"/>
        <v>21:0232</v>
      </c>
      <c r="E2302" t="s">
        <v>9337</v>
      </c>
      <c r="F2302" t="s">
        <v>9338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95</v>
      </c>
      <c r="N2302">
        <v>727</v>
      </c>
      <c r="P2302" t="s">
        <v>82</v>
      </c>
      <c r="Q2302" t="s">
        <v>1292</v>
      </c>
      <c r="R2302" t="s">
        <v>55</v>
      </c>
    </row>
    <row r="2303" spans="1:18" hidden="1" x14ac:dyDescent="0.3">
      <c r="A2303" t="s">
        <v>9339</v>
      </c>
      <c r="B2303" t="s">
        <v>9340</v>
      </c>
      <c r="C2303" s="1" t="str">
        <f t="shared" si="184"/>
        <v>21:0846</v>
      </c>
      <c r="D2303" s="1" t="str">
        <f t="shared" si="185"/>
        <v>21:0232</v>
      </c>
      <c r="E2303" t="s">
        <v>9341</v>
      </c>
      <c r="F2303" t="s">
        <v>9342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101</v>
      </c>
      <c r="N2303">
        <v>728</v>
      </c>
      <c r="P2303" t="s">
        <v>558</v>
      </c>
      <c r="Q2303" t="s">
        <v>1292</v>
      </c>
      <c r="R2303" t="s">
        <v>183</v>
      </c>
    </row>
    <row r="2304" spans="1:18" hidden="1" x14ac:dyDescent="0.3">
      <c r="A2304" t="s">
        <v>9343</v>
      </c>
      <c r="B2304" t="s">
        <v>9344</v>
      </c>
      <c r="C2304" s="1" t="str">
        <f t="shared" si="184"/>
        <v>21:0846</v>
      </c>
      <c r="D2304" s="1" t="str">
        <f t="shared" si="185"/>
        <v>21:0232</v>
      </c>
      <c r="E2304" t="s">
        <v>9345</v>
      </c>
      <c r="F2304" t="s">
        <v>9346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107</v>
      </c>
      <c r="N2304">
        <v>729</v>
      </c>
      <c r="P2304" t="s">
        <v>521</v>
      </c>
      <c r="Q2304" t="s">
        <v>54</v>
      </c>
      <c r="R2304" t="s">
        <v>189</v>
      </c>
    </row>
    <row r="2305" spans="1:18" hidden="1" x14ac:dyDescent="0.3">
      <c r="A2305" t="s">
        <v>9347</v>
      </c>
      <c r="B2305" t="s">
        <v>9348</v>
      </c>
      <c r="C2305" s="1" t="str">
        <f t="shared" si="184"/>
        <v>21:0846</v>
      </c>
      <c r="D2305" s="1" t="str">
        <f t="shared" si="185"/>
        <v>21:0232</v>
      </c>
      <c r="E2305" t="s">
        <v>9349</v>
      </c>
      <c r="F2305" t="s">
        <v>9350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114</v>
      </c>
      <c r="N2305">
        <v>730</v>
      </c>
      <c r="P2305" t="s">
        <v>1846</v>
      </c>
      <c r="Q2305" t="s">
        <v>1292</v>
      </c>
      <c r="R2305" t="s">
        <v>873</v>
      </c>
    </row>
    <row r="2306" spans="1:18" hidden="1" x14ac:dyDescent="0.3">
      <c r="A2306" t="s">
        <v>9351</v>
      </c>
      <c r="B2306" t="s">
        <v>9352</v>
      </c>
      <c r="C2306" s="1" t="str">
        <f t="shared" si="184"/>
        <v>21:0846</v>
      </c>
      <c r="D2306" s="1" t="str">
        <f t="shared" si="185"/>
        <v>21:0232</v>
      </c>
      <c r="E2306" t="s">
        <v>9353</v>
      </c>
      <c r="F2306" t="s">
        <v>9354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121</v>
      </c>
      <c r="N2306">
        <v>731</v>
      </c>
      <c r="P2306" t="s">
        <v>173</v>
      </c>
      <c r="Q2306" t="s">
        <v>54</v>
      </c>
      <c r="R2306" t="s">
        <v>522</v>
      </c>
    </row>
    <row r="2307" spans="1:18" hidden="1" x14ac:dyDescent="0.3">
      <c r="A2307" t="s">
        <v>9355</v>
      </c>
      <c r="B2307" t="s">
        <v>9356</v>
      </c>
      <c r="C2307" s="1" t="str">
        <f t="shared" si="184"/>
        <v>21:0846</v>
      </c>
      <c r="D2307" s="1" t="str">
        <f t="shared" si="185"/>
        <v>21:0232</v>
      </c>
      <c r="E2307" t="s">
        <v>9357</v>
      </c>
      <c r="F2307" t="s">
        <v>9358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127</v>
      </c>
      <c r="N2307">
        <v>732</v>
      </c>
      <c r="P2307" t="s">
        <v>294</v>
      </c>
      <c r="Q2307" t="s">
        <v>517</v>
      </c>
      <c r="R2307" t="s">
        <v>522</v>
      </c>
    </row>
    <row r="2308" spans="1:18" hidden="1" x14ac:dyDescent="0.3">
      <c r="A2308" t="s">
        <v>9359</v>
      </c>
      <c r="B2308" t="s">
        <v>9360</v>
      </c>
      <c r="C2308" s="1" t="str">
        <f t="shared" si="184"/>
        <v>21:0846</v>
      </c>
      <c r="D2308" s="1" t="str">
        <f t="shared" si="185"/>
        <v>21:0232</v>
      </c>
      <c r="E2308" t="s">
        <v>9361</v>
      </c>
      <c r="F2308" t="s">
        <v>9362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133</v>
      </c>
      <c r="N2308">
        <v>733</v>
      </c>
      <c r="P2308" t="s">
        <v>23</v>
      </c>
      <c r="Q2308" t="s">
        <v>1292</v>
      </c>
      <c r="R2308" t="s">
        <v>285</v>
      </c>
    </row>
    <row r="2309" spans="1:18" hidden="1" x14ac:dyDescent="0.3">
      <c r="A2309" t="s">
        <v>9363</v>
      </c>
      <c r="B2309" t="s">
        <v>9364</v>
      </c>
      <c r="C2309" s="1" t="str">
        <f t="shared" si="184"/>
        <v>21:0846</v>
      </c>
      <c r="D2309" s="1" t="str">
        <f t="shared" si="185"/>
        <v>21:0232</v>
      </c>
      <c r="E2309" t="s">
        <v>9365</v>
      </c>
      <c r="F2309" t="s">
        <v>9366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139</v>
      </c>
      <c r="N2309">
        <v>734</v>
      </c>
      <c r="P2309" t="s">
        <v>521</v>
      </c>
      <c r="Q2309" t="s">
        <v>1292</v>
      </c>
      <c r="R2309" t="s">
        <v>285</v>
      </c>
    </row>
    <row r="2310" spans="1:18" hidden="1" x14ac:dyDescent="0.3">
      <c r="A2310" t="s">
        <v>9367</v>
      </c>
      <c r="B2310" t="s">
        <v>9368</v>
      </c>
      <c r="C2310" s="1" t="str">
        <f t="shared" si="184"/>
        <v>21:0846</v>
      </c>
      <c r="D2310" s="1" t="str">
        <f t="shared" si="185"/>
        <v>21:0232</v>
      </c>
      <c r="E2310" t="s">
        <v>9369</v>
      </c>
      <c r="F2310" t="s">
        <v>9370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241</v>
      </c>
      <c r="N2310">
        <v>735</v>
      </c>
      <c r="P2310" t="s">
        <v>182</v>
      </c>
      <c r="Q2310" t="s">
        <v>1143</v>
      </c>
      <c r="R2310" t="s">
        <v>55</v>
      </c>
    </row>
    <row r="2311" spans="1:18" hidden="1" x14ac:dyDescent="0.3">
      <c r="A2311" t="s">
        <v>9371</v>
      </c>
      <c r="B2311" t="s">
        <v>9372</v>
      </c>
      <c r="C2311" s="1" t="str">
        <f t="shared" si="184"/>
        <v>21:0846</v>
      </c>
      <c r="D2311" s="1" t="str">
        <f t="shared" si="185"/>
        <v>21:0232</v>
      </c>
      <c r="E2311" t="s">
        <v>9373</v>
      </c>
      <c r="F2311" t="s">
        <v>9374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 t="s">
        <v>558</v>
      </c>
      <c r="Q2311" t="s">
        <v>1292</v>
      </c>
      <c r="R2311" t="s">
        <v>55</v>
      </c>
    </row>
    <row r="2312" spans="1:18" hidden="1" x14ac:dyDescent="0.3">
      <c r="A2312" t="s">
        <v>9375</v>
      </c>
      <c r="B2312" t="s">
        <v>9376</v>
      </c>
      <c r="C2312" s="1" t="str">
        <f t="shared" si="184"/>
        <v>21:0846</v>
      </c>
      <c r="D2312" s="1" t="str">
        <f t="shared" si="185"/>
        <v>21:0232</v>
      </c>
      <c r="E2312" t="s">
        <v>9373</v>
      </c>
      <c r="F2312" t="s">
        <v>9377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29</v>
      </c>
      <c r="N2312">
        <v>737</v>
      </c>
      <c r="P2312" t="s">
        <v>558</v>
      </c>
      <c r="Q2312" t="s">
        <v>579</v>
      </c>
      <c r="R2312" t="s">
        <v>55</v>
      </c>
    </row>
    <row r="2313" spans="1:18" hidden="1" x14ac:dyDescent="0.3">
      <c r="A2313" t="s">
        <v>9378</v>
      </c>
      <c r="B2313" t="s">
        <v>9379</v>
      </c>
      <c r="C2313" s="1" t="str">
        <f t="shared" si="184"/>
        <v>21:0846</v>
      </c>
      <c r="D2313" s="1" t="str">
        <f t="shared" si="185"/>
        <v>21:0232</v>
      </c>
      <c r="E2313" t="s">
        <v>9380</v>
      </c>
      <c r="F2313" t="s">
        <v>9381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36</v>
      </c>
      <c r="N2313">
        <v>738</v>
      </c>
      <c r="P2313" t="s">
        <v>173</v>
      </c>
      <c r="Q2313" t="s">
        <v>54</v>
      </c>
      <c r="R2313" t="s">
        <v>55</v>
      </c>
    </row>
    <row r="2314" spans="1:18" hidden="1" x14ac:dyDescent="0.3">
      <c r="A2314" t="s">
        <v>9382</v>
      </c>
      <c r="B2314" t="s">
        <v>9383</v>
      </c>
      <c r="C2314" s="1" t="str">
        <f t="shared" si="184"/>
        <v>21:0846</v>
      </c>
      <c r="D2314" s="1" t="str">
        <f t="shared" si="185"/>
        <v>21:0232</v>
      </c>
      <c r="E2314" t="s">
        <v>9384</v>
      </c>
      <c r="F2314" t="s">
        <v>9385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44</v>
      </c>
      <c r="N2314">
        <v>739</v>
      </c>
      <c r="P2314" t="s">
        <v>173</v>
      </c>
      <c r="Q2314" t="s">
        <v>517</v>
      </c>
      <c r="R2314" t="s">
        <v>55</v>
      </c>
    </row>
    <row r="2315" spans="1:18" hidden="1" x14ac:dyDescent="0.3">
      <c r="A2315" t="s">
        <v>9386</v>
      </c>
      <c r="B2315" t="s">
        <v>9387</v>
      </c>
      <c r="C2315" s="1" t="str">
        <f t="shared" si="184"/>
        <v>21:0846</v>
      </c>
      <c r="D2315" s="1" t="str">
        <f t="shared" si="185"/>
        <v>21:0232</v>
      </c>
      <c r="E2315" t="s">
        <v>9388</v>
      </c>
      <c r="F2315" t="s">
        <v>9389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52</v>
      </c>
      <c r="N2315">
        <v>740</v>
      </c>
      <c r="P2315" t="s">
        <v>82</v>
      </c>
      <c r="Q2315" t="s">
        <v>517</v>
      </c>
      <c r="R2315" t="s">
        <v>55</v>
      </c>
    </row>
    <row r="2316" spans="1:18" hidden="1" x14ac:dyDescent="0.3">
      <c r="A2316" t="s">
        <v>9390</v>
      </c>
      <c r="B2316" t="s">
        <v>9391</v>
      </c>
      <c r="C2316" s="1" t="str">
        <f t="shared" si="184"/>
        <v>21:0846</v>
      </c>
      <c r="D2316" s="1" t="str">
        <f t="shared" si="185"/>
        <v>21:0232</v>
      </c>
      <c r="E2316" t="s">
        <v>9392</v>
      </c>
      <c r="F2316" t="s">
        <v>9393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60</v>
      </c>
      <c r="N2316">
        <v>741</v>
      </c>
      <c r="P2316" t="s">
        <v>537</v>
      </c>
      <c r="Q2316" t="s">
        <v>1247</v>
      </c>
      <c r="R2316" t="s">
        <v>55</v>
      </c>
    </row>
    <row r="2317" spans="1:18" hidden="1" x14ac:dyDescent="0.3">
      <c r="A2317" t="s">
        <v>9394</v>
      </c>
      <c r="B2317" t="s">
        <v>9395</v>
      </c>
      <c r="C2317" s="1" t="str">
        <f t="shared" si="184"/>
        <v>21:0846</v>
      </c>
      <c r="D2317" s="1" t="str">
        <f t="shared" si="185"/>
        <v>21:0232</v>
      </c>
      <c r="E2317" t="s">
        <v>9396</v>
      </c>
      <c r="F2317" t="s">
        <v>9397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67</v>
      </c>
      <c r="N2317">
        <v>742</v>
      </c>
      <c r="P2317" t="s">
        <v>167</v>
      </c>
      <c r="Q2317" t="s">
        <v>1247</v>
      </c>
      <c r="R2317" t="s">
        <v>55</v>
      </c>
    </row>
    <row r="2318" spans="1:18" hidden="1" x14ac:dyDescent="0.3">
      <c r="A2318" t="s">
        <v>9398</v>
      </c>
      <c r="B2318" t="s">
        <v>9399</v>
      </c>
      <c r="C2318" s="1" t="str">
        <f t="shared" si="184"/>
        <v>21:0846</v>
      </c>
      <c r="D2318" s="1" t="str">
        <f t="shared" si="185"/>
        <v>21:0232</v>
      </c>
      <c r="E2318" t="s">
        <v>9400</v>
      </c>
      <c r="F2318" t="s">
        <v>9401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74</v>
      </c>
      <c r="N2318">
        <v>743</v>
      </c>
      <c r="P2318" t="s">
        <v>1856</v>
      </c>
      <c r="Q2318" t="s">
        <v>54</v>
      </c>
      <c r="R2318" t="s">
        <v>55</v>
      </c>
    </row>
    <row r="2319" spans="1:18" hidden="1" x14ac:dyDescent="0.3">
      <c r="A2319" t="s">
        <v>9402</v>
      </c>
      <c r="B2319" t="s">
        <v>9403</v>
      </c>
      <c r="C2319" s="1" t="str">
        <f t="shared" si="184"/>
        <v>21:0846</v>
      </c>
      <c r="D2319" s="1" t="str">
        <f t="shared" si="185"/>
        <v>21:0232</v>
      </c>
      <c r="E2319" t="s">
        <v>9404</v>
      </c>
      <c r="F2319" t="s">
        <v>9405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81</v>
      </c>
      <c r="N2319">
        <v>744</v>
      </c>
      <c r="P2319" t="s">
        <v>834</v>
      </c>
      <c r="Q2319" t="s">
        <v>236</v>
      </c>
      <c r="R2319" t="s">
        <v>55</v>
      </c>
    </row>
    <row r="2320" spans="1:18" hidden="1" x14ac:dyDescent="0.3">
      <c r="A2320" t="s">
        <v>9406</v>
      </c>
      <c r="B2320" t="s">
        <v>9407</v>
      </c>
      <c r="C2320" s="1" t="str">
        <f t="shared" si="184"/>
        <v>21:0846</v>
      </c>
      <c r="D2320" s="1" t="str">
        <f t="shared" si="185"/>
        <v>21:0232</v>
      </c>
      <c r="E2320" t="s">
        <v>9408</v>
      </c>
      <c r="F2320" t="s">
        <v>9409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95</v>
      </c>
      <c r="N2320">
        <v>745</v>
      </c>
      <c r="P2320" t="s">
        <v>558</v>
      </c>
      <c r="Q2320" t="s">
        <v>1292</v>
      </c>
      <c r="R2320" t="s">
        <v>55</v>
      </c>
    </row>
    <row r="2321" spans="1:18" hidden="1" x14ac:dyDescent="0.3">
      <c r="A2321" t="s">
        <v>9410</v>
      </c>
      <c r="B2321" t="s">
        <v>9411</v>
      </c>
      <c r="C2321" s="1" t="str">
        <f t="shared" si="184"/>
        <v>21:0846</v>
      </c>
      <c r="D2321" s="1" t="str">
        <f t="shared" si="185"/>
        <v>21:0232</v>
      </c>
      <c r="E2321" t="s">
        <v>9412</v>
      </c>
      <c r="F2321" t="s">
        <v>9413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101</v>
      </c>
      <c r="N2321">
        <v>746</v>
      </c>
      <c r="P2321" t="s">
        <v>30</v>
      </c>
      <c r="Q2321" t="s">
        <v>236</v>
      </c>
      <c r="R2321" t="s">
        <v>460</v>
      </c>
    </row>
    <row r="2322" spans="1:18" hidden="1" x14ac:dyDescent="0.3">
      <c r="A2322" t="s">
        <v>9414</v>
      </c>
      <c r="B2322" t="s">
        <v>9415</v>
      </c>
      <c r="C2322" s="1" t="str">
        <f t="shared" si="184"/>
        <v>21:0846</v>
      </c>
      <c r="D2322" s="1" t="str">
        <f t="shared" si="185"/>
        <v>21:0232</v>
      </c>
      <c r="E2322" t="s">
        <v>9416</v>
      </c>
      <c r="F2322" t="s">
        <v>9417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107</v>
      </c>
      <c r="N2322">
        <v>747</v>
      </c>
      <c r="P2322" t="s">
        <v>23</v>
      </c>
      <c r="Q2322" t="s">
        <v>54</v>
      </c>
      <c r="R2322" t="s">
        <v>55</v>
      </c>
    </row>
    <row r="2323" spans="1:18" hidden="1" x14ac:dyDescent="0.3">
      <c r="A2323" t="s">
        <v>9418</v>
      </c>
      <c r="B2323" t="s">
        <v>9419</v>
      </c>
      <c r="C2323" s="1" t="str">
        <f t="shared" si="184"/>
        <v>21:0846</v>
      </c>
      <c r="D2323" s="1" t="str">
        <f t="shared" si="185"/>
        <v>21:0232</v>
      </c>
      <c r="E2323" t="s">
        <v>9420</v>
      </c>
      <c r="F2323" t="s">
        <v>9421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114</v>
      </c>
      <c r="N2323">
        <v>748</v>
      </c>
      <c r="P2323" t="s">
        <v>30</v>
      </c>
      <c r="Q2323" t="s">
        <v>1143</v>
      </c>
      <c r="R2323" t="s">
        <v>55</v>
      </c>
    </row>
    <row r="2324" spans="1:18" hidden="1" x14ac:dyDescent="0.3">
      <c r="A2324" t="s">
        <v>9422</v>
      </c>
      <c r="B2324" t="s">
        <v>9423</v>
      </c>
      <c r="C2324" s="1" t="str">
        <f t="shared" si="184"/>
        <v>21:0846</v>
      </c>
      <c r="D2324" s="1" t="str">
        <f t="shared" si="185"/>
        <v>21:0232</v>
      </c>
      <c r="E2324" t="s">
        <v>9424</v>
      </c>
      <c r="F2324" t="s">
        <v>9425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121</v>
      </c>
      <c r="N2324">
        <v>749</v>
      </c>
      <c r="P2324" t="s">
        <v>558</v>
      </c>
      <c r="Q2324" t="s">
        <v>1143</v>
      </c>
      <c r="R2324" t="s">
        <v>285</v>
      </c>
    </row>
    <row r="2325" spans="1:18" hidden="1" x14ac:dyDescent="0.3">
      <c r="A2325" t="s">
        <v>9426</v>
      </c>
      <c r="B2325" t="s">
        <v>9427</v>
      </c>
      <c r="C2325" s="1" t="str">
        <f t="shared" si="184"/>
        <v>21:0846</v>
      </c>
      <c r="D2325" s="1" t="str">
        <f t="shared" si="185"/>
        <v>21:0232</v>
      </c>
      <c r="E2325" t="s">
        <v>9428</v>
      </c>
      <c r="F2325" t="s">
        <v>9429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127</v>
      </c>
      <c r="N2325">
        <v>750</v>
      </c>
      <c r="P2325" t="s">
        <v>23</v>
      </c>
      <c r="Q2325" t="s">
        <v>1247</v>
      </c>
      <c r="R2325" t="s">
        <v>285</v>
      </c>
    </row>
    <row r="2326" spans="1:18" hidden="1" x14ac:dyDescent="0.3">
      <c r="A2326" t="s">
        <v>9430</v>
      </c>
      <c r="B2326" t="s">
        <v>9431</v>
      </c>
      <c r="C2326" s="1" t="str">
        <f t="shared" si="184"/>
        <v>21:0846</v>
      </c>
      <c r="D2326" s="1" t="str">
        <f t="shared" si="185"/>
        <v>21:0232</v>
      </c>
      <c r="E2326" t="s">
        <v>9432</v>
      </c>
      <c r="F2326" t="s">
        <v>9433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133</v>
      </c>
      <c r="N2326">
        <v>751</v>
      </c>
      <c r="P2326" t="s">
        <v>88</v>
      </c>
      <c r="Q2326" t="s">
        <v>538</v>
      </c>
      <c r="R2326" t="s">
        <v>55</v>
      </c>
    </row>
    <row r="2327" spans="1:18" hidden="1" x14ac:dyDescent="0.3">
      <c r="A2327" t="s">
        <v>9434</v>
      </c>
      <c r="B2327" t="s">
        <v>9435</v>
      </c>
      <c r="C2327" s="1" t="str">
        <f t="shared" si="184"/>
        <v>21:0846</v>
      </c>
      <c r="D2327" s="1" t="str">
        <f t="shared" si="185"/>
        <v>21:0232</v>
      </c>
      <c r="E2327" t="s">
        <v>9436</v>
      </c>
      <c r="F2327" t="s">
        <v>9437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139</v>
      </c>
      <c r="N2327">
        <v>752</v>
      </c>
      <c r="P2327" t="s">
        <v>2502</v>
      </c>
      <c r="Q2327" t="s">
        <v>579</v>
      </c>
      <c r="R2327" t="s">
        <v>55</v>
      </c>
    </row>
    <row r="2328" spans="1:18" hidden="1" x14ac:dyDescent="0.3">
      <c r="A2328" t="s">
        <v>9438</v>
      </c>
      <c r="B2328" t="s">
        <v>9439</v>
      </c>
      <c r="C2328" s="1" t="str">
        <f t="shared" si="184"/>
        <v>21:0846</v>
      </c>
      <c r="D2328" s="1" t="str">
        <f t="shared" si="185"/>
        <v>21:0232</v>
      </c>
      <c r="E2328" t="s">
        <v>9440</v>
      </c>
      <c r="F2328" t="s">
        <v>9441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241</v>
      </c>
      <c r="N2328">
        <v>753</v>
      </c>
      <c r="P2328" t="s">
        <v>1799</v>
      </c>
      <c r="Q2328" t="s">
        <v>579</v>
      </c>
      <c r="R2328" t="s">
        <v>55</v>
      </c>
    </row>
    <row r="2329" spans="1:18" hidden="1" x14ac:dyDescent="0.3">
      <c r="A2329" t="s">
        <v>9442</v>
      </c>
      <c r="B2329" t="s">
        <v>9443</v>
      </c>
      <c r="C2329" s="1" t="str">
        <f t="shared" si="184"/>
        <v>21:0846</v>
      </c>
      <c r="D2329" s="1" t="str">
        <f t="shared" si="185"/>
        <v>21:0232</v>
      </c>
      <c r="E2329" t="s">
        <v>9444</v>
      </c>
      <c r="F2329" t="s">
        <v>9445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 t="s">
        <v>558</v>
      </c>
      <c r="Q2329" t="s">
        <v>548</v>
      </c>
      <c r="R2329" t="s">
        <v>55</v>
      </c>
    </row>
    <row r="2330" spans="1:18" hidden="1" x14ac:dyDescent="0.3">
      <c r="A2330" t="s">
        <v>9446</v>
      </c>
      <c r="B2330" t="s">
        <v>9447</v>
      </c>
      <c r="C2330" s="1" t="str">
        <f t="shared" si="184"/>
        <v>21:0846</v>
      </c>
      <c r="D2330" s="1" t="str">
        <f t="shared" si="185"/>
        <v>21:0232</v>
      </c>
      <c r="E2330" t="s">
        <v>9444</v>
      </c>
      <c r="F2330" t="s">
        <v>9448</v>
      </c>
      <c r="H2330">
        <v>59.1051474</v>
      </c>
      <c r="I2330">
        <v>-102.9553025</v>
      </c>
      <c r="J2330" s="1" t="str">
        <f t="shared" ref="J2330:J2393" si="186">HYPERLINK("https://geochem.nrcan.gc.ca/cdogs/content/kwd/kwd020016_e.htm", "Fluid (lake)")</f>
        <v>Fluid (lake)</v>
      </c>
      <c r="K2330" s="1" t="str">
        <f t="shared" ref="K2330:K2393" si="187">HYPERLINK("https://geochem.nrcan.gc.ca/cdogs/content/kwd/kwd080007_e.htm", "Untreated Water")</f>
        <v>Untreated Water</v>
      </c>
      <c r="L2330">
        <v>44</v>
      </c>
      <c r="M2330" t="s">
        <v>29</v>
      </c>
      <c r="N2330">
        <v>755</v>
      </c>
      <c r="P2330" t="s">
        <v>558</v>
      </c>
      <c r="Q2330" t="s">
        <v>482</v>
      </c>
      <c r="R2330" t="s">
        <v>55</v>
      </c>
    </row>
    <row r="2331" spans="1:18" hidden="1" x14ac:dyDescent="0.3">
      <c r="A2331" t="s">
        <v>9449</v>
      </c>
      <c r="B2331" t="s">
        <v>9450</v>
      </c>
      <c r="C2331" s="1" t="str">
        <f t="shared" si="184"/>
        <v>21:0846</v>
      </c>
      <c r="D2331" s="1" t="str">
        <f t="shared" si="185"/>
        <v>21:0232</v>
      </c>
      <c r="E2331" t="s">
        <v>9451</v>
      </c>
      <c r="F2331" t="s">
        <v>9452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36</v>
      </c>
      <c r="N2331">
        <v>756</v>
      </c>
      <c r="P2331" t="s">
        <v>173</v>
      </c>
      <c r="Q2331" t="s">
        <v>54</v>
      </c>
      <c r="R2331" t="s">
        <v>55</v>
      </c>
    </row>
    <row r="2332" spans="1:18" hidden="1" x14ac:dyDescent="0.3">
      <c r="A2332" t="s">
        <v>9453</v>
      </c>
      <c r="B2332" t="s">
        <v>9454</v>
      </c>
      <c r="C2332" s="1" t="str">
        <f t="shared" si="184"/>
        <v>21:0846</v>
      </c>
      <c r="D2332" s="1" t="str">
        <f t="shared" si="185"/>
        <v>21:0232</v>
      </c>
      <c r="E2332" t="s">
        <v>9455</v>
      </c>
      <c r="F2332" t="s">
        <v>9456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44</v>
      </c>
      <c r="N2332">
        <v>757</v>
      </c>
      <c r="P2332" t="s">
        <v>1851</v>
      </c>
      <c r="Q2332" t="s">
        <v>579</v>
      </c>
      <c r="R2332" t="s">
        <v>285</v>
      </c>
    </row>
    <row r="2333" spans="1:18" hidden="1" x14ac:dyDescent="0.3">
      <c r="A2333" t="s">
        <v>9457</v>
      </c>
      <c r="B2333" t="s">
        <v>9458</v>
      </c>
      <c r="C2333" s="1" t="str">
        <f t="shared" si="184"/>
        <v>21:0846</v>
      </c>
      <c r="D2333" s="1" t="str">
        <f t="shared" si="185"/>
        <v>21:0232</v>
      </c>
      <c r="E2333" t="s">
        <v>9459</v>
      </c>
      <c r="F2333" t="s">
        <v>9460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52</v>
      </c>
      <c r="N2333">
        <v>758</v>
      </c>
      <c r="P2333" t="s">
        <v>194</v>
      </c>
      <c r="Q2333" t="s">
        <v>538</v>
      </c>
      <c r="R2333" t="s">
        <v>55</v>
      </c>
    </row>
    <row r="2334" spans="1:18" hidden="1" x14ac:dyDescent="0.3">
      <c r="A2334" t="s">
        <v>9461</v>
      </c>
      <c r="B2334" t="s">
        <v>9462</v>
      </c>
      <c r="C2334" s="1" t="str">
        <f t="shared" si="184"/>
        <v>21:0846</v>
      </c>
      <c r="D2334" s="1" t="str">
        <f t="shared" si="185"/>
        <v>21:0232</v>
      </c>
      <c r="E2334" t="s">
        <v>9463</v>
      </c>
      <c r="F2334" t="s">
        <v>9464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60</v>
      </c>
      <c r="N2334">
        <v>759</v>
      </c>
      <c r="P2334" t="s">
        <v>1856</v>
      </c>
      <c r="Q2334" t="s">
        <v>1292</v>
      </c>
      <c r="R2334" t="s">
        <v>55</v>
      </c>
    </row>
    <row r="2335" spans="1:18" hidden="1" x14ac:dyDescent="0.3">
      <c r="A2335" t="s">
        <v>9465</v>
      </c>
      <c r="B2335" t="s">
        <v>9466</v>
      </c>
      <c r="C2335" s="1" t="str">
        <f t="shared" si="184"/>
        <v>21:0846</v>
      </c>
      <c r="D2335" s="1" t="str">
        <f t="shared" si="185"/>
        <v>21:0232</v>
      </c>
      <c r="E2335" t="s">
        <v>9467</v>
      </c>
      <c r="F2335" t="s">
        <v>9468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67</v>
      </c>
      <c r="N2335">
        <v>760</v>
      </c>
      <c r="P2335" t="s">
        <v>2487</v>
      </c>
      <c r="Q2335" t="s">
        <v>54</v>
      </c>
      <c r="R2335" t="s">
        <v>55</v>
      </c>
    </row>
    <row r="2336" spans="1:18" hidden="1" x14ac:dyDescent="0.3">
      <c r="A2336" t="s">
        <v>9469</v>
      </c>
      <c r="B2336" t="s">
        <v>9470</v>
      </c>
      <c r="C2336" s="1" t="str">
        <f t="shared" si="184"/>
        <v>21:0846</v>
      </c>
      <c r="D2336" s="1" t="str">
        <f t="shared" si="185"/>
        <v>21:0232</v>
      </c>
      <c r="E2336" t="s">
        <v>9471</v>
      </c>
      <c r="F2336" t="s">
        <v>9472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74</v>
      </c>
      <c r="N2336">
        <v>761</v>
      </c>
      <c r="P2336" t="s">
        <v>161</v>
      </c>
      <c r="Q2336" t="s">
        <v>1247</v>
      </c>
      <c r="R2336" t="s">
        <v>55</v>
      </c>
    </row>
    <row r="2337" spans="1:18" hidden="1" x14ac:dyDescent="0.3">
      <c r="A2337" t="s">
        <v>9473</v>
      </c>
      <c r="B2337" t="s">
        <v>9474</v>
      </c>
      <c r="C2337" s="1" t="str">
        <f t="shared" si="184"/>
        <v>21:0846</v>
      </c>
      <c r="D2337" s="1" t="str">
        <f t="shared" si="185"/>
        <v>21:0232</v>
      </c>
      <c r="E2337" t="s">
        <v>9475</v>
      </c>
      <c r="F2337" t="s">
        <v>9476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81</v>
      </c>
      <c r="N2337">
        <v>762</v>
      </c>
      <c r="P2337" t="s">
        <v>1949</v>
      </c>
      <c r="Q2337" t="s">
        <v>517</v>
      </c>
      <c r="R2337" t="s">
        <v>55</v>
      </c>
    </row>
    <row r="2338" spans="1:18" hidden="1" x14ac:dyDescent="0.3">
      <c r="A2338" t="s">
        <v>9477</v>
      </c>
      <c r="B2338" t="s">
        <v>9478</v>
      </c>
      <c r="C2338" s="1" t="str">
        <f t="shared" si="184"/>
        <v>21:0846</v>
      </c>
      <c r="D2338" s="1" t="str">
        <f t="shared" si="185"/>
        <v>21:0232</v>
      </c>
      <c r="E2338" t="s">
        <v>9479</v>
      </c>
      <c r="F2338" t="s">
        <v>9480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95</v>
      </c>
      <c r="N2338">
        <v>763</v>
      </c>
      <c r="P2338" t="s">
        <v>1846</v>
      </c>
      <c r="Q2338" t="s">
        <v>579</v>
      </c>
      <c r="R2338" t="s">
        <v>55</v>
      </c>
    </row>
    <row r="2339" spans="1:18" hidden="1" x14ac:dyDescent="0.3">
      <c r="A2339" t="s">
        <v>9481</v>
      </c>
      <c r="B2339" t="s">
        <v>9482</v>
      </c>
      <c r="C2339" s="1" t="str">
        <f t="shared" si="184"/>
        <v>21:0846</v>
      </c>
      <c r="D2339" s="1" t="str">
        <f t="shared" si="185"/>
        <v>21:0232</v>
      </c>
      <c r="E2339" t="s">
        <v>9483</v>
      </c>
      <c r="F2339" t="s">
        <v>9484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101</v>
      </c>
      <c r="N2339">
        <v>764</v>
      </c>
      <c r="P2339" t="s">
        <v>37</v>
      </c>
      <c r="Q2339" t="s">
        <v>54</v>
      </c>
      <c r="R2339" t="s">
        <v>55</v>
      </c>
    </row>
    <row r="2340" spans="1:18" hidden="1" x14ac:dyDescent="0.3">
      <c r="A2340" t="s">
        <v>9485</v>
      </c>
      <c r="B2340" t="s">
        <v>9486</v>
      </c>
      <c r="C2340" s="1" t="str">
        <f t="shared" si="184"/>
        <v>21:0846</v>
      </c>
      <c r="D2340" s="1" t="str">
        <f t="shared" si="185"/>
        <v>21:0232</v>
      </c>
      <c r="E2340" t="s">
        <v>9487</v>
      </c>
      <c r="F2340" t="s">
        <v>9488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107</v>
      </c>
      <c r="N2340">
        <v>765</v>
      </c>
      <c r="P2340" t="s">
        <v>1760</v>
      </c>
      <c r="Q2340" t="s">
        <v>1292</v>
      </c>
      <c r="R2340" t="s">
        <v>55</v>
      </c>
    </row>
    <row r="2341" spans="1:18" hidden="1" x14ac:dyDescent="0.3">
      <c r="A2341" t="s">
        <v>9489</v>
      </c>
      <c r="B2341" t="s">
        <v>9490</v>
      </c>
      <c r="C2341" s="1" t="str">
        <f t="shared" si="184"/>
        <v>21:0846</v>
      </c>
      <c r="D2341" s="1" t="str">
        <f t="shared" si="185"/>
        <v>21:0232</v>
      </c>
      <c r="E2341" t="s">
        <v>9491</v>
      </c>
      <c r="F2341" t="s">
        <v>9492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114</v>
      </c>
      <c r="N2341">
        <v>766</v>
      </c>
      <c r="P2341" t="s">
        <v>37</v>
      </c>
      <c r="Q2341" t="s">
        <v>1143</v>
      </c>
      <c r="R2341" t="s">
        <v>55</v>
      </c>
    </row>
    <row r="2342" spans="1:18" hidden="1" x14ac:dyDescent="0.3">
      <c r="A2342" t="s">
        <v>9493</v>
      </c>
      <c r="B2342" t="s">
        <v>9494</v>
      </c>
      <c r="C2342" s="1" t="str">
        <f t="shared" si="184"/>
        <v>21:0846</v>
      </c>
      <c r="D2342" s="1" t="str">
        <f t="shared" si="185"/>
        <v>21:0232</v>
      </c>
      <c r="E2342" t="s">
        <v>9495</v>
      </c>
      <c r="F2342" t="s">
        <v>9496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121</v>
      </c>
      <c r="N2342">
        <v>767</v>
      </c>
      <c r="P2342" t="s">
        <v>2414</v>
      </c>
      <c r="Q2342" t="s">
        <v>54</v>
      </c>
      <c r="R2342" t="s">
        <v>55</v>
      </c>
    </row>
    <row r="2343" spans="1:18" hidden="1" x14ac:dyDescent="0.3">
      <c r="A2343" t="s">
        <v>9497</v>
      </c>
      <c r="B2343" t="s">
        <v>9498</v>
      </c>
      <c r="C2343" s="1" t="str">
        <f t="shared" si="184"/>
        <v>21:0846</v>
      </c>
      <c r="D2343" s="1" t="str">
        <f t="shared" si="185"/>
        <v>21:0232</v>
      </c>
      <c r="E2343" t="s">
        <v>9499</v>
      </c>
      <c r="F2343" t="s">
        <v>9500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127</v>
      </c>
      <c r="N2343">
        <v>768</v>
      </c>
      <c r="P2343" t="s">
        <v>294</v>
      </c>
      <c r="Q2343" t="s">
        <v>517</v>
      </c>
      <c r="R2343" t="s">
        <v>55</v>
      </c>
    </row>
    <row r="2344" spans="1:18" hidden="1" x14ac:dyDescent="0.3">
      <c r="A2344" t="s">
        <v>9501</v>
      </c>
      <c r="B2344" t="s">
        <v>9502</v>
      </c>
      <c r="C2344" s="1" t="str">
        <f t="shared" ref="C2344:C2407" si="188">HYPERLINK("https://geochem.nrcan.gc.ca/cdogs/content/bdl/bdl210846_e.htm", "21:0846")</f>
        <v>21:0846</v>
      </c>
      <c r="D2344" s="1" t="str">
        <f t="shared" ref="D2344:D2407" si="189">HYPERLINK("https://geochem.nrcan.gc.ca/cdogs/content/svy/svy210232_e.htm", "21:0232")</f>
        <v>21:0232</v>
      </c>
      <c r="E2344" t="s">
        <v>9503</v>
      </c>
      <c r="F2344" t="s">
        <v>9504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133</v>
      </c>
      <c r="N2344">
        <v>769</v>
      </c>
      <c r="P2344" t="s">
        <v>82</v>
      </c>
      <c r="Q2344" t="s">
        <v>517</v>
      </c>
      <c r="R2344" t="s">
        <v>55</v>
      </c>
    </row>
    <row r="2345" spans="1:18" hidden="1" x14ac:dyDescent="0.3">
      <c r="A2345" t="s">
        <v>9505</v>
      </c>
      <c r="B2345" t="s">
        <v>9506</v>
      </c>
      <c r="C2345" s="1" t="str">
        <f t="shared" si="188"/>
        <v>21:0846</v>
      </c>
      <c r="D2345" s="1" t="str">
        <f t="shared" si="189"/>
        <v>21:0232</v>
      </c>
      <c r="E2345" t="s">
        <v>9507</v>
      </c>
      <c r="F2345" t="s">
        <v>9508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139</v>
      </c>
      <c r="N2345">
        <v>770</v>
      </c>
      <c r="P2345" t="s">
        <v>1846</v>
      </c>
      <c r="Q2345" t="s">
        <v>54</v>
      </c>
      <c r="R2345" t="s">
        <v>285</v>
      </c>
    </row>
    <row r="2346" spans="1:18" hidden="1" x14ac:dyDescent="0.3">
      <c r="A2346" t="s">
        <v>9509</v>
      </c>
      <c r="B2346" t="s">
        <v>9510</v>
      </c>
      <c r="C2346" s="1" t="str">
        <f t="shared" si="188"/>
        <v>21:0846</v>
      </c>
      <c r="D2346" s="1" t="str">
        <f t="shared" si="189"/>
        <v>21:0232</v>
      </c>
      <c r="E2346" t="s">
        <v>9511</v>
      </c>
      <c r="F2346" t="s">
        <v>9512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241</v>
      </c>
      <c r="N2346">
        <v>771</v>
      </c>
      <c r="P2346" t="s">
        <v>53</v>
      </c>
      <c r="Q2346" t="s">
        <v>54</v>
      </c>
      <c r="R2346" t="s">
        <v>55</v>
      </c>
    </row>
    <row r="2347" spans="1:18" hidden="1" x14ac:dyDescent="0.3">
      <c r="A2347" t="s">
        <v>9513</v>
      </c>
      <c r="B2347" t="s">
        <v>9514</v>
      </c>
      <c r="C2347" s="1" t="str">
        <f t="shared" si="188"/>
        <v>21:0846</v>
      </c>
      <c r="D2347" s="1" t="str">
        <f t="shared" si="189"/>
        <v>21:0232</v>
      </c>
      <c r="E2347" t="s">
        <v>9515</v>
      </c>
      <c r="F2347" t="s">
        <v>9516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 t="s">
        <v>161</v>
      </c>
      <c r="Q2347" t="s">
        <v>579</v>
      </c>
      <c r="R2347" t="s">
        <v>522</v>
      </c>
    </row>
    <row r="2348" spans="1:18" hidden="1" x14ac:dyDescent="0.3">
      <c r="A2348" t="s">
        <v>9517</v>
      </c>
      <c r="B2348" t="s">
        <v>9518</v>
      </c>
      <c r="C2348" s="1" t="str">
        <f t="shared" si="188"/>
        <v>21:0846</v>
      </c>
      <c r="D2348" s="1" t="str">
        <f t="shared" si="189"/>
        <v>21:0232</v>
      </c>
      <c r="E2348" t="s">
        <v>9515</v>
      </c>
      <c r="F2348" t="s">
        <v>9519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29</v>
      </c>
      <c r="N2348">
        <v>773</v>
      </c>
      <c r="P2348" t="s">
        <v>167</v>
      </c>
      <c r="Q2348" t="s">
        <v>482</v>
      </c>
      <c r="R2348" t="s">
        <v>55</v>
      </c>
    </row>
    <row r="2349" spans="1:18" hidden="1" x14ac:dyDescent="0.3">
      <c r="A2349" t="s">
        <v>9520</v>
      </c>
      <c r="B2349" t="s">
        <v>9521</v>
      </c>
      <c r="C2349" s="1" t="str">
        <f t="shared" si="188"/>
        <v>21:0846</v>
      </c>
      <c r="D2349" s="1" t="str">
        <f t="shared" si="189"/>
        <v>21:0232</v>
      </c>
      <c r="E2349" t="s">
        <v>9522</v>
      </c>
      <c r="F2349" t="s">
        <v>9523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36</v>
      </c>
      <c r="N2349">
        <v>774</v>
      </c>
      <c r="P2349" t="s">
        <v>108</v>
      </c>
      <c r="Q2349" t="s">
        <v>579</v>
      </c>
      <c r="R2349" t="s">
        <v>55</v>
      </c>
    </row>
    <row r="2350" spans="1:18" hidden="1" x14ac:dyDescent="0.3">
      <c r="A2350" t="s">
        <v>9524</v>
      </c>
      <c r="B2350" t="s">
        <v>9525</v>
      </c>
      <c r="C2350" s="1" t="str">
        <f t="shared" si="188"/>
        <v>21:0846</v>
      </c>
      <c r="D2350" s="1" t="str">
        <f t="shared" si="189"/>
        <v>21:0232</v>
      </c>
      <c r="E2350" t="s">
        <v>9526</v>
      </c>
      <c r="F2350" t="s">
        <v>9527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44</v>
      </c>
      <c r="N2350">
        <v>775</v>
      </c>
      <c r="P2350" t="s">
        <v>115</v>
      </c>
      <c r="Q2350" t="s">
        <v>517</v>
      </c>
      <c r="R2350" t="s">
        <v>55</v>
      </c>
    </row>
    <row r="2351" spans="1:18" hidden="1" x14ac:dyDescent="0.3">
      <c r="A2351" t="s">
        <v>9528</v>
      </c>
      <c r="B2351" t="s">
        <v>9529</v>
      </c>
      <c r="C2351" s="1" t="str">
        <f t="shared" si="188"/>
        <v>21:0846</v>
      </c>
      <c r="D2351" s="1" t="str">
        <f t="shared" si="189"/>
        <v>21:0232</v>
      </c>
      <c r="E2351" t="s">
        <v>9530</v>
      </c>
      <c r="F2351" t="s">
        <v>9531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52</v>
      </c>
      <c r="N2351">
        <v>776</v>
      </c>
      <c r="P2351" t="s">
        <v>553</v>
      </c>
      <c r="Q2351" t="s">
        <v>54</v>
      </c>
      <c r="R2351" t="s">
        <v>55</v>
      </c>
    </row>
    <row r="2352" spans="1:18" hidden="1" x14ac:dyDescent="0.3">
      <c r="A2352" t="s">
        <v>9532</v>
      </c>
      <c r="B2352" t="s">
        <v>9533</v>
      </c>
      <c r="C2352" s="1" t="str">
        <f t="shared" si="188"/>
        <v>21:0846</v>
      </c>
      <c r="D2352" s="1" t="str">
        <f t="shared" si="189"/>
        <v>21:0232</v>
      </c>
      <c r="E2352" t="s">
        <v>9534</v>
      </c>
      <c r="F2352" t="s">
        <v>9535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60</v>
      </c>
      <c r="N2352">
        <v>777</v>
      </c>
      <c r="P2352" t="s">
        <v>37</v>
      </c>
      <c r="Q2352" t="s">
        <v>579</v>
      </c>
      <c r="R2352" t="s">
        <v>285</v>
      </c>
    </row>
    <row r="2353" spans="1:18" hidden="1" x14ac:dyDescent="0.3">
      <c r="A2353" t="s">
        <v>9536</v>
      </c>
      <c r="B2353" t="s">
        <v>9537</v>
      </c>
      <c r="C2353" s="1" t="str">
        <f t="shared" si="188"/>
        <v>21:0846</v>
      </c>
      <c r="D2353" s="1" t="str">
        <f t="shared" si="189"/>
        <v>21:0232</v>
      </c>
      <c r="E2353" t="s">
        <v>9538</v>
      </c>
      <c r="F2353" t="s">
        <v>9539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67</v>
      </c>
      <c r="N2353">
        <v>778</v>
      </c>
      <c r="P2353" t="s">
        <v>2526</v>
      </c>
      <c r="Q2353" t="s">
        <v>1292</v>
      </c>
      <c r="R2353" t="s">
        <v>55</v>
      </c>
    </row>
    <row r="2354" spans="1:18" hidden="1" x14ac:dyDescent="0.3">
      <c r="A2354" t="s">
        <v>9540</v>
      </c>
      <c r="B2354" t="s">
        <v>9541</v>
      </c>
      <c r="C2354" s="1" t="str">
        <f t="shared" si="188"/>
        <v>21:0846</v>
      </c>
      <c r="D2354" s="1" t="str">
        <f t="shared" si="189"/>
        <v>21:0232</v>
      </c>
      <c r="E2354" t="s">
        <v>9542</v>
      </c>
      <c r="F2354" t="s">
        <v>9543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74</v>
      </c>
      <c r="N2354">
        <v>779</v>
      </c>
      <c r="P2354" t="s">
        <v>2502</v>
      </c>
      <c r="Q2354" t="s">
        <v>579</v>
      </c>
      <c r="R2354" t="s">
        <v>401</v>
      </c>
    </row>
    <row r="2355" spans="1:18" hidden="1" x14ac:dyDescent="0.3">
      <c r="A2355" t="s">
        <v>9544</v>
      </c>
      <c r="B2355" t="s">
        <v>9545</v>
      </c>
      <c r="C2355" s="1" t="str">
        <f t="shared" si="188"/>
        <v>21:0846</v>
      </c>
      <c r="D2355" s="1" t="str">
        <f t="shared" si="189"/>
        <v>21:0232</v>
      </c>
      <c r="E2355" t="s">
        <v>9546</v>
      </c>
      <c r="F2355" t="s">
        <v>9547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81</v>
      </c>
      <c r="N2355">
        <v>780</v>
      </c>
      <c r="P2355" t="s">
        <v>182</v>
      </c>
      <c r="Q2355" t="s">
        <v>54</v>
      </c>
      <c r="R2355" t="s">
        <v>55</v>
      </c>
    </row>
    <row r="2356" spans="1:18" hidden="1" x14ac:dyDescent="0.3">
      <c r="A2356" t="s">
        <v>9548</v>
      </c>
      <c r="B2356" t="s">
        <v>9549</v>
      </c>
      <c r="C2356" s="1" t="str">
        <f t="shared" si="188"/>
        <v>21:0846</v>
      </c>
      <c r="D2356" s="1" t="str">
        <f t="shared" si="189"/>
        <v>21:0232</v>
      </c>
      <c r="E2356" t="s">
        <v>9550</v>
      </c>
      <c r="F2356" t="s">
        <v>9551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95</v>
      </c>
      <c r="N2356">
        <v>781</v>
      </c>
      <c r="P2356" t="s">
        <v>1006</v>
      </c>
      <c r="Q2356" t="s">
        <v>538</v>
      </c>
      <c r="R2356" t="s">
        <v>55</v>
      </c>
    </row>
    <row r="2357" spans="1:18" hidden="1" x14ac:dyDescent="0.3">
      <c r="A2357" t="s">
        <v>9552</v>
      </c>
      <c r="B2357" t="s">
        <v>9553</v>
      </c>
      <c r="C2357" s="1" t="str">
        <f t="shared" si="188"/>
        <v>21:0846</v>
      </c>
      <c r="D2357" s="1" t="str">
        <f t="shared" si="189"/>
        <v>21:0232</v>
      </c>
      <c r="E2357" t="s">
        <v>9554</v>
      </c>
      <c r="F2357" t="s">
        <v>9555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101</v>
      </c>
      <c r="N2357">
        <v>782</v>
      </c>
      <c r="P2357" t="s">
        <v>45</v>
      </c>
      <c r="Q2357" t="s">
        <v>1143</v>
      </c>
      <c r="R2357" t="s">
        <v>55</v>
      </c>
    </row>
    <row r="2358" spans="1:18" hidden="1" x14ac:dyDescent="0.3">
      <c r="A2358" t="s">
        <v>9556</v>
      </c>
      <c r="B2358" t="s">
        <v>9557</v>
      </c>
      <c r="C2358" s="1" t="str">
        <f t="shared" si="188"/>
        <v>21:0846</v>
      </c>
      <c r="D2358" s="1" t="str">
        <f t="shared" si="189"/>
        <v>21:0232</v>
      </c>
      <c r="E2358" t="s">
        <v>9558</v>
      </c>
      <c r="F2358" t="s">
        <v>9559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107</v>
      </c>
      <c r="N2358">
        <v>783</v>
      </c>
      <c r="P2358" t="s">
        <v>108</v>
      </c>
      <c r="Q2358" t="s">
        <v>1143</v>
      </c>
      <c r="R2358" t="s">
        <v>55</v>
      </c>
    </row>
    <row r="2359" spans="1:18" hidden="1" x14ac:dyDescent="0.3">
      <c r="A2359" t="s">
        <v>9560</v>
      </c>
      <c r="B2359" t="s">
        <v>9561</v>
      </c>
      <c r="C2359" s="1" t="str">
        <f t="shared" si="188"/>
        <v>21:0846</v>
      </c>
      <c r="D2359" s="1" t="str">
        <f t="shared" si="189"/>
        <v>21:0232</v>
      </c>
      <c r="E2359" t="s">
        <v>9562</v>
      </c>
      <c r="F2359" t="s">
        <v>9563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114</v>
      </c>
      <c r="N2359">
        <v>784</v>
      </c>
      <c r="P2359" t="s">
        <v>23</v>
      </c>
      <c r="Q2359" t="s">
        <v>1143</v>
      </c>
      <c r="R2359" t="s">
        <v>195</v>
      </c>
    </row>
    <row r="2360" spans="1:18" hidden="1" x14ac:dyDescent="0.3">
      <c r="A2360" t="s">
        <v>9564</v>
      </c>
      <c r="B2360" t="s">
        <v>9565</v>
      </c>
      <c r="C2360" s="1" t="str">
        <f t="shared" si="188"/>
        <v>21:0846</v>
      </c>
      <c r="D2360" s="1" t="str">
        <f t="shared" si="189"/>
        <v>21:0232</v>
      </c>
      <c r="E2360" t="s">
        <v>9566</v>
      </c>
      <c r="F2360" t="s">
        <v>9567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121</v>
      </c>
      <c r="N2360">
        <v>785</v>
      </c>
      <c r="P2360" t="s">
        <v>108</v>
      </c>
      <c r="Q2360" t="s">
        <v>1143</v>
      </c>
      <c r="R2360" t="s">
        <v>55</v>
      </c>
    </row>
    <row r="2361" spans="1:18" hidden="1" x14ac:dyDescent="0.3">
      <c r="A2361" t="s">
        <v>9568</v>
      </c>
      <c r="B2361" t="s">
        <v>9569</v>
      </c>
      <c r="C2361" s="1" t="str">
        <f t="shared" si="188"/>
        <v>21:0846</v>
      </c>
      <c r="D2361" s="1" t="str">
        <f t="shared" si="189"/>
        <v>21:0232</v>
      </c>
      <c r="E2361" t="s">
        <v>9570</v>
      </c>
      <c r="F2361" t="s">
        <v>9571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127</v>
      </c>
      <c r="N2361">
        <v>786</v>
      </c>
      <c r="P2361" t="s">
        <v>61</v>
      </c>
      <c r="Q2361" t="s">
        <v>517</v>
      </c>
      <c r="R2361" t="s">
        <v>55</v>
      </c>
    </row>
    <row r="2362" spans="1:18" hidden="1" x14ac:dyDescent="0.3">
      <c r="A2362" t="s">
        <v>9572</v>
      </c>
      <c r="B2362" t="s">
        <v>9573</v>
      </c>
      <c r="C2362" s="1" t="str">
        <f t="shared" si="188"/>
        <v>21:0846</v>
      </c>
      <c r="D2362" s="1" t="str">
        <f t="shared" si="189"/>
        <v>21:0232</v>
      </c>
      <c r="E2362" t="s">
        <v>9574</v>
      </c>
      <c r="F2362" t="s">
        <v>9575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133</v>
      </c>
      <c r="N2362">
        <v>787</v>
      </c>
      <c r="P2362" t="s">
        <v>53</v>
      </c>
      <c r="Q2362" t="s">
        <v>1143</v>
      </c>
      <c r="R2362" t="s">
        <v>55</v>
      </c>
    </row>
    <row r="2363" spans="1:18" hidden="1" x14ac:dyDescent="0.3">
      <c r="A2363" t="s">
        <v>9576</v>
      </c>
      <c r="B2363" t="s">
        <v>9577</v>
      </c>
      <c r="C2363" s="1" t="str">
        <f t="shared" si="188"/>
        <v>21:0846</v>
      </c>
      <c r="D2363" s="1" t="str">
        <f t="shared" si="189"/>
        <v>21:0232</v>
      </c>
      <c r="E2363" t="s">
        <v>9578</v>
      </c>
      <c r="F2363" t="s">
        <v>9579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 t="s">
        <v>553</v>
      </c>
      <c r="Q2363" t="s">
        <v>1143</v>
      </c>
      <c r="R2363" t="s">
        <v>285</v>
      </c>
    </row>
    <row r="2364" spans="1:18" hidden="1" x14ac:dyDescent="0.3">
      <c r="A2364" t="s">
        <v>9580</v>
      </c>
      <c r="B2364" t="s">
        <v>9581</v>
      </c>
      <c r="C2364" s="1" t="str">
        <f t="shared" si="188"/>
        <v>21:0846</v>
      </c>
      <c r="D2364" s="1" t="str">
        <f t="shared" si="189"/>
        <v>21:0232</v>
      </c>
      <c r="E2364" t="s">
        <v>9578</v>
      </c>
      <c r="F2364" t="s">
        <v>9582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29</v>
      </c>
      <c r="N2364">
        <v>789</v>
      </c>
      <c r="P2364" t="s">
        <v>553</v>
      </c>
      <c r="Q2364" t="s">
        <v>579</v>
      </c>
      <c r="R2364" t="s">
        <v>460</v>
      </c>
    </row>
    <row r="2365" spans="1:18" hidden="1" x14ac:dyDescent="0.3">
      <c r="A2365" t="s">
        <v>9583</v>
      </c>
      <c r="B2365" t="s">
        <v>9584</v>
      </c>
      <c r="C2365" s="1" t="str">
        <f t="shared" si="188"/>
        <v>21:0846</v>
      </c>
      <c r="D2365" s="1" t="str">
        <f t="shared" si="189"/>
        <v>21:0232</v>
      </c>
      <c r="E2365" t="s">
        <v>9585</v>
      </c>
      <c r="F2365" t="s">
        <v>9586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36</v>
      </c>
      <c r="N2365">
        <v>790</v>
      </c>
      <c r="P2365" t="s">
        <v>558</v>
      </c>
      <c r="Q2365" t="s">
        <v>54</v>
      </c>
      <c r="R2365" t="s">
        <v>195</v>
      </c>
    </row>
    <row r="2366" spans="1:18" hidden="1" x14ac:dyDescent="0.3">
      <c r="A2366" t="s">
        <v>9587</v>
      </c>
      <c r="B2366" t="s">
        <v>9588</v>
      </c>
      <c r="C2366" s="1" t="str">
        <f t="shared" si="188"/>
        <v>21:0846</v>
      </c>
      <c r="D2366" s="1" t="str">
        <f t="shared" si="189"/>
        <v>21:0232</v>
      </c>
      <c r="E2366" t="s">
        <v>9589</v>
      </c>
      <c r="F2366" t="s">
        <v>9590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44</v>
      </c>
      <c r="N2366">
        <v>791</v>
      </c>
      <c r="P2366" t="s">
        <v>61</v>
      </c>
      <c r="Q2366" t="s">
        <v>54</v>
      </c>
      <c r="R2366" t="s">
        <v>285</v>
      </c>
    </row>
    <row r="2367" spans="1:18" hidden="1" x14ac:dyDescent="0.3">
      <c r="A2367" t="s">
        <v>9591</v>
      </c>
      <c r="B2367" t="s">
        <v>9592</v>
      </c>
      <c r="C2367" s="1" t="str">
        <f t="shared" si="188"/>
        <v>21:0846</v>
      </c>
      <c r="D2367" s="1" t="str">
        <f t="shared" si="189"/>
        <v>21:0232</v>
      </c>
      <c r="E2367" t="s">
        <v>9593</v>
      </c>
      <c r="F2367" t="s">
        <v>9594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52</v>
      </c>
      <c r="N2367">
        <v>792</v>
      </c>
      <c r="P2367" t="s">
        <v>1760</v>
      </c>
      <c r="Q2367" t="s">
        <v>579</v>
      </c>
      <c r="R2367" t="s">
        <v>55</v>
      </c>
    </row>
    <row r="2368" spans="1:18" hidden="1" x14ac:dyDescent="0.3">
      <c r="A2368" t="s">
        <v>9595</v>
      </c>
      <c r="B2368" t="s">
        <v>9596</v>
      </c>
      <c r="C2368" s="1" t="str">
        <f t="shared" si="188"/>
        <v>21:0846</v>
      </c>
      <c r="D2368" s="1" t="str">
        <f t="shared" si="189"/>
        <v>21:0232</v>
      </c>
      <c r="E2368" t="s">
        <v>9597</v>
      </c>
      <c r="F2368" t="s">
        <v>9598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60</v>
      </c>
      <c r="N2368">
        <v>793</v>
      </c>
      <c r="P2368" t="s">
        <v>2430</v>
      </c>
      <c r="Q2368" t="s">
        <v>257</v>
      </c>
      <c r="R2368" t="s">
        <v>55</v>
      </c>
    </row>
    <row r="2369" spans="1:18" hidden="1" x14ac:dyDescent="0.3">
      <c r="A2369" t="s">
        <v>9599</v>
      </c>
      <c r="B2369" t="s">
        <v>9600</v>
      </c>
      <c r="C2369" s="1" t="str">
        <f t="shared" si="188"/>
        <v>21:0846</v>
      </c>
      <c r="D2369" s="1" t="str">
        <f t="shared" si="189"/>
        <v>21:0232</v>
      </c>
      <c r="E2369" t="s">
        <v>9601</v>
      </c>
      <c r="F2369" t="s">
        <v>9602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67</v>
      </c>
      <c r="N2369">
        <v>794</v>
      </c>
      <c r="P2369" t="s">
        <v>1851</v>
      </c>
      <c r="Q2369" t="s">
        <v>236</v>
      </c>
      <c r="R2369" t="s">
        <v>55</v>
      </c>
    </row>
    <row r="2370" spans="1:18" hidden="1" x14ac:dyDescent="0.3">
      <c r="A2370" t="s">
        <v>9603</v>
      </c>
      <c r="B2370" t="s">
        <v>9604</v>
      </c>
      <c r="C2370" s="1" t="str">
        <f t="shared" si="188"/>
        <v>21:0846</v>
      </c>
      <c r="D2370" s="1" t="str">
        <f t="shared" si="189"/>
        <v>21:0232</v>
      </c>
      <c r="E2370" t="s">
        <v>9605</v>
      </c>
      <c r="F2370" t="s">
        <v>9606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74</v>
      </c>
      <c r="N2370">
        <v>795</v>
      </c>
      <c r="P2370" t="s">
        <v>1949</v>
      </c>
      <c r="Q2370" t="s">
        <v>482</v>
      </c>
      <c r="R2370" t="s">
        <v>285</v>
      </c>
    </row>
    <row r="2371" spans="1:18" hidden="1" x14ac:dyDescent="0.3">
      <c r="A2371" t="s">
        <v>9607</v>
      </c>
      <c r="B2371" t="s">
        <v>9608</v>
      </c>
      <c r="C2371" s="1" t="str">
        <f t="shared" si="188"/>
        <v>21:0846</v>
      </c>
      <c r="D2371" s="1" t="str">
        <f t="shared" si="189"/>
        <v>21:0232</v>
      </c>
      <c r="E2371" t="s">
        <v>9609</v>
      </c>
      <c r="F2371" t="s">
        <v>9610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81</v>
      </c>
      <c r="N2371">
        <v>796</v>
      </c>
      <c r="P2371" t="s">
        <v>182</v>
      </c>
      <c r="Q2371" t="s">
        <v>54</v>
      </c>
      <c r="R2371" t="s">
        <v>55</v>
      </c>
    </row>
    <row r="2372" spans="1:18" hidden="1" x14ac:dyDescent="0.3">
      <c r="A2372" t="s">
        <v>9611</v>
      </c>
      <c r="B2372" t="s">
        <v>9612</v>
      </c>
      <c r="C2372" s="1" t="str">
        <f t="shared" si="188"/>
        <v>21:0846</v>
      </c>
      <c r="D2372" s="1" t="str">
        <f t="shared" si="189"/>
        <v>21:0232</v>
      </c>
      <c r="E2372" t="s">
        <v>9613</v>
      </c>
      <c r="F2372" t="s">
        <v>9614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95</v>
      </c>
      <c r="N2372">
        <v>797</v>
      </c>
      <c r="P2372" t="s">
        <v>1949</v>
      </c>
      <c r="Q2372" t="s">
        <v>579</v>
      </c>
      <c r="R2372" t="s">
        <v>285</v>
      </c>
    </row>
    <row r="2373" spans="1:18" hidden="1" x14ac:dyDescent="0.3">
      <c r="A2373" t="s">
        <v>9615</v>
      </c>
      <c r="B2373" t="s">
        <v>9616</v>
      </c>
      <c r="C2373" s="1" t="str">
        <f t="shared" si="188"/>
        <v>21:0846</v>
      </c>
      <c r="D2373" s="1" t="str">
        <f t="shared" si="189"/>
        <v>21:0232</v>
      </c>
      <c r="E2373" t="s">
        <v>9617</v>
      </c>
      <c r="F2373" t="s">
        <v>9618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101</v>
      </c>
      <c r="N2373">
        <v>798</v>
      </c>
      <c r="P2373" t="s">
        <v>558</v>
      </c>
      <c r="Q2373" t="s">
        <v>1292</v>
      </c>
      <c r="R2373" t="s">
        <v>55</v>
      </c>
    </row>
    <row r="2374" spans="1:18" hidden="1" x14ac:dyDescent="0.3">
      <c r="A2374" t="s">
        <v>9619</v>
      </c>
      <c r="B2374" t="s">
        <v>9620</v>
      </c>
      <c r="C2374" s="1" t="str">
        <f t="shared" si="188"/>
        <v>21:0846</v>
      </c>
      <c r="D2374" s="1" t="str">
        <f t="shared" si="189"/>
        <v>21:0232</v>
      </c>
      <c r="E2374" t="s">
        <v>9621</v>
      </c>
      <c r="F2374" t="s">
        <v>9622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107</v>
      </c>
      <c r="N2374">
        <v>799</v>
      </c>
      <c r="P2374" t="s">
        <v>2193</v>
      </c>
      <c r="Q2374" t="s">
        <v>482</v>
      </c>
      <c r="R2374" t="s">
        <v>532</v>
      </c>
    </row>
    <row r="2375" spans="1:18" hidden="1" x14ac:dyDescent="0.3">
      <c r="A2375" t="s">
        <v>9623</v>
      </c>
      <c r="B2375" t="s">
        <v>9624</v>
      </c>
      <c r="C2375" s="1" t="str">
        <f t="shared" si="188"/>
        <v>21:0846</v>
      </c>
      <c r="D2375" s="1" t="str">
        <f t="shared" si="189"/>
        <v>21:0232</v>
      </c>
      <c r="E2375" t="s">
        <v>9625</v>
      </c>
      <c r="F2375" t="s">
        <v>9626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114</v>
      </c>
      <c r="N2375">
        <v>800</v>
      </c>
      <c r="P2375" t="s">
        <v>242</v>
      </c>
      <c r="Q2375" t="s">
        <v>236</v>
      </c>
      <c r="R2375" t="s">
        <v>401</v>
      </c>
    </row>
    <row r="2376" spans="1:18" hidden="1" x14ac:dyDescent="0.3">
      <c r="A2376" t="s">
        <v>9627</v>
      </c>
      <c r="B2376" t="s">
        <v>9628</v>
      </c>
      <c r="C2376" s="1" t="str">
        <f t="shared" si="188"/>
        <v>21:0846</v>
      </c>
      <c r="D2376" s="1" t="str">
        <f t="shared" si="189"/>
        <v>21:0232</v>
      </c>
      <c r="E2376" t="s">
        <v>9629</v>
      </c>
      <c r="F2376" t="s">
        <v>9630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121</v>
      </c>
      <c r="N2376">
        <v>801</v>
      </c>
      <c r="P2376" t="s">
        <v>681</v>
      </c>
      <c r="Q2376" t="s">
        <v>482</v>
      </c>
      <c r="R2376" t="s">
        <v>189</v>
      </c>
    </row>
    <row r="2377" spans="1:18" hidden="1" x14ac:dyDescent="0.3">
      <c r="A2377" t="s">
        <v>9631</v>
      </c>
      <c r="B2377" t="s">
        <v>9632</v>
      </c>
      <c r="C2377" s="1" t="str">
        <f t="shared" si="188"/>
        <v>21:0846</v>
      </c>
      <c r="D2377" s="1" t="str">
        <f t="shared" si="189"/>
        <v>21:0232</v>
      </c>
      <c r="E2377" t="s">
        <v>9633</v>
      </c>
      <c r="F2377" t="s">
        <v>9634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127</v>
      </c>
      <c r="N2377">
        <v>802</v>
      </c>
      <c r="P2377" t="s">
        <v>2414</v>
      </c>
      <c r="Q2377" t="s">
        <v>54</v>
      </c>
      <c r="R2377" t="s">
        <v>285</v>
      </c>
    </row>
    <row r="2378" spans="1:18" hidden="1" x14ac:dyDescent="0.3">
      <c r="A2378" t="s">
        <v>9635</v>
      </c>
      <c r="B2378" t="s">
        <v>9636</v>
      </c>
      <c r="C2378" s="1" t="str">
        <f t="shared" si="188"/>
        <v>21:0846</v>
      </c>
      <c r="D2378" s="1" t="str">
        <f t="shared" si="189"/>
        <v>21:0232</v>
      </c>
      <c r="E2378" t="s">
        <v>9637</v>
      </c>
      <c r="F2378" t="s">
        <v>9638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133</v>
      </c>
      <c r="N2378">
        <v>803</v>
      </c>
      <c r="P2378" t="s">
        <v>1851</v>
      </c>
      <c r="Q2378" t="s">
        <v>579</v>
      </c>
      <c r="R2378" t="s">
        <v>522</v>
      </c>
    </row>
    <row r="2379" spans="1:18" hidden="1" x14ac:dyDescent="0.3">
      <c r="A2379" t="s">
        <v>9639</v>
      </c>
      <c r="B2379" t="s">
        <v>9640</v>
      </c>
      <c r="C2379" s="1" t="str">
        <f t="shared" si="188"/>
        <v>21:0846</v>
      </c>
      <c r="D2379" s="1" t="str">
        <f t="shared" si="189"/>
        <v>21:0232</v>
      </c>
      <c r="E2379" t="s">
        <v>9641</v>
      </c>
      <c r="F2379" t="s">
        <v>9642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139</v>
      </c>
      <c r="N2379">
        <v>804</v>
      </c>
      <c r="P2379" t="s">
        <v>2193</v>
      </c>
      <c r="Q2379" t="s">
        <v>579</v>
      </c>
      <c r="R2379" t="s">
        <v>55</v>
      </c>
    </row>
    <row r="2380" spans="1:18" hidden="1" x14ac:dyDescent="0.3">
      <c r="A2380" t="s">
        <v>9643</v>
      </c>
      <c r="B2380" t="s">
        <v>9644</v>
      </c>
      <c r="C2380" s="1" t="str">
        <f t="shared" si="188"/>
        <v>21:0846</v>
      </c>
      <c r="D2380" s="1" t="str">
        <f t="shared" si="189"/>
        <v>21:0232</v>
      </c>
      <c r="E2380" t="s">
        <v>9645</v>
      </c>
      <c r="F2380" t="s">
        <v>9646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241</v>
      </c>
      <c r="N2380">
        <v>805</v>
      </c>
      <c r="P2380" t="s">
        <v>3946</v>
      </c>
      <c r="Q2380" t="s">
        <v>482</v>
      </c>
      <c r="R2380" t="s">
        <v>55</v>
      </c>
    </row>
    <row r="2381" spans="1:18" hidden="1" x14ac:dyDescent="0.3">
      <c r="A2381" t="s">
        <v>9647</v>
      </c>
      <c r="B2381" t="s">
        <v>9648</v>
      </c>
      <c r="C2381" s="1" t="str">
        <f t="shared" si="188"/>
        <v>21:0846</v>
      </c>
      <c r="D2381" s="1" t="str">
        <f t="shared" si="189"/>
        <v>21:0232</v>
      </c>
      <c r="E2381" t="s">
        <v>9649</v>
      </c>
      <c r="F2381" t="s">
        <v>9650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36</v>
      </c>
      <c r="N2381">
        <v>806</v>
      </c>
      <c r="P2381" t="s">
        <v>1837</v>
      </c>
      <c r="Q2381" t="s">
        <v>482</v>
      </c>
      <c r="R2381" t="s">
        <v>195</v>
      </c>
    </row>
    <row r="2382" spans="1:18" hidden="1" x14ac:dyDescent="0.3">
      <c r="A2382" t="s">
        <v>9651</v>
      </c>
      <c r="B2382" t="s">
        <v>9652</v>
      </c>
      <c r="C2382" s="1" t="str">
        <f t="shared" si="188"/>
        <v>21:0846</v>
      </c>
      <c r="D2382" s="1" t="str">
        <f t="shared" si="189"/>
        <v>21:0232</v>
      </c>
      <c r="E2382" t="s">
        <v>9653</v>
      </c>
      <c r="F2382" t="s">
        <v>9654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44</v>
      </c>
      <c r="N2382">
        <v>807</v>
      </c>
      <c r="P2382" t="s">
        <v>2526</v>
      </c>
      <c r="Q2382" t="s">
        <v>579</v>
      </c>
      <c r="R2382" t="s">
        <v>460</v>
      </c>
    </row>
    <row r="2383" spans="1:18" hidden="1" x14ac:dyDescent="0.3">
      <c r="A2383" t="s">
        <v>9655</v>
      </c>
      <c r="B2383" t="s">
        <v>9656</v>
      </c>
      <c r="C2383" s="1" t="str">
        <f t="shared" si="188"/>
        <v>21:0846</v>
      </c>
      <c r="D2383" s="1" t="str">
        <f t="shared" si="189"/>
        <v>21:0232</v>
      </c>
      <c r="E2383" t="s">
        <v>9657</v>
      </c>
      <c r="F2383" t="s">
        <v>9658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52</v>
      </c>
      <c r="N2383">
        <v>808</v>
      </c>
      <c r="P2383" t="s">
        <v>1760</v>
      </c>
      <c r="Q2383" t="s">
        <v>579</v>
      </c>
      <c r="R2383" t="s">
        <v>3875</v>
      </c>
    </row>
    <row r="2384" spans="1:18" hidden="1" x14ac:dyDescent="0.3">
      <c r="A2384" t="s">
        <v>9659</v>
      </c>
      <c r="B2384" t="s">
        <v>9660</v>
      </c>
      <c r="C2384" s="1" t="str">
        <f t="shared" si="188"/>
        <v>21:0846</v>
      </c>
      <c r="D2384" s="1" t="str">
        <f t="shared" si="189"/>
        <v>21:0232</v>
      </c>
      <c r="E2384" t="s">
        <v>9661</v>
      </c>
      <c r="F2384" t="s">
        <v>9662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60</v>
      </c>
      <c r="N2384">
        <v>809</v>
      </c>
      <c r="P2384" t="s">
        <v>188</v>
      </c>
      <c r="Q2384" t="s">
        <v>517</v>
      </c>
      <c r="R2384" t="s">
        <v>55</v>
      </c>
    </row>
    <row r="2385" spans="1:18" hidden="1" x14ac:dyDescent="0.3">
      <c r="A2385" t="s">
        <v>9663</v>
      </c>
      <c r="B2385" t="s">
        <v>9664</v>
      </c>
      <c r="C2385" s="1" t="str">
        <f t="shared" si="188"/>
        <v>21:0846</v>
      </c>
      <c r="D2385" s="1" t="str">
        <f t="shared" si="189"/>
        <v>21:0232</v>
      </c>
      <c r="E2385" t="s">
        <v>9665</v>
      </c>
      <c r="F2385" t="s">
        <v>9666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 t="s">
        <v>1846</v>
      </c>
      <c r="Q2385" t="s">
        <v>579</v>
      </c>
      <c r="R2385" t="s">
        <v>55</v>
      </c>
    </row>
    <row r="2386" spans="1:18" hidden="1" x14ac:dyDescent="0.3">
      <c r="A2386" t="s">
        <v>9667</v>
      </c>
      <c r="B2386" t="s">
        <v>9668</v>
      </c>
      <c r="C2386" s="1" t="str">
        <f t="shared" si="188"/>
        <v>21:0846</v>
      </c>
      <c r="D2386" s="1" t="str">
        <f t="shared" si="189"/>
        <v>21:0232</v>
      </c>
      <c r="E2386" t="s">
        <v>9665</v>
      </c>
      <c r="F2386" t="s">
        <v>9669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29</v>
      </c>
      <c r="N2386">
        <v>811</v>
      </c>
      <c r="P2386" t="s">
        <v>598</v>
      </c>
      <c r="Q2386" t="s">
        <v>54</v>
      </c>
      <c r="R2386" t="s">
        <v>285</v>
      </c>
    </row>
    <row r="2387" spans="1:18" hidden="1" x14ac:dyDescent="0.3">
      <c r="A2387" t="s">
        <v>9670</v>
      </c>
      <c r="B2387" t="s">
        <v>9671</v>
      </c>
      <c r="C2387" s="1" t="str">
        <f t="shared" si="188"/>
        <v>21:0846</v>
      </c>
      <c r="D2387" s="1" t="str">
        <f t="shared" si="189"/>
        <v>21:0232</v>
      </c>
      <c r="E2387" t="s">
        <v>9672</v>
      </c>
      <c r="F2387" t="s">
        <v>9673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67</v>
      </c>
      <c r="N2387">
        <v>812</v>
      </c>
      <c r="P2387" t="s">
        <v>167</v>
      </c>
      <c r="Q2387" t="s">
        <v>517</v>
      </c>
      <c r="R2387" t="s">
        <v>195</v>
      </c>
    </row>
    <row r="2388" spans="1:18" hidden="1" x14ac:dyDescent="0.3">
      <c r="A2388" t="s">
        <v>9674</v>
      </c>
      <c r="B2388" t="s">
        <v>9675</v>
      </c>
      <c r="C2388" s="1" t="str">
        <f t="shared" si="188"/>
        <v>21:0846</v>
      </c>
      <c r="D2388" s="1" t="str">
        <f t="shared" si="189"/>
        <v>21:0232</v>
      </c>
      <c r="E2388" t="s">
        <v>9676</v>
      </c>
      <c r="F2388" t="s">
        <v>9677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74</v>
      </c>
      <c r="N2388">
        <v>813</v>
      </c>
      <c r="P2388" t="s">
        <v>1676</v>
      </c>
      <c r="Q2388" t="s">
        <v>1143</v>
      </c>
      <c r="R2388" t="s">
        <v>522</v>
      </c>
    </row>
    <row r="2389" spans="1:18" hidden="1" x14ac:dyDescent="0.3">
      <c r="A2389" t="s">
        <v>9678</v>
      </c>
      <c r="B2389" t="s">
        <v>9679</v>
      </c>
      <c r="C2389" s="1" t="str">
        <f t="shared" si="188"/>
        <v>21:0846</v>
      </c>
      <c r="D2389" s="1" t="str">
        <f t="shared" si="189"/>
        <v>21:0232</v>
      </c>
      <c r="E2389" t="s">
        <v>9680</v>
      </c>
      <c r="F2389" t="s">
        <v>9681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81</v>
      </c>
      <c r="N2389">
        <v>814</v>
      </c>
      <c r="P2389" t="s">
        <v>558</v>
      </c>
      <c r="Q2389" t="s">
        <v>1247</v>
      </c>
      <c r="R2389" t="s">
        <v>55</v>
      </c>
    </row>
    <row r="2390" spans="1:18" hidden="1" x14ac:dyDescent="0.3">
      <c r="A2390" t="s">
        <v>9682</v>
      </c>
      <c r="B2390" t="s">
        <v>9683</v>
      </c>
      <c r="C2390" s="1" t="str">
        <f t="shared" si="188"/>
        <v>21:0846</v>
      </c>
      <c r="D2390" s="1" t="str">
        <f t="shared" si="189"/>
        <v>21:0232</v>
      </c>
      <c r="E2390" t="s">
        <v>9684</v>
      </c>
      <c r="F2390" t="s">
        <v>9685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95</v>
      </c>
      <c r="N2390">
        <v>815</v>
      </c>
      <c r="P2390" t="s">
        <v>537</v>
      </c>
      <c r="Q2390" t="s">
        <v>1143</v>
      </c>
      <c r="R2390" t="s">
        <v>329</v>
      </c>
    </row>
    <row r="2391" spans="1:18" hidden="1" x14ac:dyDescent="0.3">
      <c r="A2391" t="s">
        <v>9686</v>
      </c>
      <c r="B2391" t="s">
        <v>9687</v>
      </c>
      <c r="C2391" s="1" t="str">
        <f t="shared" si="188"/>
        <v>21:0846</v>
      </c>
      <c r="D2391" s="1" t="str">
        <f t="shared" si="189"/>
        <v>21:0232</v>
      </c>
      <c r="E2391" t="s">
        <v>9688</v>
      </c>
      <c r="F2391" t="s">
        <v>9689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101</v>
      </c>
      <c r="N2391">
        <v>816</v>
      </c>
      <c r="P2391" t="s">
        <v>225</v>
      </c>
      <c r="Q2391" t="s">
        <v>1247</v>
      </c>
      <c r="R2391" t="s">
        <v>189</v>
      </c>
    </row>
    <row r="2392" spans="1:18" hidden="1" x14ac:dyDescent="0.3">
      <c r="A2392" t="s">
        <v>9690</v>
      </c>
      <c r="B2392" t="s">
        <v>9691</v>
      </c>
      <c r="C2392" s="1" t="str">
        <f t="shared" si="188"/>
        <v>21:0846</v>
      </c>
      <c r="D2392" s="1" t="str">
        <f t="shared" si="189"/>
        <v>21:0232</v>
      </c>
      <c r="E2392" t="s">
        <v>9692</v>
      </c>
      <c r="F2392" t="s">
        <v>9693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107</v>
      </c>
      <c r="N2392">
        <v>817</v>
      </c>
      <c r="P2392" t="s">
        <v>167</v>
      </c>
      <c r="Q2392" t="s">
        <v>548</v>
      </c>
      <c r="R2392" t="s">
        <v>285</v>
      </c>
    </row>
    <row r="2393" spans="1:18" hidden="1" x14ac:dyDescent="0.3">
      <c r="A2393" t="s">
        <v>9694</v>
      </c>
      <c r="B2393" t="s">
        <v>9695</v>
      </c>
      <c r="C2393" s="1" t="str">
        <f t="shared" si="188"/>
        <v>21:0846</v>
      </c>
      <c r="D2393" s="1" t="str">
        <f t="shared" si="189"/>
        <v>21:0232</v>
      </c>
      <c r="E2393" t="s">
        <v>9696</v>
      </c>
      <c r="F2393" t="s">
        <v>9697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114</v>
      </c>
      <c r="N2393">
        <v>818</v>
      </c>
      <c r="P2393" t="s">
        <v>53</v>
      </c>
      <c r="Q2393" t="s">
        <v>538</v>
      </c>
      <c r="R2393" t="s">
        <v>285</v>
      </c>
    </row>
    <row r="2394" spans="1:18" hidden="1" x14ac:dyDescent="0.3">
      <c r="A2394" t="s">
        <v>9698</v>
      </c>
      <c r="B2394" t="s">
        <v>9699</v>
      </c>
      <c r="C2394" s="1" t="str">
        <f t="shared" si="188"/>
        <v>21:0846</v>
      </c>
      <c r="D2394" s="1" t="str">
        <f t="shared" si="189"/>
        <v>21:0232</v>
      </c>
      <c r="E2394" t="s">
        <v>9700</v>
      </c>
      <c r="F2394" t="s">
        <v>9701</v>
      </c>
      <c r="H2394">
        <v>59.484844600000002</v>
      </c>
      <c r="I2394">
        <v>-103.8308048</v>
      </c>
      <c r="J2394" s="1" t="str">
        <f t="shared" ref="J2394:J2457" si="190">HYPERLINK("https://geochem.nrcan.gc.ca/cdogs/content/kwd/kwd020016_e.htm", "Fluid (lake)")</f>
        <v>Fluid (lake)</v>
      </c>
      <c r="K2394" s="1" t="str">
        <f t="shared" ref="K2394:K2457" si="191">HYPERLINK("https://geochem.nrcan.gc.ca/cdogs/content/kwd/kwd080007_e.htm", "Untreated Water")</f>
        <v>Untreated Water</v>
      </c>
      <c r="L2394">
        <v>47</v>
      </c>
      <c r="M2394" t="s">
        <v>121</v>
      </c>
      <c r="N2394">
        <v>819</v>
      </c>
      <c r="P2394" t="s">
        <v>140</v>
      </c>
      <c r="Q2394" t="s">
        <v>1143</v>
      </c>
      <c r="R2394" t="s">
        <v>55</v>
      </c>
    </row>
    <row r="2395" spans="1:18" hidden="1" x14ac:dyDescent="0.3">
      <c r="A2395" t="s">
        <v>9702</v>
      </c>
      <c r="B2395" t="s">
        <v>9703</v>
      </c>
      <c r="C2395" s="1" t="str">
        <f t="shared" si="188"/>
        <v>21:0846</v>
      </c>
      <c r="D2395" s="1" t="str">
        <f t="shared" si="189"/>
        <v>21:0232</v>
      </c>
      <c r="E2395" t="s">
        <v>9704</v>
      </c>
      <c r="F2395" t="s">
        <v>9705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127</v>
      </c>
      <c r="N2395">
        <v>820</v>
      </c>
      <c r="P2395" t="s">
        <v>210</v>
      </c>
      <c r="Q2395" t="s">
        <v>1143</v>
      </c>
      <c r="R2395" t="s">
        <v>285</v>
      </c>
    </row>
    <row r="2396" spans="1:18" hidden="1" x14ac:dyDescent="0.3">
      <c r="A2396" t="s">
        <v>9706</v>
      </c>
      <c r="B2396" t="s">
        <v>9707</v>
      </c>
      <c r="C2396" s="1" t="str">
        <f t="shared" si="188"/>
        <v>21:0846</v>
      </c>
      <c r="D2396" s="1" t="str">
        <f t="shared" si="189"/>
        <v>21:0232</v>
      </c>
      <c r="E2396" t="s">
        <v>9708</v>
      </c>
      <c r="F2396" t="s">
        <v>9709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133</v>
      </c>
      <c r="N2396">
        <v>821</v>
      </c>
      <c r="P2396" t="s">
        <v>9710</v>
      </c>
      <c r="Q2396" t="s">
        <v>1143</v>
      </c>
      <c r="R2396" t="s">
        <v>890</v>
      </c>
    </row>
    <row r="2397" spans="1:18" hidden="1" x14ac:dyDescent="0.3">
      <c r="A2397" t="s">
        <v>9711</v>
      </c>
      <c r="B2397" t="s">
        <v>9712</v>
      </c>
      <c r="C2397" s="1" t="str">
        <f t="shared" si="188"/>
        <v>21:0846</v>
      </c>
      <c r="D2397" s="1" t="str">
        <f t="shared" si="189"/>
        <v>21:0232</v>
      </c>
      <c r="E2397" t="s">
        <v>9713</v>
      </c>
      <c r="F2397" t="s">
        <v>9714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139</v>
      </c>
      <c r="N2397">
        <v>822</v>
      </c>
      <c r="P2397" t="s">
        <v>188</v>
      </c>
      <c r="Q2397" t="s">
        <v>517</v>
      </c>
      <c r="R2397" t="s">
        <v>55</v>
      </c>
    </row>
    <row r="2398" spans="1:18" hidden="1" x14ac:dyDescent="0.3">
      <c r="A2398" t="s">
        <v>9715</v>
      </c>
      <c r="B2398" t="s">
        <v>9716</v>
      </c>
      <c r="C2398" s="1" t="str">
        <f t="shared" si="188"/>
        <v>21:0846</v>
      </c>
      <c r="D2398" s="1" t="str">
        <f t="shared" si="189"/>
        <v>21:0232</v>
      </c>
      <c r="E2398" t="s">
        <v>9717</v>
      </c>
      <c r="F2398" t="s">
        <v>9718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241</v>
      </c>
      <c r="N2398">
        <v>823</v>
      </c>
      <c r="P2398" t="s">
        <v>128</v>
      </c>
      <c r="Q2398" t="s">
        <v>1143</v>
      </c>
      <c r="R2398" t="s">
        <v>2135</v>
      </c>
    </row>
    <row r="2399" spans="1:18" hidden="1" x14ac:dyDescent="0.3">
      <c r="A2399" t="s">
        <v>9719</v>
      </c>
      <c r="B2399" t="s">
        <v>9720</v>
      </c>
      <c r="C2399" s="1" t="str">
        <f t="shared" si="188"/>
        <v>21:0846</v>
      </c>
      <c r="D2399" s="1" t="str">
        <f t="shared" si="189"/>
        <v>21:0232</v>
      </c>
      <c r="E2399" t="s">
        <v>9721</v>
      </c>
      <c r="F2399" t="s">
        <v>9722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36</v>
      </c>
      <c r="N2399">
        <v>824</v>
      </c>
      <c r="P2399" t="s">
        <v>140</v>
      </c>
      <c r="Q2399" t="s">
        <v>54</v>
      </c>
      <c r="R2399" t="s">
        <v>460</v>
      </c>
    </row>
    <row r="2400" spans="1:18" hidden="1" x14ac:dyDescent="0.3">
      <c r="A2400" t="s">
        <v>9723</v>
      </c>
      <c r="B2400" t="s">
        <v>9724</v>
      </c>
      <c r="C2400" s="1" t="str">
        <f t="shared" si="188"/>
        <v>21:0846</v>
      </c>
      <c r="D2400" s="1" t="str">
        <f t="shared" si="189"/>
        <v>21:0232</v>
      </c>
      <c r="E2400" t="s">
        <v>9725</v>
      </c>
      <c r="F2400" t="s">
        <v>9726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 t="s">
        <v>225</v>
      </c>
      <c r="Q2400" t="s">
        <v>54</v>
      </c>
      <c r="R2400" t="s">
        <v>449</v>
      </c>
    </row>
    <row r="2401" spans="1:18" hidden="1" x14ac:dyDescent="0.3">
      <c r="A2401" t="s">
        <v>9727</v>
      </c>
      <c r="B2401" t="s">
        <v>9728</v>
      </c>
      <c r="C2401" s="1" t="str">
        <f t="shared" si="188"/>
        <v>21:0846</v>
      </c>
      <c r="D2401" s="1" t="str">
        <f t="shared" si="189"/>
        <v>21:0232</v>
      </c>
      <c r="E2401" t="s">
        <v>9725</v>
      </c>
      <c r="F2401" t="s">
        <v>9729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29</v>
      </c>
      <c r="N2401">
        <v>826</v>
      </c>
      <c r="P2401" t="s">
        <v>115</v>
      </c>
      <c r="Q2401" t="s">
        <v>1292</v>
      </c>
      <c r="R2401" t="s">
        <v>2135</v>
      </c>
    </row>
    <row r="2402" spans="1:18" hidden="1" x14ac:dyDescent="0.3">
      <c r="A2402" t="s">
        <v>9730</v>
      </c>
      <c r="B2402" t="s">
        <v>9731</v>
      </c>
      <c r="C2402" s="1" t="str">
        <f t="shared" si="188"/>
        <v>21:0846</v>
      </c>
      <c r="D2402" s="1" t="str">
        <f t="shared" si="189"/>
        <v>21:0232</v>
      </c>
      <c r="E2402" t="s">
        <v>9732</v>
      </c>
      <c r="F2402" t="s">
        <v>9733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44</v>
      </c>
      <c r="N2402">
        <v>827</v>
      </c>
      <c r="P2402" t="s">
        <v>140</v>
      </c>
      <c r="Q2402" t="s">
        <v>1292</v>
      </c>
      <c r="R2402" t="s">
        <v>195</v>
      </c>
    </row>
    <row r="2403" spans="1:18" hidden="1" x14ac:dyDescent="0.3">
      <c r="A2403" t="s">
        <v>9734</v>
      </c>
      <c r="B2403" t="s">
        <v>9735</v>
      </c>
      <c r="C2403" s="1" t="str">
        <f t="shared" si="188"/>
        <v>21:0846</v>
      </c>
      <c r="D2403" s="1" t="str">
        <f t="shared" si="189"/>
        <v>21:0232</v>
      </c>
      <c r="E2403" t="s">
        <v>9736</v>
      </c>
      <c r="F2403" t="s">
        <v>9737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52</v>
      </c>
      <c r="N2403">
        <v>828</v>
      </c>
      <c r="P2403" t="s">
        <v>161</v>
      </c>
      <c r="Q2403" t="s">
        <v>579</v>
      </c>
      <c r="R2403" t="s">
        <v>401</v>
      </c>
    </row>
    <row r="2404" spans="1:18" hidden="1" x14ac:dyDescent="0.3">
      <c r="A2404" t="s">
        <v>9738</v>
      </c>
      <c r="B2404" t="s">
        <v>9739</v>
      </c>
      <c r="C2404" s="1" t="str">
        <f t="shared" si="188"/>
        <v>21:0846</v>
      </c>
      <c r="D2404" s="1" t="str">
        <f t="shared" si="189"/>
        <v>21:0232</v>
      </c>
      <c r="E2404" t="s">
        <v>9740</v>
      </c>
      <c r="F2404" t="s">
        <v>9741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60</v>
      </c>
      <c r="N2404">
        <v>829</v>
      </c>
      <c r="P2404" t="s">
        <v>161</v>
      </c>
      <c r="Q2404" t="s">
        <v>579</v>
      </c>
      <c r="R2404" t="s">
        <v>522</v>
      </c>
    </row>
    <row r="2405" spans="1:18" hidden="1" x14ac:dyDescent="0.3">
      <c r="A2405" t="s">
        <v>9742</v>
      </c>
      <c r="B2405" t="s">
        <v>9743</v>
      </c>
      <c r="C2405" s="1" t="str">
        <f t="shared" si="188"/>
        <v>21:0846</v>
      </c>
      <c r="D2405" s="1" t="str">
        <f t="shared" si="189"/>
        <v>21:0232</v>
      </c>
      <c r="E2405" t="s">
        <v>9744</v>
      </c>
      <c r="F2405" t="s">
        <v>9745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67</v>
      </c>
      <c r="N2405">
        <v>830</v>
      </c>
      <c r="P2405" t="s">
        <v>82</v>
      </c>
      <c r="Q2405" t="s">
        <v>236</v>
      </c>
      <c r="R2405" t="s">
        <v>522</v>
      </c>
    </row>
    <row r="2406" spans="1:18" hidden="1" x14ac:dyDescent="0.3">
      <c r="A2406" t="s">
        <v>9746</v>
      </c>
      <c r="B2406" t="s">
        <v>9747</v>
      </c>
      <c r="C2406" s="1" t="str">
        <f t="shared" si="188"/>
        <v>21:0846</v>
      </c>
      <c r="D2406" s="1" t="str">
        <f t="shared" si="189"/>
        <v>21:0232</v>
      </c>
      <c r="E2406" t="s">
        <v>9748</v>
      </c>
      <c r="F2406" t="s">
        <v>9749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74</v>
      </c>
      <c r="N2406">
        <v>831</v>
      </c>
      <c r="P2406" t="s">
        <v>194</v>
      </c>
      <c r="Q2406" t="s">
        <v>54</v>
      </c>
      <c r="R2406" t="s">
        <v>285</v>
      </c>
    </row>
    <row r="2407" spans="1:18" hidden="1" x14ac:dyDescent="0.3">
      <c r="A2407" t="s">
        <v>9750</v>
      </c>
      <c r="B2407" t="s">
        <v>9751</v>
      </c>
      <c r="C2407" s="1" t="str">
        <f t="shared" si="188"/>
        <v>21:0846</v>
      </c>
      <c r="D2407" s="1" t="str">
        <f t="shared" si="189"/>
        <v>21:0232</v>
      </c>
      <c r="E2407" t="s">
        <v>9752</v>
      </c>
      <c r="F2407" t="s">
        <v>9753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81</v>
      </c>
      <c r="N2407">
        <v>832</v>
      </c>
      <c r="P2407" t="s">
        <v>194</v>
      </c>
      <c r="Q2407" t="s">
        <v>517</v>
      </c>
      <c r="R2407" t="s">
        <v>55</v>
      </c>
    </row>
    <row r="2408" spans="1:18" hidden="1" x14ac:dyDescent="0.3">
      <c r="A2408" t="s">
        <v>9754</v>
      </c>
      <c r="B2408" t="s">
        <v>9755</v>
      </c>
      <c r="C2408" s="1" t="str">
        <f t="shared" ref="C2408:C2471" si="192">HYPERLINK("https://geochem.nrcan.gc.ca/cdogs/content/bdl/bdl210846_e.htm", "21:0846")</f>
        <v>21:0846</v>
      </c>
      <c r="D2408" s="1" t="str">
        <f t="shared" ref="D2408:D2471" si="193">HYPERLINK("https://geochem.nrcan.gc.ca/cdogs/content/svy/svy210232_e.htm", "21:0232")</f>
        <v>21:0232</v>
      </c>
      <c r="E2408" t="s">
        <v>9756</v>
      </c>
      <c r="F2408" t="s">
        <v>9757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95</v>
      </c>
      <c r="N2408">
        <v>833</v>
      </c>
      <c r="P2408" t="s">
        <v>414</v>
      </c>
      <c r="Q2408" t="s">
        <v>517</v>
      </c>
      <c r="R2408" t="s">
        <v>460</v>
      </c>
    </row>
    <row r="2409" spans="1:18" hidden="1" x14ac:dyDescent="0.3">
      <c r="A2409" t="s">
        <v>9758</v>
      </c>
      <c r="B2409" t="s">
        <v>9759</v>
      </c>
      <c r="C2409" s="1" t="str">
        <f t="shared" si="192"/>
        <v>21:0846</v>
      </c>
      <c r="D2409" s="1" t="str">
        <f t="shared" si="193"/>
        <v>21:0232</v>
      </c>
      <c r="E2409" t="s">
        <v>9760</v>
      </c>
      <c r="F2409" t="s">
        <v>9761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101</v>
      </c>
      <c r="N2409">
        <v>834</v>
      </c>
      <c r="P2409" t="s">
        <v>553</v>
      </c>
      <c r="Q2409" t="s">
        <v>1292</v>
      </c>
      <c r="R2409" t="s">
        <v>55</v>
      </c>
    </row>
    <row r="2410" spans="1:18" hidden="1" x14ac:dyDescent="0.3">
      <c r="A2410" t="s">
        <v>9762</v>
      </c>
      <c r="B2410" t="s">
        <v>9763</v>
      </c>
      <c r="C2410" s="1" t="str">
        <f t="shared" si="192"/>
        <v>21:0846</v>
      </c>
      <c r="D2410" s="1" t="str">
        <f t="shared" si="193"/>
        <v>21:0232</v>
      </c>
      <c r="E2410" t="s">
        <v>9764</v>
      </c>
      <c r="F2410" t="s">
        <v>9765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107</v>
      </c>
      <c r="N2410">
        <v>835</v>
      </c>
      <c r="P2410" t="s">
        <v>140</v>
      </c>
      <c r="Q2410" t="s">
        <v>1292</v>
      </c>
      <c r="R2410" t="s">
        <v>55</v>
      </c>
    </row>
    <row r="2411" spans="1:18" hidden="1" x14ac:dyDescent="0.3">
      <c r="A2411" t="s">
        <v>9766</v>
      </c>
      <c r="B2411" t="s">
        <v>9767</v>
      </c>
      <c r="C2411" s="1" t="str">
        <f t="shared" si="192"/>
        <v>21:0846</v>
      </c>
      <c r="D2411" s="1" t="str">
        <f t="shared" si="193"/>
        <v>21:0232</v>
      </c>
      <c r="E2411" t="s">
        <v>9768</v>
      </c>
      <c r="F2411" t="s">
        <v>9769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114</v>
      </c>
      <c r="N2411">
        <v>836</v>
      </c>
      <c r="P2411" t="s">
        <v>1006</v>
      </c>
      <c r="Q2411" t="s">
        <v>54</v>
      </c>
      <c r="R2411" t="s">
        <v>285</v>
      </c>
    </row>
    <row r="2412" spans="1:18" hidden="1" x14ac:dyDescent="0.3">
      <c r="A2412" t="s">
        <v>9770</v>
      </c>
      <c r="B2412" t="s">
        <v>9771</v>
      </c>
      <c r="C2412" s="1" t="str">
        <f t="shared" si="192"/>
        <v>21:0846</v>
      </c>
      <c r="D2412" s="1" t="str">
        <f t="shared" si="193"/>
        <v>21:0232</v>
      </c>
      <c r="E2412" t="s">
        <v>9772</v>
      </c>
      <c r="F2412" t="s">
        <v>9773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121</v>
      </c>
      <c r="N2412">
        <v>837</v>
      </c>
      <c r="P2412" t="s">
        <v>225</v>
      </c>
      <c r="Q2412" t="s">
        <v>1292</v>
      </c>
      <c r="R2412" t="s">
        <v>460</v>
      </c>
    </row>
    <row r="2413" spans="1:18" hidden="1" x14ac:dyDescent="0.3">
      <c r="A2413" t="s">
        <v>9774</v>
      </c>
      <c r="B2413" t="s">
        <v>9775</v>
      </c>
      <c r="C2413" s="1" t="str">
        <f t="shared" si="192"/>
        <v>21:0846</v>
      </c>
      <c r="D2413" s="1" t="str">
        <f t="shared" si="193"/>
        <v>21:0232</v>
      </c>
      <c r="E2413" t="s">
        <v>9776</v>
      </c>
      <c r="F2413" t="s">
        <v>9777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127</v>
      </c>
      <c r="N2413">
        <v>838</v>
      </c>
      <c r="P2413" t="s">
        <v>537</v>
      </c>
      <c r="Q2413" t="s">
        <v>579</v>
      </c>
      <c r="R2413" t="s">
        <v>55</v>
      </c>
    </row>
    <row r="2414" spans="1:18" hidden="1" x14ac:dyDescent="0.3">
      <c r="A2414" t="s">
        <v>9778</v>
      </c>
      <c r="B2414" t="s">
        <v>9779</v>
      </c>
      <c r="C2414" s="1" t="str">
        <f t="shared" si="192"/>
        <v>21:0846</v>
      </c>
      <c r="D2414" s="1" t="str">
        <f t="shared" si="193"/>
        <v>21:0232</v>
      </c>
      <c r="E2414" t="s">
        <v>9780</v>
      </c>
      <c r="F2414" t="s">
        <v>9781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133</v>
      </c>
      <c r="N2414">
        <v>839</v>
      </c>
      <c r="P2414" t="s">
        <v>558</v>
      </c>
      <c r="Q2414" t="s">
        <v>579</v>
      </c>
      <c r="R2414" t="s">
        <v>55</v>
      </c>
    </row>
    <row r="2415" spans="1:18" hidden="1" x14ac:dyDescent="0.3">
      <c r="A2415" t="s">
        <v>9782</v>
      </c>
      <c r="B2415" t="s">
        <v>9783</v>
      </c>
      <c r="C2415" s="1" t="str">
        <f t="shared" si="192"/>
        <v>21:0846</v>
      </c>
      <c r="D2415" s="1" t="str">
        <f t="shared" si="193"/>
        <v>21:0232</v>
      </c>
      <c r="E2415" t="s">
        <v>9784</v>
      </c>
      <c r="F2415" t="s">
        <v>9785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139</v>
      </c>
      <c r="N2415">
        <v>840</v>
      </c>
      <c r="P2415" t="s">
        <v>128</v>
      </c>
      <c r="Q2415" t="s">
        <v>579</v>
      </c>
      <c r="R2415" t="s">
        <v>460</v>
      </c>
    </row>
    <row r="2416" spans="1:18" hidden="1" x14ac:dyDescent="0.3">
      <c r="A2416" t="s">
        <v>9786</v>
      </c>
      <c r="B2416" t="s">
        <v>9787</v>
      </c>
      <c r="C2416" s="1" t="str">
        <f t="shared" si="192"/>
        <v>21:0846</v>
      </c>
      <c r="D2416" s="1" t="str">
        <f t="shared" si="193"/>
        <v>21:0232</v>
      </c>
      <c r="E2416" t="s">
        <v>9788</v>
      </c>
      <c r="F2416" t="s">
        <v>9789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241</v>
      </c>
      <c r="N2416">
        <v>841</v>
      </c>
      <c r="P2416" t="s">
        <v>53</v>
      </c>
      <c r="Q2416" t="s">
        <v>310</v>
      </c>
      <c r="R2416" t="s">
        <v>55</v>
      </c>
    </row>
    <row r="2417" spans="1:18" hidden="1" x14ac:dyDescent="0.3">
      <c r="A2417" t="s">
        <v>9790</v>
      </c>
      <c r="B2417" t="s">
        <v>9791</v>
      </c>
      <c r="C2417" s="1" t="str">
        <f t="shared" si="192"/>
        <v>21:0846</v>
      </c>
      <c r="D2417" s="1" t="str">
        <f t="shared" si="193"/>
        <v>21:0232</v>
      </c>
      <c r="E2417" t="s">
        <v>9792</v>
      </c>
      <c r="F2417" t="s">
        <v>9793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36</v>
      </c>
      <c r="N2417">
        <v>842</v>
      </c>
      <c r="P2417" t="s">
        <v>53</v>
      </c>
      <c r="Q2417" t="s">
        <v>482</v>
      </c>
      <c r="R2417" t="s">
        <v>285</v>
      </c>
    </row>
    <row r="2418" spans="1:18" hidden="1" x14ac:dyDescent="0.3">
      <c r="A2418" t="s">
        <v>9794</v>
      </c>
      <c r="B2418" t="s">
        <v>9795</v>
      </c>
      <c r="C2418" s="1" t="str">
        <f t="shared" si="192"/>
        <v>21:0846</v>
      </c>
      <c r="D2418" s="1" t="str">
        <f t="shared" si="193"/>
        <v>21:0232</v>
      </c>
      <c r="E2418" t="s">
        <v>9796</v>
      </c>
      <c r="F2418" t="s">
        <v>9797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44</v>
      </c>
      <c r="N2418">
        <v>843</v>
      </c>
      <c r="P2418" t="s">
        <v>82</v>
      </c>
      <c r="Q2418" t="s">
        <v>54</v>
      </c>
      <c r="R2418" t="s">
        <v>55</v>
      </c>
    </row>
    <row r="2419" spans="1:18" hidden="1" x14ac:dyDescent="0.3">
      <c r="A2419" t="s">
        <v>9798</v>
      </c>
      <c r="B2419" t="s">
        <v>9799</v>
      </c>
      <c r="C2419" s="1" t="str">
        <f t="shared" si="192"/>
        <v>21:0846</v>
      </c>
      <c r="D2419" s="1" t="str">
        <f t="shared" si="193"/>
        <v>21:0232</v>
      </c>
      <c r="E2419" t="s">
        <v>9800</v>
      </c>
      <c r="F2419" t="s">
        <v>9801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52</v>
      </c>
      <c r="N2419">
        <v>844</v>
      </c>
      <c r="P2419" t="s">
        <v>537</v>
      </c>
      <c r="Q2419" t="s">
        <v>54</v>
      </c>
      <c r="R2419" t="s">
        <v>55</v>
      </c>
    </row>
    <row r="2420" spans="1:18" hidden="1" x14ac:dyDescent="0.3">
      <c r="A2420" t="s">
        <v>9802</v>
      </c>
      <c r="B2420" t="s">
        <v>9803</v>
      </c>
      <c r="C2420" s="1" t="str">
        <f t="shared" si="192"/>
        <v>21:0846</v>
      </c>
      <c r="D2420" s="1" t="str">
        <f t="shared" si="193"/>
        <v>21:0232</v>
      </c>
      <c r="E2420" t="s">
        <v>9804</v>
      </c>
      <c r="F2420" t="s">
        <v>9805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 t="s">
        <v>200</v>
      </c>
      <c r="Q2420" t="s">
        <v>1247</v>
      </c>
      <c r="R2420" t="s">
        <v>55</v>
      </c>
    </row>
    <row r="2421" spans="1:18" hidden="1" x14ac:dyDescent="0.3">
      <c r="A2421" t="s">
        <v>9806</v>
      </c>
      <c r="B2421" t="s">
        <v>9807</v>
      </c>
      <c r="C2421" s="1" t="str">
        <f t="shared" si="192"/>
        <v>21:0846</v>
      </c>
      <c r="D2421" s="1" t="str">
        <f t="shared" si="193"/>
        <v>21:0232</v>
      </c>
      <c r="E2421" t="s">
        <v>9804</v>
      </c>
      <c r="F2421" t="s">
        <v>9808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29</v>
      </c>
      <c r="N2421">
        <v>846</v>
      </c>
      <c r="P2421" t="s">
        <v>210</v>
      </c>
      <c r="Q2421" t="s">
        <v>517</v>
      </c>
      <c r="R2421" t="s">
        <v>55</v>
      </c>
    </row>
    <row r="2422" spans="1:18" hidden="1" x14ac:dyDescent="0.3">
      <c r="A2422" t="s">
        <v>9809</v>
      </c>
      <c r="B2422" t="s">
        <v>9810</v>
      </c>
      <c r="C2422" s="1" t="str">
        <f t="shared" si="192"/>
        <v>21:0846</v>
      </c>
      <c r="D2422" s="1" t="str">
        <f t="shared" si="193"/>
        <v>21:0232</v>
      </c>
      <c r="E2422" t="s">
        <v>9811</v>
      </c>
      <c r="F2422" t="s">
        <v>9812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60</v>
      </c>
      <c r="N2422">
        <v>847</v>
      </c>
      <c r="P2422" t="s">
        <v>108</v>
      </c>
      <c r="Q2422" t="s">
        <v>54</v>
      </c>
      <c r="R2422" t="s">
        <v>285</v>
      </c>
    </row>
    <row r="2423" spans="1:18" hidden="1" x14ac:dyDescent="0.3">
      <c r="A2423" t="s">
        <v>9813</v>
      </c>
      <c r="B2423" t="s">
        <v>9814</v>
      </c>
      <c r="C2423" s="1" t="str">
        <f t="shared" si="192"/>
        <v>21:0846</v>
      </c>
      <c r="D2423" s="1" t="str">
        <f t="shared" si="193"/>
        <v>21:0232</v>
      </c>
      <c r="E2423" t="s">
        <v>9815</v>
      </c>
      <c r="F2423" t="s">
        <v>9816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67</v>
      </c>
      <c r="N2423">
        <v>848</v>
      </c>
      <c r="P2423" t="s">
        <v>558</v>
      </c>
      <c r="Q2423" t="s">
        <v>482</v>
      </c>
      <c r="R2423" t="s">
        <v>285</v>
      </c>
    </row>
    <row r="2424" spans="1:18" hidden="1" x14ac:dyDescent="0.3">
      <c r="A2424" t="s">
        <v>9817</v>
      </c>
      <c r="B2424" t="s">
        <v>9818</v>
      </c>
      <c r="C2424" s="1" t="str">
        <f t="shared" si="192"/>
        <v>21:0846</v>
      </c>
      <c r="D2424" s="1" t="str">
        <f t="shared" si="193"/>
        <v>21:0232</v>
      </c>
      <c r="E2424" t="s">
        <v>9819</v>
      </c>
      <c r="F2424" t="s">
        <v>9820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74</v>
      </c>
      <c r="N2424">
        <v>849</v>
      </c>
      <c r="P2424" t="s">
        <v>128</v>
      </c>
      <c r="Q2424" t="s">
        <v>1143</v>
      </c>
      <c r="R2424" t="s">
        <v>460</v>
      </c>
    </row>
    <row r="2425" spans="1:18" hidden="1" x14ac:dyDescent="0.3">
      <c r="A2425" t="s">
        <v>9821</v>
      </c>
      <c r="B2425" t="s">
        <v>9822</v>
      </c>
      <c r="C2425" s="1" t="str">
        <f t="shared" si="192"/>
        <v>21:0846</v>
      </c>
      <c r="D2425" s="1" t="str">
        <f t="shared" si="193"/>
        <v>21:0232</v>
      </c>
      <c r="E2425" t="s">
        <v>9823</v>
      </c>
      <c r="F2425" t="s">
        <v>9824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81</v>
      </c>
      <c r="N2425">
        <v>850</v>
      </c>
      <c r="P2425" t="s">
        <v>140</v>
      </c>
      <c r="Q2425" t="s">
        <v>54</v>
      </c>
      <c r="R2425" t="s">
        <v>55</v>
      </c>
    </row>
    <row r="2426" spans="1:18" hidden="1" x14ac:dyDescent="0.3">
      <c r="A2426" t="s">
        <v>9825</v>
      </c>
      <c r="B2426" t="s">
        <v>9826</v>
      </c>
      <c r="C2426" s="1" t="str">
        <f t="shared" si="192"/>
        <v>21:0846</v>
      </c>
      <c r="D2426" s="1" t="str">
        <f t="shared" si="193"/>
        <v>21:0232</v>
      </c>
      <c r="E2426" t="s">
        <v>9827</v>
      </c>
      <c r="F2426" t="s">
        <v>9828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95</v>
      </c>
      <c r="N2426">
        <v>851</v>
      </c>
      <c r="P2426" t="s">
        <v>161</v>
      </c>
      <c r="Q2426" t="s">
        <v>1292</v>
      </c>
      <c r="R2426" t="s">
        <v>55</v>
      </c>
    </row>
    <row r="2427" spans="1:18" hidden="1" x14ac:dyDescent="0.3">
      <c r="A2427" t="s">
        <v>9829</v>
      </c>
      <c r="B2427" t="s">
        <v>9830</v>
      </c>
      <c r="C2427" s="1" t="str">
        <f t="shared" si="192"/>
        <v>21:0846</v>
      </c>
      <c r="D2427" s="1" t="str">
        <f t="shared" si="193"/>
        <v>21:0232</v>
      </c>
      <c r="E2427" t="s">
        <v>9831</v>
      </c>
      <c r="F2427" t="s">
        <v>9832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101</v>
      </c>
      <c r="N2427">
        <v>852</v>
      </c>
      <c r="P2427" t="s">
        <v>188</v>
      </c>
      <c r="Q2427" t="s">
        <v>1143</v>
      </c>
      <c r="R2427" t="s">
        <v>55</v>
      </c>
    </row>
    <row r="2428" spans="1:18" hidden="1" x14ac:dyDescent="0.3">
      <c r="A2428" t="s">
        <v>9833</v>
      </c>
      <c r="B2428" t="s">
        <v>9834</v>
      </c>
      <c r="C2428" s="1" t="str">
        <f t="shared" si="192"/>
        <v>21:0846</v>
      </c>
      <c r="D2428" s="1" t="str">
        <f t="shared" si="193"/>
        <v>21:0232</v>
      </c>
      <c r="E2428" t="s">
        <v>9835</v>
      </c>
      <c r="F2428" t="s">
        <v>9836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107</v>
      </c>
      <c r="N2428">
        <v>853</v>
      </c>
      <c r="P2428" t="s">
        <v>140</v>
      </c>
      <c r="Q2428" t="s">
        <v>482</v>
      </c>
      <c r="R2428" t="s">
        <v>460</v>
      </c>
    </row>
    <row r="2429" spans="1:18" hidden="1" x14ac:dyDescent="0.3">
      <c r="A2429" t="s">
        <v>9837</v>
      </c>
      <c r="B2429" t="s">
        <v>9838</v>
      </c>
      <c r="C2429" s="1" t="str">
        <f t="shared" si="192"/>
        <v>21:0846</v>
      </c>
      <c r="D2429" s="1" t="str">
        <f t="shared" si="193"/>
        <v>21:0232</v>
      </c>
      <c r="E2429" t="s">
        <v>9839</v>
      </c>
      <c r="F2429" t="s">
        <v>9840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114</v>
      </c>
      <c r="N2429">
        <v>854</v>
      </c>
      <c r="P2429" t="s">
        <v>537</v>
      </c>
      <c r="Q2429" t="s">
        <v>579</v>
      </c>
      <c r="R2429" t="s">
        <v>195</v>
      </c>
    </row>
    <row r="2430" spans="1:18" hidden="1" x14ac:dyDescent="0.3">
      <c r="A2430" t="s">
        <v>9841</v>
      </c>
      <c r="B2430" t="s">
        <v>9842</v>
      </c>
      <c r="C2430" s="1" t="str">
        <f t="shared" si="192"/>
        <v>21:0846</v>
      </c>
      <c r="D2430" s="1" t="str">
        <f t="shared" si="193"/>
        <v>21:0232</v>
      </c>
      <c r="E2430" t="s">
        <v>9843</v>
      </c>
      <c r="F2430" t="s">
        <v>9844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121</v>
      </c>
      <c r="N2430">
        <v>855</v>
      </c>
      <c r="P2430" t="s">
        <v>167</v>
      </c>
      <c r="Q2430" t="s">
        <v>1292</v>
      </c>
      <c r="R2430" t="s">
        <v>55</v>
      </c>
    </row>
    <row r="2431" spans="1:18" hidden="1" x14ac:dyDescent="0.3">
      <c r="A2431" t="s">
        <v>9845</v>
      </c>
      <c r="B2431" t="s">
        <v>9846</v>
      </c>
      <c r="C2431" s="1" t="str">
        <f t="shared" si="192"/>
        <v>21:0846</v>
      </c>
      <c r="D2431" s="1" t="str">
        <f t="shared" si="193"/>
        <v>21:0232</v>
      </c>
      <c r="E2431" t="s">
        <v>9847</v>
      </c>
      <c r="F2431" t="s">
        <v>9848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127</v>
      </c>
      <c r="N2431">
        <v>856</v>
      </c>
      <c r="P2431" t="s">
        <v>1006</v>
      </c>
      <c r="Q2431" t="s">
        <v>1292</v>
      </c>
      <c r="R2431" t="s">
        <v>55</v>
      </c>
    </row>
    <row r="2432" spans="1:18" hidden="1" x14ac:dyDescent="0.3">
      <c r="A2432" t="s">
        <v>9849</v>
      </c>
      <c r="B2432" t="s">
        <v>9850</v>
      </c>
      <c r="C2432" s="1" t="str">
        <f t="shared" si="192"/>
        <v>21:0846</v>
      </c>
      <c r="D2432" s="1" t="str">
        <f t="shared" si="193"/>
        <v>21:0232</v>
      </c>
      <c r="E2432" t="s">
        <v>9851</v>
      </c>
      <c r="F2432" t="s">
        <v>9852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133</v>
      </c>
      <c r="N2432">
        <v>857</v>
      </c>
      <c r="P2432" t="s">
        <v>537</v>
      </c>
      <c r="Q2432" t="s">
        <v>1143</v>
      </c>
      <c r="R2432" t="s">
        <v>55</v>
      </c>
    </row>
    <row r="2433" spans="1:18" hidden="1" x14ac:dyDescent="0.3">
      <c r="A2433" t="s">
        <v>9853</v>
      </c>
      <c r="B2433" t="s">
        <v>9854</v>
      </c>
      <c r="C2433" s="1" t="str">
        <f t="shared" si="192"/>
        <v>21:0846</v>
      </c>
      <c r="D2433" s="1" t="str">
        <f t="shared" si="193"/>
        <v>21:0232</v>
      </c>
      <c r="E2433" t="s">
        <v>9855</v>
      </c>
      <c r="F2433" t="s">
        <v>9856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139</v>
      </c>
      <c r="N2433">
        <v>858</v>
      </c>
      <c r="P2433" t="s">
        <v>225</v>
      </c>
      <c r="Q2433" t="s">
        <v>54</v>
      </c>
      <c r="R2433" t="s">
        <v>55</v>
      </c>
    </row>
    <row r="2434" spans="1:18" hidden="1" x14ac:dyDescent="0.3">
      <c r="A2434" t="s">
        <v>9857</v>
      </c>
      <c r="B2434" t="s">
        <v>9858</v>
      </c>
      <c r="C2434" s="1" t="str">
        <f t="shared" si="192"/>
        <v>21:0846</v>
      </c>
      <c r="D2434" s="1" t="str">
        <f t="shared" si="193"/>
        <v>21:0232</v>
      </c>
      <c r="E2434" t="s">
        <v>9859</v>
      </c>
      <c r="F2434" t="s">
        <v>9860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241</v>
      </c>
      <c r="N2434">
        <v>859</v>
      </c>
      <c r="P2434" t="s">
        <v>115</v>
      </c>
      <c r="Q2434" t="s">
        <v>579</v>
      </c>
      <c r="R2434" t="s">
        <v>460</v>
      </c>
    </row>
    <row r="2435" spans="1:18" hidden="1" x14ac:dyDescent="0.3">
      <c r="A2435" t="s">
        <v>9861</v>
      </c>
      <c r="B2435" t="s">
        <v>9862</v>
      </c>
      <c r="C2435" s="1" t="str">
        <f t="shared" si="192"/>
        <v>21:0846</v>
      </c>
      <c r="D2435" s="1" t="str">
        <f t="shared" si="193"/>
        <v>21:0232</v>
      </c>
      <c r="E2435" t="s">
        <v>9863</v>
      </c>
      <c r="F2435" t="s">
        <v>9864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36</v>
      </c>
      <c r="N2435">
        <v>860</v>
      </c>
      <c r="P2435" t="s">
        <v>210</v>
      </c>
      <c r="Q2435" t="s">
        <v>579</v>
      </c>
      <c r="R2435" t="s">
        <v>55</v>
      </c>
    </row>
    <row r="2436" spans="1:18" hidden="1" x14ac:dyDescent="0.3">
      <c r="A2436" t="s">
        <v>9865</v>
      </c>
      <c r="B2436" t="s">
        <v>9866</v>
      </c>
      <c r="C2436" s="1" t="str">
        <f t="shared" si="192"/>
        <v>21:0846</v>
      </c>
      <c r="D2436" s="1" t="str">
        <f t="shared" si="193"/>
        <v>21:0232</v>
      </c>
      <c r="E2436" t="s">
        <v>9867</v>
      </c>
      <c r="F2436" t="s">
        <v>9868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 t="s">
        <v>414</v>
      </c>
      <c r="Q2436" t="s">
        <v>579</v>
      </c>
      <c r="R2436" t="s">
        <v>401</v>
      </c>
    </row>
    <row r="2437" spans="1:18" hidden="1" x14ac:dyDescent="0.3">
      <c r="A2437" t="s">
        <v>9869</v>
      </c>
      <c r="B2437" t="s">
        <v>9870</v>
      </c>
      <c r="C2437" s="1" t="str">
        <f t="shared" si="192"/>
        <v>21:0846</v>
      </c>
      <c r="D2437" s="1" t="str">
        <f t="shared" si="193"/>
        <v>21:0232</v>
      </c>
      <c r="E2437" t="s">
        <v>9867</v>
      </c>
      <c r="F2437" t="s">
        <v>9871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29</v>
      </c>
      <c r="N2437">
        <v>862</v>
      </c>
      <c r="P2437" t="s">
        <v>134</v>
      </c>
      <c r="Q2437" t="s">
        <v>54</v>
      </c>
      <c r="R2437" t="s">
        <v>460</v>
      </c>
    </row>
    <row r="2438" spans="1:18" hidden="1" x14ac:dyDescent="0.3">
      <c r="A2438" t="s">
        <v>9872</v>
      </c>
      <c r="B2438" t="s">
        <v>9873</v>
      </c>
      <c r="C2438" s="1" t="str">
        <f t="shared" si="192"/>
        <v>21:0846</v>
      </c>
      <c r="D2438" s="1" t="str">
        <f t="shared" si="193"/>
        <v>21:0232</v>
      </c>
      <c r="E2438" t="s">
        <v>9874</v>
      </c>
      <c r="F2438" t="s">
        <v>9875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44</v>
      </c>
      <c r="N2438">
        <v>863</v>
      </c>
      <c r="P2438" t="s">
        <v>256</v>
      </c>
      <c r="Q2438" t="s">
        <v>1292</v>
      </c>
      <c r="R2438" t="s">
        <v>55</v>
      </c>
    </row>
    <row r="2439" spans="1:18" hidden="1" x14ac:dyDescent="0.3">
      <c r="A2439" t="s">
        <v>9876</v>
      </c>
      <c r="B2439" t="s">
        <v>9877</v>
      </c>
      <c r="C2439" s="1" t="str">
        <f t="shared" si="192"/>
        <v>21:0846</v>
      </c>
      <c r="D2439" s="1" t="str">
        <f t="shared" si="193"/>
        <v>21:0232</v>
      </c>
      <c r="E2439" t="s">
        <v>9878</v>
      </c>
      <c r="F2439" t="s">
        <v>9879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52</v>
      </c>
      <c r="N2439">
        <v>864</v>
      </c>
      <c r="P2439" t="s">
        <v>235</v>
      </c>
      <c r="Q2439" t="s">
        <v>1292</v>
      </c>
      <c r="R2439" t="s">
        <v>55</v>
      </c>
    </row>
    <row r="2440" spans="1:18" hidden="1" x14ac:dyDescent="0.3">
      <c r="A2440" t="s">
        <v>9880</v>
      </c>
      <c r="B2440" t="s">
        <v>9881</v>
      </c>
      <c r="C2440" s="1" t="str">
        <f t="shared" si="192"/>
        <v>21:0846</v>
      </c>
      <c r="D2440" s="1" t="str">
        <f t="shared" si="193"/>
        <v>21:0232</v>
      </c>
      <c r="E2440" t="s">
        <v>9882</v>
      </c>
      <c r="F2440" t="s">
        <v>9883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60</v>
      </c>
      <c r="N2440">
        <v>865</v>
      </c>
      <c r="P2440" t="s">
        <v>200</v>
      </c>
      <c r="Q2440" t="s">
        <v>579</v>
      </c>
      <c r="R2440" t="s">
        <v>460</v>
      </c>
    </row>
    <row r="2441" spans="1:18" hidden="1" x14ac:dyDescent="0.3">
      <c r="A2441" t="s">
        <v>9884</v>
      </c>
      <c r="B2441" t="s">
        <v>9885</v>
      </c>
      <c r="C2441" s="1" t="str">
        <f t="shared" si="192"/>
        <v>21:0846</v>
      </c>
      <c r="D2441" s="1" t="str">
        <f t="shared" si="193"/>
        <v>21:0232</v>
      </c>
      <c r="E2441" t="s">
        <v>9886</v>
      </c>
      <c r="F2441" t="s">
        <v>9887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67</v>
      </c>
      <c r="N2441">
        <v>866</v>
      </c>
      <c r="P2441" t="s">
        <v>414</v>
      </c>
      <c r="Q2441" t="s">
        <v>54</v>
      </c>
      <c r="R2441" t="s">
        <v>460</v>
      </c>
    </row>
    <row r="2442" spans="1:18" hidden="1" x14ac:dyDescent="0.3">
      <c r="A2442" t="s">
        <v>9888</v>
      </c>
      <c r="B2442" t="s">
        <v>9889</v>
      </c>
      <c r="C2442" s="1" t="str">
        <f t="shared" si="192"/>
        <v>21:0846</v>
      </c>
      <c r="D2442" s="1" t="str">
        <f t="shared" si="193"/>
        <v>21:0232</v>
      </c>
      <c r="E2442" t="s">
        <v>9890</v>
      </c>
      <c r="F2442" t="s">
        <v>9891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74</v>
      </c>
      <c r="N2442">
        <v>867</v>
      </c>
      <c r="P2442" t="s">
        <v>225</v>
      </c>
      <c r="Q2442" t="s">
        <v>54</v>
      </c>
      <c r="R2442" t="s">
        <v>401</v>
      </c>
    </row>
    <row r="2443" spans="1:18" hidden="1" x14ac:dyDescent="0.3">
      <c r="A2443" t="s">
        <v>9892</v>
      </c>
      <c r="B2443" t="s">
        <v>9893</v>
      </c>
      <c r="C2443" s="1" t="str">
        <f t="shared" si="192"/>
        <v>21:0846</v>
      </c>
      <c r="D2443" s="1" t="str">
        <f t="shared" si="193"/>
        <v>21:0232</v>
      </c>
      <c r="E2443" t="s">
        <v>9894</v>
      </c>
      <c r="F2443" t="s">
        <v>9895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81</v>
      </c>
      <c r="N2443">
        <v>868</v>
      </c>
      <c r="P2443" t="s">
        <v>194</v>
      </c>
      <c r="Q2443" t="s">
        <v>579</v>
      </c>
      <c r="R2443" t="s">
        <v>522</v>
      </c>
    </row>
    <row r="2444" spans="1:18" hidden="1" x14ac:dyDescent="0.3">
      <c r="A2444" t="s">
        <v>9896</v>
      </c>
      <c r="B2444" t="s">
        <v>9897</v>
      </c>
      <c r="C2444" s="1" t="str">
        <f t="shared" si="192"/>
        <v>21:0846</v>
      </c>
      <c r="D2444" s="1" t="str">
        <f t="shared" si="193"/>
        <v>21:0232</v>
      </c>
      <c r="E2444" t="s">
        <v>9898</v>
      </c>
      <c r="F2444" t="s">
        <v>9899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95</v>
      </c>
      <c r="N2444">
        <v>869</v>
      </c>
      <c r="P2444" t="s">
        <v>414</v>
      </c>
      <c r="Q2444" t="s">
        <v>579</v>
      </c>
      <c r="R2444" t="s">
        <v>460</v>
      </c>
    </row>
    <row r="2445" spans="1:18" hidden="1" x14ac:dyDescent="0.3">
      <c r="A2445" t="s">
        <v>9900</v>
      </c>
      <c r="B2445" t="s">
        <v>9901</v>
      </c>
      <c r="C2445" s="1" t="str">
        <f t="shared" si="192"/>
        <v>21:0846</v>
      </c>
      <c r="D2445" s="1" t="str">
        <f t="shared" si="193"/>
        <v>21:0232</v>
      </c>
      <c r="E2445" t="s">
        <v>9902</v>
      </c>
      <c r="F2445" t="s">
        <v>9903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101</v>
      </c>
      <c r="N2445">
        <v>870</v>
      </c>
      <c r="P2445" t="s">
        <v>200</v>
      </c>
      <c r="Q2445" t="s">
        <v>1292</v>
      </c>
      <c r="R2445" t="s">
        <v>55</v>
      </c>
    </row>
    <row r="2446" spans="1:18" hidden="1" x14ac:dyDescent="0.3">
      <c r="A2446" t="s">
        <v>9904</v>
      </c>
      <c r="B2446" t="s">
        <v>9905</v>
      </c>
      <c r="C2446" s="1" t="str">
        <f t="shared" si="192"/>
        <v>21:0846</v>
      </c>
      <c r="D2446" s="1" t="str">
        <f t="shared" si="193"/>
        <v>21:0232</v>
      </c>
      <c r="E2446" t="s">
        <v>9906</v>
      </c>
      <c r="F2446" t="s">
        <v>9907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107</v>
      </c>
      <c r="N2446">
        <v>871</v>
      </c>
      <c r="P2446" t="s">
        <v>134</v>
      </c>
      <c r="Q2446" t="s">
        <v>1143</v>
      </c>
      <c r="R2446" t="s">
        <v>522</v>
      </c>
    </row>
    <row r="2447" spans="1:18" hidden="1" x14ac:dyDescent="0.3">
      <c r="A2447" t="s">
        <v>9908</v>
      </c>
      <c r="B2447" t="s">
        <v>9909</v>
      </c>
      <c r="C2447" s="1" t="str">
        <f t="shared" si="192"/>
        <v>21:0846</v>
      </c>
      <c r="D2447" s="1" t="str">
        <f t="shared" si="193"/>
        <v>21:0232</v>
      </c>
      <c r="E2447" t="s">
        <v>9910</v>
      </c>
      <c r="F2447" t="s">
        <v>9911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114</v>
      </c>
      <c r="N2447">
        <v>872</v>
      </c>
      <c r="P2447" t="s">
        <v>771</v>
      </c>
      <c r="Q2447" t="s">
        <v>579</v>
      </c>
      <c r="R2447" t="s">
        <v>460</v>
      </c>
    </row>
    <row r="2448" spans="1:18" hidden="1" x14ac:dyDescent="0.3">
      <c r="A2448" t="s">
        <v>9912</v>
      </c>
      <c r="B2448" t="s">
        <v>9913</v>
      </c>
      <c r="C2448" s="1" t="str">
        <f t="shared" si="192"/>
        <v>21:0846</v>
      </c>
      <c r="D2448" s="1" t="str">
        <f t="shared" si="193"/>
        <v>21:0232</v>
      </c>
      <c r="E2448" t="s">
        <v>9914</v>
      </c>
      <c r="F2448" t="s">
        <v>9915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121</v>
      </c>
      <c r="N2448">
        <v>873</v>
      </c>
      <c r="P2448" t="s">
        <v>2475</v>
      </c>
      <c r="Q2448" t="s">
        <v>579</v>
      </c>
      <c r="R2448" t="s">
        <v>460</v>
      </c>
    </row>
    <row r="2449" spans="1:18" hidden="1" x14ac:dyDescent="0.3">
      <c r="A2449" t="s">
        <v>9916</v>
      </c>
      <c r="B2449" t="s">
        <v>9917</v>
      </c>
      <c r="C2449" s="1" t="str">
        <f t="shared" si="192"/>
        <v>21:0846</v>
      </c>
      <c r="D2449" s="1" t="str">
        <f t="shared" si="193"/>
        <v>21:0232</v>
      </c>
      <c r="E2449" t="s">
        <v>9918</v>
      </c>
      <c r="F2449" t="s">
        <v>9919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127</v>
      </c>
      <c r="N2449">
        <v>874</v>
      </c>
      <c r="P2449" t="s">
        <v>1006</v>
      </c>
      <c r="Q2449" t="s">
        <v>538</v>
      </c>
      <c r="R2449" t="s">
        <v>55</v>
      </c>
    </row>
    <row r="2450" spans="1:18" hidden="1" x14ac:dyDescent="0.3">
      <c r="A2450" t="s">
        <v>9920</v>
      </c>
      <c r="B2450" t="s">
        <v>9921</v>
      </c>
      <c r="C2450" s="1" t="str">
        <f t="shared" si="192"/>
        <v>21:0846</v>
      </c>
      <c r="D2450" s="1" t="str">
        <f t="shared" si="193"/>
        <v>21:0232</v>
      </c>
      <c r="E2450" t="s">
        <v>9922</v>
      </c>
      <c r="F2450" t="s">
        <v>9923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133</v>
      </c>
      <c r="N2450">
        <v>875</v>
      </c>
      <c r="P2450" t="s">
        <v>61</v>
      </c>
      <c r="Q2450" t="s">
        <v>579</v>
      </c>
      <c r="R2450" t="s">
        <v>55</v>
      </c>
    </row>
    <row r="2451" spans="1:18" hidden="1" x14ac:dyDescent="0.3">
      <c r="A2451" t="s">
        <v>9924</v>
      </c>
      <c r="B2451" t="s">
        <v>9925</v>
      </c>
      <c r="C2451" s="1" t="str">
        <f t="shared" si="192"/>
        <v>21:0846</v>
      </c>
      <c r="D2451" s="1" t="str">
        <f t="shared" si="193"/>
        <v>21:0232</v>
      </c>
      <c r="E2451" t="s">
        <v>9926</v>
      </c>
      <c r="F2451" t="s">
        <v>9927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139</v>
      </c>
      <c r="N2451">
        <v>876</v>
      </c>
      <c r="P2451" t="s">
        <v>188</v>
      </c>
      <c r="Q2451" t="s">
        <v>1143</v>
      </c>
      <c r="R2451" t="s">
        <v>55</v>
      </c>
    </row>
    <row r="2452" spans="1:18" hidden="1" x14ac:dyDescent="0.3">
      <c r="A2452" t="s">
        <v>9928</v>
      </c>
      <c r="B2452" t="s">
        <v>9929</v>
      </c>
      <c r="C2452" s="1" t="str">
        <f t="shared" si="192"/>
        <v>21:0846</v>
      </c>
      <c r="D2452" s="1" t="str">
        <f t="shared" si="193"/>
        <v>21:0232</v>
      </c>
      <c r="E2452" t="s">
        <v>9930</v>
      </c>
      <c r="F2452" t="s">
        <v>9931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241</v>
      </c>
      <c r="N2452">
        <v>877</v>
      </c>
      <c r="P2452" t="s">
        <v>188</v>
      </c>
      <c r="Q2452" t="s">
        <v>1143</v>
      </c>
      <c r="R2452" t="s">
        <v>55</v>
      </c>
    </row>
    <row r="2453" spans="1:18" hidden="1" x14ac:dyDescent="0.3">
      <c r="A2453" t="s">
        <v>9932</v>
      </c>
      <c r="B2453" t="s">
        <v>9933</v>
      </c>
      <c r="C2453" s="1" t="str">
        <f t="shared" si="192"/>
        <v>21:0846</v>
      </c>
      <c r="D2453" s="1" t="str">
        <f t="shared" si="193"/>
        <v>21:0232</v>
      </c>
      <c r="E2453" t="s">
        <v>9934</v>
      </c>
      <c r="F2453" t="s">
        <v>9935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36</v>
      </c>
      <c r="N2453">
        <v>878</v>
      </c>
      <c r="P2453" t="s">
        <v>134</v>
      </c>
      <c r="Q2453" t="s">
        <v>517</v>
      </c>
      <c r="R2453" t="s">
        <v>55</v>
      </c>
    </row>
    <row r="2454" spans="1:18" hidden="1" x14ac:dyDescent="0.3">
      <c r="A2454" t="s">
        <v>9936</v>
      </c>
      <c r="B2454" t="s">
        <v>9937</v>
      </c>
      <c r="C2454" s="1" t="str">
        <f t="shared" si="192"/>
        <v>21:0846</v>
      </c>
      <c r="D2454" s="1" t="str">
        <f t="shared" si="193"/>
        <v>21:0232</v>
      </c>
      <c r="E2454" t="s">
        <v>9938</v>
      </c>
      <c r="F2454" t="s">
        <v>9939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 t="s">
        <v>537</v>
      </c>
      <c r="Q2454" t="s">
        <v>517</v>
      </c>
      <c r="R2454" t="s">
        <v>55</v>
      </c>
    </row>
    <row r="2455" spans="1:18" hidden="1" x14ac:dyDescent="0.3">
      <c r="A2455" t="s">
        <v>9940</v>
      </c>
      <c r="B2455" t="s">
        <v>9941</v>
      </c>
      <c r="C2455" s="1" t="str">
        <f t="shared" si="192"/>
        <v>21:0846</v>
      </c>
      <c r="D2455" s="1" t="str">
        <f t="shared" si="193"/>
        <v>21:0232</v>
      </c>
      <c r="E2455" t="s">
        <v>9938</v>
      </c>
      <c r="F2455" t="s">
        <v>9942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29</v>
      </c>
      <c r="N2455">
        <v>880</v>
      </c>
      <c r="P2455" t="s">
        <v>161</v>
      </c>
      <c r="Q2455" t="s">
        <v>517</v>
      </c>
      <c r="R2455" t="s">
        <v>55</v>
      </c>
    </row>
    <row r="2456" spans="1:18" hidden="1" x14ac:dyDescent="0.3">
      <c r="A2456" t="s">
        <v>9943</v>
      </c>
      <c r="B2456" t="s">
        <v>9944</v>
      </c>
      <c r="C2456" s="1" t="str">
        <f t="shared" si="192"/>
        <v>21:0846</v>
      </c>
      <c r="D2456" s="1" t="str">
        <f t="shared" si="193"/>
        <v>21:0232</v>
      </c>
      <c r="E2456" t="s">
        <v>9945</v>
      </c>
      <c r="F2456" t="s">
        <v>9946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44</v>
      </c>
      <c r="N2456">
        <v>881</v>
      </c>
      <c r="P2456" t="s">
        <v>182</v>
      </c>
      <c r="Q2456" t="s">
        <v>482</v>
      </c>
      <c r="R2456" t="s">
        <v>55</v>
      </c>
    </row>
    <row r="2457" spans="1:18" hidden="1" x14ac:dyDescent="0.3">
      <c r="A2457" t="s">
        <v>9947</v>
      </c>
      <c r="B2457" t="s">
        <v>9948</v>
      </c>
      <c r="C2457" s="1" t="str">
        <f t="shared" si="192"/>
        <v>21:0846</v>
      </c>
      <c r="D2457" s="1" t="str">
        <f t="shared" si="193"/>
        <v>21:0232</v>
      </c>
      <c r="E2457" t="s">
        <v>9949</v>
      </c>
      <c r="F2457" t="s">
        <v>9950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52</v>
      </c>
      <c r="N2457">
        <v>882</v>
      </c>
      <c r="P2457" t="s">
        <v>2140</v>
      </c>
      <c r="Q2457" t="s">
        <v>482</v>
      </c>
      <c r="R2457" t="s">
        <v>55</v>
      </c>
    </row>
    <row r="2458" spans="1:18" hidden="1" x14ac:dyDescent="0.3">
      <c r="A2458" t="s">
        <v>9951</v>
      </c>
      <c r="B2458" t="s">
        <v>9952</v>
      </c>
      <c r="C2458" s="1" t="str">
        <f t="shared" si="192"/>
        <v>21:0846</v>
      </c>
      <c r="D2458" s="1" t="str">
        <f t="shared" si="193"/>
        <v>21:0232</v>
      </c>
      <c r="E2458" t="s">
        <v>9953</v>
      </c>
      <c r="F2458" t="s">
        <v>9954</v>
      </c>
      <c r="H2458">
        <v>59.032800100000003</v>
      </c>
      <c r="I2458">
        <v>-103.16129720000001</v>
      </c>
      <c r="J2458" s="1" t="str">
        <f t="shared" ref="J2458:J2521" si="194">HYPERLINK("https://geochem.nrcan.gc.ca/cdogs/content/kwd/kwd020016_e.htm", "Fluid (lake)")</f>
        <v>Fluid (lake)</v>
      </c>
      <c r="K2458" s="1" t="str">
        <f t="shared" ref="K2458:K2521" si="195">HYPERLINK("https://geochem.nrcan.gc.ca/cdogs/content/kwd/kwd080007_e.htm", "Untreated Water")</f>
        <v>Untreated Water</v>
      </c>
      <c r="L2458">
        <v>51</v>
      </c>
      <c r="M2458" t="s">
        <v>60</v>
      </c>
      <c r="N2458">
        <v>883</v>
      </c>
      <c r="P2458" t="s">
        <v>2414</v>
      </c>
      <c r="Q2458" t="s">
        <v>579</v>
      </c>
      <c r="R2458" t="s">
        <v>55</v>
      </c>
    </row>
    <row r="2459" spans="1:18" hidden="1" x14ac:dyDescent="0.3">
      <c r="A2459" t="s">
        <v>9955</v>
      </c>
      <c r="B2459" t="s">
        <v>9956</v>
      </c>
      <c r="C2459" s="1" t="str">
        <f t="shared" si="192"/>
        <v>21:0846</v>
      </c>
      <c r="D2459" s="1" t="str">
        <f t="shared" si="193"/>
        <v>21:0232</v>
      </c>
      <c r="E2459" t="s">
        <v>9957</v>
      </c>
      <c r="F2459" t="s">
        <v>9958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67</v>
      </c>
      <c r="N2459">
        <v>884</v>
      </c>
      <c r="P2459" t="s">
        <v>1676</v>
      </c>
      <c r="Q2459" t="s">
        <v>257</v>
      </c>
      <c r="R2459" t="s">
        <v>55</v>
      </c>
    </row>
    <row r="2460" spans="1:18" hidden="1" x14ac:dyDescent="0.3">
      <c r="A2460" t="s">
        <v>9959</v>
      </c>
      <c r="B2460" t="s">
        <v>9960</v>
      </c>
      <c r="C2460" s="1" t="str">
        <f t="shared" si="192"/>
        <v>21:0846</v>
      </c>
      <c r="D2460" s="1" t="str">
        <f t="shared" si="193"/>
        <v>21:0232</v>
      </c>
      <c r="E2460" t="s">
        <v>9961</v>
      </c>
      <c r="F2460" t="s">
        <v>9962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74</v>
      </c>
      <c r="N2460">
        <v>885</v>
      </c>
      <c r="P2460" t="s">
        <v>2430</v>
      </c>
      <c r="Q2460" t="s">
        <v>579</v>
      </c>
      <c r="R2460" t="s">
        <v>55</v>
      </c>
    </row>
    <row r="2461" spans="1:18" hidden="1" x14ac:dyDescent="0.3">
      <c r="A2461" t="s">
        <v>9963</v>
      </c>
      <c r="B2461" t="s">
        <v>9964</v>
      </c>
      <c r="C2461" s="1" t="str">
        <f t="shared" si="192"/>
        <v>21:0846</v>
      </c>
      <c r="D2461" s="1" t="str">
        <f t="shared" si="193"/>
        <v>21:0232</v>
      </c>
      <c r="E2461" t="s">
        <v>9965</v>
      </c>
      <c r="F2461" t="s">
        <v>9966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81</v>
      </c>
      <c r="N2461">
        <v>886</v>
      </c>
      <c r="P2461" t="s">
        <v>2526</v>
      </c>
      <c r="Q2461" t="s">
        <v>579</v>
      </c>
      <c r="R2461" t="s">
        <v>55</v>
      </c>
    </row>
    <row r="2462" spans="1:18" hidden="1" x14ac:dyDescent="0.3">
      <c r="A2462" t="s">
        <v>9967</v>
      </c>
      <c r="B2462" t="s">
        <v>9968</v>
      </c>
      <c r="C2462" s="1" t="str">
        <f t="shared" si="192"/>
        <v>21:0846</v>
      </c>
      <c r="D2462" s="1" t="str">
        <f t="shared" si="193"/>
        <v>21:0232</v>
      </c>
      <c r="E2462" t="s">
        <v>9969</v>
      </c>
      <c r="F2462" t="s">
        <v>9970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95</v>
      </c>
      <c r="N2462">
        <v>887</v>
      </c>
      <c r="P2462" t="s">
        <v>2145</v>
      </c>
      <c r="Q2462" t="s">
        <v>236</v>
      </c>
      <c r="R2462" t="s">
        <v>55</v>
      </c>
    </row>
    <row r="2463" spans="1:18" hidden="1" x14ac:dyDescent="0.3">
      <c r="A2463" t="s">
        <v>9971</v>
      </c>
      <c r="B2463" t="s">
        <v>9972</v>
      </c>
      <c r="C2463" s="1" t="str">
        <f t="shared" si="192"/>
        <v>21:0846</v>
      </c>
      <c r="D2463" s="1" t="str">
        <f t="shared" si="193"/>
        <v>21:0232</v>
      </c>
      <c r="E2463" t="s">
        <v>9973</v>
      </c>
      <c r="F2463" t="s">
        <v>9974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101</v>
      </c>
      <c r="N2463">
        <v>888</v>
      </c>
      <c r="P2463" t="s">
        <v>2492</v>
      </c>
      <c r="Q2463" t="s">
        <v>236</v>
      </c>
      <c r="R2463" t="s">
        <v>55</v>
      </c>
    </row>
    <row r="2464" spans="1:18" hidden="1" x14ac:dyDescent="0.3">
      <c r="A2464" t="s">
        <v>9975</v>
      </c>
      <c r="B2464" t="s">
        <v>9976</v>
      </c>
      <c r="C2464" s="1" t="str">
        <f t="shared" si="192"/>
        <v>21:0846</v>
      </c>
      <c r="D2464" s="1" t="str">
        <f t="shared" si="193"/>
        <v>21:0232</v>
      </c>
      <c r="E2464" t="s">
        <v>9977</v>
      </c>
      <c r="F2464" t="s">
        <v>9978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107</v>
      </c>
      <c r="N2464">
        <v>889</v>
      </c>
      <c r="P2464" t="s">
        <v>2414</v>
      </c>
      <c r="Q2464" t="s">
        <v>579</v>
      </c>
      <c r="R2464" t="s">
        <v>55</v>
      </c>
    </row>
    <row r="2465" spans="1:18" hidden="1" x14ac:dyDescent="0.3">
      <c r="A2465" t="s">
        <v>9979</v>
      </c>
      <c r="B2465" t="s">
        <v>9980</v>
      </c>
      <c r="C2465" s="1" t="str">
        <f t="shared" si="192"/>
        <v>21:0846</v>
      </c>
      <c r="D2465" s="1" t="str">
        <f t="shared" si="193"/>
        <v>21:0232</v>
      </c>
      <c r="E2465" t="s">
        <v>9981</v>
      </c>
      <c r="F2465" t="s">
        <v>9982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114</v>
      </c>
      <c r="N2465">
        <v>890</v>
      </c>
      <c r="P2465" t="s">
        <v>256</v>
      </c>
      <c r="Q2465" t="s">
        <v>1247</v>
      </c>
      <c r="R2465" t="s">
        <v>55</v>
      </c>
    </row>
    <row r="2466" spans="1:18" hidden="1" x14ac:dyDescent="0.3">
      <c r="A2466" t="s">
        <v>9983</v>
      </c>
      <c r="B2466" t="s">
        <v>9984</v>
      </c>
      <c r="C2466" s="1" t="str">
        <f t="shared" si="192"/>
        <v>21:0846</v>
      </c>
      <c r="D2466" s="1" t="str">
        <f t="shared" si="193"/>
        <v>21:0232</v>
      </c>
      <c r="E2466" t="s">
        <v>9985</v>
      </c>
      <c r="F2466" t="s">
        <v>9986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121</v>
      </c>
      <c r="N2466">
        <v>891</v>
      </c>
      <c r="P2466" t="s">
        <v>1837</v>
      </c>
      <c r="Q2466" t="s">
        <v>1292</v>
      </c>
      <c r="R2466" t="s">
        <v>55</v>
      </c>
    </row>
    <row r="2467" spans="1:18" hidden="1" x14ac:dyDescent="0.3">
      <c r="A2467" t="s">
        <v>9987</v>
      </c>
      <c r="B2467" t="s">
        <v>9988</v>
      </c>
      <c r="C2467" s="1" t="str">
        <f t="shared" si="192"/>
        <v>21:0846</v>
      </c>
      <c r="D2467" s="1" t="str">
        <f t="shared" si="193"/>
        <v>21:0232</v>
      </c>
      <c r="E2467" t="s">
        <v>9989</v>
      </c>
      <c r="F2467" t="s">
        <v>9990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127</v>
      </c>
      <c r="N2467">
        <v>892</v>
      </c>
      <c r="P2467" t="s">
        <v>1949</v>
      </c>
      <c r="Q2467" t="s">
        <v>482</v>
      </c>
      <c r="R2467" t="s">
        <v>55</v>
      </c>
    </row>
    <row r="2468" spans="1:18" hidden="1" x14ac:dyDescent="0.3">
      <c r="A2468" t="s">
        <v>9991</v>
      </c>
      <c r="B2468" t="s">
        <v>9992</v>
      </c>
      <c r="C2468" s="1" t="str">
        <f t="shared" si="192"/>
        <v>21:0846</v>
      </c>
      <c r="D2468" s="1" t="str">
        <f t="shared" si="193"/>
        <v>21:0232</v>
      </c>
      <c r="E2468" t="s">
        <v>9993</v>
      </c>
      <c r="F2468" t="s">
        <v>9994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133</v>
      </c>
      <c r="N2468">
        <v>893</v>
      </c>
      <c r="P2468" t="s">
        <v>68</v>
      </c>
      <c r="Q2468" t="s">
        <v>54</v>
      </c>
      <c r="R2468" t="s">
        <v>55</v>
      </c>
    </row>
    <row r="2469" spans="1:18" hidden="1" x14ac:dyDescent="0.3">
      <c r="A2469" t="s">
        <v>9995</v>
      </c>
      <c r="B2469" t="s">
        <v>9996</v>
      </c>
      <c r="C2469" s="1" t="str">
        <f t="shared" si="192"/>
        <v>21:0846</v>
      </c>
      <c r="D2469" s="1" t="str">
        <f t="shared" si="193"/>
        <v>21:0232</v>
      </c>
      <c r="E2469" t="s">
        <v>9997</v>
      </c>
      <c r="F2469" t="s">
        <v>9998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139</v>
      </c>
      <c r="N2469">
        <v>894</v>
      </c>
      <c r="P2469" t="s">
        <v>2526</v>
      </c>
      <c r="Q2469" t="s">
        <v>579</v>
      </c>
      <c r="R2469" t="s">
        <v>55</v>
      </c>
    </row>
    <row r="2470" spans="1:18" hidden="1" x14ac:dyDescent="0.3">
      <c r="A2470" t="s">
        <v>9999</v>
      </c>
      <c r="B2470" t="s">
        <v>10000</v>
      </c>
      <c r="C2470" s="1" t="str">
        <f t="shared" si="192"/>
        <v>21:0846</v>
      </c>
      <c r="D2470" s="1" t="str">
        <f t="shared" si="193"/>
        <v>21:0232</v>
      </c>
      <c r="E2470" t="s">
        <v>10001</v>
      </c>
      <c r="F2470" t="s">
        <v>10002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241</v>
      </c>
      <c r="N2470">
        <v>895</v>
      </c>
      <c r="P2470" t="s">
        <v>681</v>
      </c>
      <c r="Q2470" t="s">
        <v>482</v>
      </c>
      <c r="R2470" t="s">
        <v>55</v>
      </c>
    </row>
    <row r="2471" spans="1:18" hidden="1" x14ac:dyDescent="0.3">
      <c r="A2471" t="s">
        <v>10003</v>
      </c>
      <c r="B2471" t="s">
        <v>10004</v>
      </c>
      <c r="C2471" s="1" t="str">
        <f t="shared" si="192"/>
        <v>21:0846</v>
      </c>
      <c r="D2471" s="1" t="str">
        <f t="shared" si="193"/>
        <v>21:0232</v>
      </c>
      <c r="E2471" t="s">
        <v>10005</v>
      </c>
      <c r="F2471" t="s">
        <v>10006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 t="s">
        <v>2502</v>
      </c>
      <c r="Q2471" t="s">
        <v>579</v>
      </c>
      <c r="R2471" t="s">
        <v>55</v>
      </c>
    </row>
    <row r="2472" spans="1:18" hidden="1" x14ac:dyDescent="0.3">
      <c r="A2472" t="s">
        <v>10007</v>
      </c>
      <c r="B2472" t="s">
        <v>10008</v>
      </c>
      <c r="C2472" s="1" t="str">
        <f t="shared" ref="C2472:C2535" si="196">HYPERLINK("https://geochem.nrcan.gc.ca/cdogs/content/bdl/bdl210846_e.htm", "21:0846")</f>
        <v>21:0846</v>
      </c>
      <c r="D2472" s="1" t="str">
        <f t="shared" ref="D2472:D2535" si="197">HYPERLINK("https://geochem.nrcan.gc.ca/cdogs/content/svy/svy210232_e.htm", "21:0232")</f>
        <v>21:0232</v>
      </c>
      <c r="E2472" t="s">
        <v>10005</v>
      </c>
      <c r="F2472" t="s">
        <v>10009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29</v>
      </c>
      <c r="N2472">
        <v>897</v>
      </c>
      <c r="P2472" t="s">
        <v>2508</v>
      </c>
      <c r="Q2472" t="s">
        <v>579</v>
      </c>
      <c r="R2472" t="s">
        <v>55</v>
      </c>
    </row>
    <row r="2473" spans="1:18" hidden="1" x14ac:dyDescent="0.3">
      <c r="A2473" t="s">
        <v>10010</v>
      </c>
      <c r="B2473" t="s">
        <v>10011</v>
      </c>
      <c r="C2473" s="1" t="str">
        <f t="shared" si="196"/>
        <v>21:0846</v>
      </c>
      <c r="D2473" s="1" t="str">
        <f t="shared" si="197"/>
        <v>21:0232</v>
      </c>
      <c r="E2473" t="s">
        <v>10012</v>
      </c>
      <c r="F2473" t="s">
        <v>10013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36</v>
      </c>
      <c r="N2473">
        <v>898</v>
      </c>
      <c r="P2473" t="s">
        <v>1837</v>
      </c>
      <c r="Q2473" t="s">
        <v>482</v>
      </c>
      <c r="R2473" t="s">
        <v>55</v>
      </c>
    </row>
    <row r="2474" spans="1:18" hidden="1" x14ac:dyDescent="0.3">
      <c r="A2474" t="s">
        <v>10014</v>
      </c>
      <c r="B2474" t="s">
        <v>10015</v>
      </c>
      <c r="C2474" s="1" t="str">
        <f t="shared" si="196"/>
        <v>21:0846</v>
      </c>
      <c r="D2474" s="1" t="str">
        <f t="shared" si="197"/>
        <v>21:0232</v>
      </c>
      <c r="E2474" t="s">
        <v>10016</v>
      </c>
      <c r="F2474" t="s">
        <v>10017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44</v>
      </c>
      <c r="N2474">
        <v>899</v>
      </c>
      <c r="P2474" t="s">
        <v>2430</v>
      </c>
      <c r="Q2474" t="s">
        <v>482</v>
      </c>
      <c r="R2474" t="s">
        <v>55</v>
      </c>
    </row>
    <row r="2475" spans="1:18" hidden="1" x14ac:dyDescent="0.3">
      <c r="A2475" t="s">
        <v>10018</v>
      </c>
      <c r="B2475" t="s">
        <v>10019</v>
      </c>
      <c r="C2475" s="1" t="str">
        <f t="shared" si="196"/>
        <v>21:0846</v>
      </c>
      <c r="D2475" s="1" t="str">
        <f t="shared" si="197"/>
        <v>21:0232</v>
      </c>
      <c r="E2475" t="s">
        <v>10020</v>
      </c>
      <c r="F2475" t="s">
        <v>10021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52</v>
      </c>
      <c r="N2475">
        <v>900</v>
      </c>
      <c r="P2475" t="s">
        <v>173</v>
      </c>
      <c r="Q2475" t="s">
        <v>579</v>
      </c>
      <c r="R2475" t="s">
        <v>55</v>
      </c>
    </row>
    <row r="2476" spans="1:18" hidden="1" x14ac:dyDescent="0.3">
      <c r="A2476" t="s">
        <v>10022</v>
      </c>
      <c r="B2476" t="s">
        <v>10023</v>
      </c>
      <c r="C2476" s="1" t="str">
        <f t="shared" si="196"/>
        <v>21:0846</v>
      </c>
      <c r="D2476" s="1" t="str">
        <f t="shared" si="197"/>
        <v>21:0232</v>
      </c>
      <c r="E2476" t="s">
        <v>10024</v>
      </c>
      <c r="F2476" t="s">
        <v>10025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60</v>
      </c>
      <c r="N2476">
        <v>901</v>
      </c>
      <c r="P2476" t="s">
        <v>68</v>
      </c>
      <c r="Q2476" t="s">
        <v>54</v>
      </c>
      <c r="R2476" t="s">
        <v>55</v>
      </c>
    </row>
    <row r="2477" spans="1:18" hidden="1" x14ac:dyDescent="0.3">
      <c r="A2477" t="s">
        <v>10026</v>
      </c>
      <c r="B2477" t="s">
        <v>10027</v>
      </c>
      <c r="C2477" s="1" t="str">
        <f t="shared" si="196"/>
        <v>21:0846</v>
      </c>
      <c r="D2477" s="1" t="str">
        <f t="shared" si="197"/>
        <v>21:0232</v>
      </c>
      <c r="E2477" t="s">
        <v>10028</v>
      </c>
      <c r="F2477" t="s">
        <v>10029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67</v>
      </c>
      <c r="N2477">
        <v>902</v>
      </c>
      <c r="P2477" t="s">
        <v>2540</v>
      </c>
      <c r="Q2477" t="s">
        <v>54</v>
      </c>
      <c r="R2477" t="s">
        <v>55</v>
      </c>
    </row>
    <row r="2478" spans="1:18" hidden="1" x14ac:dyDescent="0.3">
      <c r="A2478" t="s">
        <v>10030</v>
      </c>
      <c r="B2478" t="s">
        <v>10031</v>
      </c>
      <c r="C2478" s="1" t="str">
        <f t="shared" si="196"/>
        <v>21:0846</v>
      </c>
      <c r="D2478" s="1" t="str">
        <f t="shared" si="197"/>
        <v>21:0232</v>
      </c>
      <c r="E2478" t="s">
        <v>10032</v>
      </c>
      <c r="F2478" t="s">
        <v>10033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74</v>
      </c>
      <c r="N2478">
        <v>903</v>
      </c>
      <c r="P2478" t="s">
        <v>1949</v>
      </c>
      <c r="Q2478" t="s">
        <v>579</v>
      </c>
      <c r="R2478" t="s">
        <v>55</v>
      </c>
    </row>
    <row r="2479" spans="1:18" hidden="1" x14ac:dyDescent="0.3">
      <c r="A2479" t="s">
        <v>10034</v>
      </c>
      <c r="B2479" t="s">
        <v>10035</v>
      </c>
      <c r="C2479" s="1" t="str">
        <f t="shared" si="196"/>
        <v>21:0846</v>
      </c>
      <c r="D2479" s="1" t="str">
        <f t="shared" si="197"/>
        <v>21:0232</v>
      </c>
      <c r="E2479" t="s">
        <v>10036</v>
      </c>
      <c r="F2479" t="s">
        <v>10037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81</v>
      </c>
      <c r="N2479">
        <v>904</v>
      </c>
      <c r="P2479" t="s">
        <v>598</v>
      </c>
      <c r="Q2479" t="s">
        <v>579</v>
      </c>
      <c r="R2479" t="s">
        <v>55</v>
      </c>
    </row>
    <row r="2480" spans="1:18" hidden="1" x14ac:dyDescent="0.3">
      <c r="A2480" t="s">
        <v>10038</v>
      </c>
      <c r="B2480" t="s">
        <v>10039</v>
      </c>
      <c r="C2480" s="1" t="str">
        <f t="shared" si="196"/>
        <v>21:0846</v>
      </c>
      <c r="D2480" s="1" t="str">
        <f t="shared" si="197"/>
        <v>21:0232</v>
      </c>
      <c r="E2480" t="s">
        <v>10040</v>
      </c>
      <c r="F2480" t="s">
        <v>10041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95</v>
      </c>
      <c r="N2480">
        <v>905</v>
      </c>
      <c r="P2480" t="s">
        <v>30</v>
      </c>
      <c r="Q2480" t="s">
        <v>1143</v>
      </c>
      <c r="R2480" t="s">
        <v>55</v>
      </c>
    </row>
    <row r="2481" spans="1:18" hidden="1" x14ac:dyDescent="0.3">
      <c r="A2481" t="s">
        <v>10042</v>
      </c>
      <c r="B2481" t="s">
        <v>10043</v>
      </c>
      <c r="C2481" s="1" t="str">
        <f t="shared" si="196"/>
        <v>21:0846</v>
      </c>
      <c r="D2481" s="1" t="str">
        <f t="shared" si="197"/>
        <v>21:0232</v>
      </c>
      <c r="E2481" t="s">
        <v>10044</v>
      </c>
      <c r="F2481" t="s">
        <v>10045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101</v>
      </c>
      <c r="N2481">
        <v>906</v>
      </c>
      <c r="P2481" t="s">
        <v>182</v>
      </c>
      <c r="Q2481" t="s">
        <v>1292</v>
      </c>
      <c r="R2481" t="s">
        <v>55</v>
      </c>
    </row>
    <row r="2482" spans="1:18" hidden="1" x14ac:dyDescent="0.3">
      <c r="A2482" t="s">
        <v>10046</v>
      </c>
      <c r="B2482" t="s">
        <v>10047</v>
      </c>
      <c r="C2482" s="1" t="str">
        <f t="shared" si="196"/>
        <v>21:0846</v>
      </c>
      <c r="D2482" s="1" t="str">
        <f t="shared" si="197"/>
        <v>21:0232</v>
      </c>
      <c r="E2482" t="s">
        <v>10048</v>
      </c>
      <c r="F2482" t="s">
        <v>10049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107</v>
      </c>
      <c r="N2482">
        <v>907</v>
      </c>
      <c r="P2482" t="s">
        <v>108</v>
      </c>
      <c r="Q2482" t="s">
        <v>1143</v>
      </c>
      <c r="R2482" t="s">
        <v>55</v>
      </c>
    </row>
    <row r="2483" spans="1:18" hidden="1" x14ac:dyDescent="0.3">
      <c r="A2483" t="s">
        <v>10050</v>
      </c>
      <c r="B2483" t="s">
        <v>10051</v>
      </c>
      <c r="C2483" s="1" t="str">
        <f t="shared" si="196"/>
        <v>21:0846</v>
      </c>
      <c r="D2483" s="1" t="str">
        <f t="shared" si="197"/>
        <v>21:0232</v>
      </c>
      <c r="E2483" t="s">
        <v>10052</v>
      </c>
      <c r="F2483" t="s">
        <v>10053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36</v>
      </c>
      <c r="N2483">
        <v>908</v>
      </c>
      <c r="P2483" t="s">
        <v>88</v>
      </c>
      <c r="Q2483" t="s">
        <v>579</v>
      </c>
      <c r="R2483" t="s">
        <v>55</v>
      </c>
    </row>
    <row r="2484" spans="1:18" hidden="1" x14ac:dyDescent="0.3">
      <c r="A2484" t="s">
        <v>10054</v>
      </c>
      <c r="B2484" t="s">
        <v>10055</v>
      </c>
      <c r="C2484" s="1" t="str">
        <f t="shared" si="196"/>
        <v>21:0846</v>
      </c>
      <c r="D2484" s="1" t="str">
        <f t="shared" si="197"/>
        <v>21:0232</v>
      </c>
      <c r="E2484" t="s">
        <v>10056</v>
      </c>
      <c r="F2484" t="s">
        <v>10057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44</v>
      </c>
      <c r="N2484">
        <v>909</v>
      </c>
      <c r="P2484" t="s">
        <v>242</v>
      </c>
      <c r="Q2484" t="s">
        <v>248</v>
      </c>
      <c r="R2484" t="s">
        <v>55</v>
      </c>
    </row>
    <row r="2485" spans="1:18" hidden="1" x14ac:dyDescent="0.3">
      <c r="A2485" t="s">
        <v>10058</v>
      </c>
      <c r="B2485" t="s">
        <v>10059</v>
      </c>
      <c r="C2485" s="1" t="str">
        <f t="shared" si="196"/>
        <v>21:0846</v>
      </c>
      <c r="D2485" s="1" t="str">
        <f t="shared" si="197"/>
        <v>21:0232</v>
      </c>
      <c r="E2485" t="s">
        <v>10060</v>
      </c>
      <c r="F2485" t="s">
        <v>10061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 t="s">
        <v>161</v>
      </c>
      <c r="Q2485" t="s">
        <v>38</v>
      </c>
      <c r="R2485" t="s">
        <v>55</v>
      </c>
    </row>
    <row r="2486" spans="1:18" hidden="1" x14ac:dyDescent="0.3">
      <c r="A2486" t="s">
        <v>10062</v>
      </c>
      <c r="B2486" t="s">
        <v>10063</v>
      </c>
      <c r="C2486" s="1" t="str">
        <f t="shared" si="196"/>
        <v>21:0846</v>
      </c>
      <c r="D2486" s="1" t="str">
        <f t="shared" si="197"/>
        <v>21:0232</v>
      </c>
      <c r="E2486" t="s">
        <v>10060</v>
      </c>
      <c r="F2486" t="s">
        <v>10064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29</v>
      </c>
      <c r="N2486">
        <v>911</v>
      </c>
      <c r="P2486" t="s">
        <v>128</v>
      </c>
      <c r="Q2486" t="s">
        <v>248</v>
      </c>
      <c r="R2486" t="s">
        <v>55</v>
      </c>
    </row>
    <row r="2487" spans="1:18" hidden="1" x14ac:dyDescent="0.3">
      <c r="A2487" t="s">
        <v>10065</v>
      </c>
      <c r="B2487" t="s">
        <v>10066</v>
      </c>
      <c r="C2487" s="1" t="str">
        <f t="shared" si="196"/>
        <v>21:0846</v>
      </c>
      <c r="D2487" s="1" t="str">
        <f t="shared" si="197"/>
        <v>21:0232</v>
      </c>
      <c r="E2487" t="s">
        <v>10067</v>
      </c>
      <c r="F2487" t="s">
        <v>10068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52</v>
      </c>
      <c r="N2487">
        <v>912</v>
      </c>
      <c r="P2487" t="s">
        <v>88</v>
      </c>
      <c r="Q2487" t="s">
        <v>46</v>
      </c>
      <c r="R2487" t="s">
        <v>55</v>
      </c>
    </row>
    <row r="2488" spans="1:18" hidden="1" x14ac:dyDescent="0.3">
      <c r="A2488" t="s">
        <v>10069</v>
      </c>
      <c r="B2488" t="s">
        <v>10070</v>
      </c>
      <c r="C2488" s="1" t="str">
        <f t="shared" si="196"/>
        <v>21:0846</v>
      </c>
      <c r="D2488" s="1" t="str">
        <f t="shared" si="197"/>
        <v>21:0232</v>
      </c>
      <c r="E2488" t="s">
        <v>10071</v>
      </c>
      <c r="F2488" t="s">
        <v>10072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60</v>
      </c>
      <c r="N2488">
        <v>913</v>
      </c>
      <c r="P2488" t="s">
        <v>521</v>
      </c>
      <c r="Q2488" t="s">
        <v>248</v>
      </c>
      <c r="R2488" t="s">
        <v>55</v>
      </c>
    </row>
    <row r="2489" spans="1:18" hidden="1" x14ac:dyDescent="0.3">
      <c r="A2489" t="s">
        <v>10073</v>
      </c>
      <c r="B2489" t="s">
        <v>10074</v>
      </c>
      <c r="C2489" s="1" t="str">
        <f t="shared" si="196"/>
        <v>21:0846</v>
      </c>
      <c r="D2489" s="1" t="str">
        <f t="shared" si="197"/>
        <v>21:0232</v>
      </c>
      <c r="E2489" t="s">
        <v>10075</v>
      </c>
      <c r="F2489" t="s">
        <v>10076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67</v>
      </c>
      <c r="N2489">
        <v>914</v>
      </c>
      <c r="P2489" t="s">
        <v>294</v>
      </c>
      <c r="Q2489" t="s">
        <v>236</v>
      </c>
      <c r="R2489" t="s">
        <v>55</v>
      </c>
    </row>
    <row r="2490" spans="1:18" hidden="1" x14ac:dyDescent="0.3">
      <c r="A2490" t="s">
        <v>10077</v>
      </c>
      <c r="B2490" t="s">
        <v>10078</v>
      </c>
      <c r="C2490" s="1" t="str">
        <f t="shared" si="196"/>
        <v>21:0846</v>
      </c>
      <c r="D2490" s="1" t="str">
        <f t="shared" si="197"/>
        <v>21:0232</v>
      </c>
      <c r="E2490" t="s">
        <v>10079</v>
      </c>
      <c r="F2490" t="s">
        <v>10080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74</v>
      </c>
      <c r="N2490">
        <v>915</v>
      </c>
      <c r="P2490" t="s">
        <v>194</v>
      </c>
      <c r="Q2490" t="s">
        <v>310</v>
      </c>
      <c r="R2490" t="s">
        <v>55</v>
      </c>
    </row>
    <row r="2491" spans="1:18" hidden="1" x14ac:dyDescent="0.3">
      <c r="A2491" t="s">
        <v>10081</v>
      </c>
      <c r="B2491" t="s">
        <v>10082</v>
      </c>
      <c r="C2491" s="1" t="str">
        <f t="shared" si="196"/>
        <v>21:0846</v>
      </c>
      <c r="D2491" s="1" t="str">
        <f t="shared" si="197"/>
        <v>21:0232</v>
      </c>
      <c r="E2491" t="s">
        <v>10083</v>
      </c>
      <c r="F2491" t="s">
        <v>10084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81</v>
      </c>
      <c r="N2491">
        <v>916</v>
      </c>
      <c r="P2491" t="s">
        <v>134</v>
      </c>
      <c r="Q2491" t="s">
        <v>257</v>
      </c>
      <c r="R2491" t="s">
        <v>55</v>
      </c>
    </row>
    <row r="2492" spans="1:18" hidden="1" x14ac:dyDescent="0.3">
      <c r="A2492" t="s">
        <v>10085</v>
      </c>
      <c r="B2492" t="s">
        <v>10086</v>
      </c>
      <c r="C2492" s="1" t="str">
        <f t="shared" si="196"/>
        <v>21:0846</v>
      </c>
      <c r="D2492" s="1" t="str">
        <f t="shared" si="197"/>
        <v>21:0232</v>
      </c>
      <c r="E2492" t="s">
        <v>10087</v>
      </c>
      <c r="F2492" t="s">
        <v>10088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95</v>
      </c>
      <c r="N2492">
        <v>917</v>
      </c>
      <c r="P2492" t="s">
        <v>247</v>
      </c>
      <c r="Q2492" t="s">
        <v>310</v>
      </c>
      <c r="R2492" t="s">
        <v>55</v>
      </c>
    </row>
    <row r="2493" spans="1:18" hidden="1" x14ac:dyDescent="0.3">
      <c r="A2493" t="s">
        <v>10089</v>
      </c>
      <c r="B2493" t="s">
        <v>10090</v>
      </c>
      <c r="C2493" s="1" t="str">
        <f t="shared" si="196"/>
        <v>21:0846</v>
      </c>
      <c r="D2493" s="1" t="str">
        <f t="shared" si="197"/>
        <v>21:0232</v>
      </c>
      <c r="E2493" t="s">
        <v>10091</v>
      </c>
      <c r="F2493" t="s">
        <v>10092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101</v>
      </c>
      <c r="N2493">
        <v>918</v>
      </c>
      <c r="P2493" t="s">
        <v>210</v>
      </c>
      <c r="Q2493" t="s">
        <v>310</v>
      </c>
      <c r="R2493" t="s">
        <v>55</v>
      </c>
    </row>
    <row r="2494" spans="1:18" hidden="1" x14ac:dyDescent="0.3">
      <c r="A2494" t="s">
        <v>10093</v>
      </c>
      <c r="B2494" t="s">
        <v>10094</v>
      </c>
      <c r="C2494" s="1" t="str">
        <f t="shared" si="196"/>
        <v>21:0846</v>
      </c>
      <c r="D2494" s="1" t="str">
        <f t="shared" si="197"/>
        <v>21:0232</v>
      </c>
      <c r="E2494" t="s">
        <v>10095</v>
      </c>
      <c r="F2494" t="s">
        <v>10096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107</v>
      </c>
      <c r="N2494">
        <v>919</v>
      </c>
      <c r="P2494" t="s">
        <v>194</v>
      </c>
      <c r="Q2494" t="s">
        <v>236</v>
      </c>
      <c r="R2494" t="s">
        <v>55</v>
      </c>
    </row>
    <row r="2495" spans="1:18" hidden="1" x14ac:dyDescent="0.3">
      <c r="A2495" t="s">
        <v>10097</v>
      </c>
      <c r="B2495" t="s">
        <v>10098</v>
      </c>
      <c r="C2495" s="1" t="str">
        <f t="shared" si="196"/>
        <v>21:0846</v>
      </c>
      <c r="D2495" s="1" t="str">
        <f t="shared" si="197"/>
        <v>21:0232</v>
      </c>
      <c r="E2495" t="s">
        <v>10099</v>
      </c>
      <c r="F2495" t="s">
        <v>10100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114</v>
      </c>
      <c r="N2495">
        <v>920</v>
      </c>
      <c r="P2495" t="s">
        <v>235</v>
      </c>
      <c r="Q2495" t="s">
        <v>236</v>
      </c>
      <c r="R2495" t="s">
        <v>55</v>
      </c>
    </row>
    <row r="2496" spans="1:18" hidden="1" x14ac:dyDescent="0.3">
      <c r="A2496" t="s">
        <v>10101</v>
      </c>
      <c r="B2496" t="s">
        <v>10102</v>
      </c>
      <c r="C2496" s="1" t="str">
        <f t="shared" si="196"/>
        <v>21:0846</v>
      </c>
      <c r="D2496" s="1" t="str">
        <f t="shared" si="197"/>
        <v>21:0232</v>
      </c>
      <c r="E2496" t="s">
        <v>10103</v>
      </c>
      <c r="F2496" t="s">
        <v>10104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121</v>
      </c>
      <c r="N2496">
        <v>921</v>
      </c>
      <c r="P2496" t="s">
        <v>247</v>
      </c>
      <c r="Q2496" t="s">
        <v>579</v>
      </c>
      <c r="R2496" t="s">
        <v>55</v>
      </c>
    </row>
    <row r="2497" spans="1:18" hidden="1" x14ac:dyDescent="0.3">
      <c r="A2497" t="s">
        <v>10105</v>
      </c>
      <c r="B2497" t="s">
        <v>10106</v>
      </c>
      <c r="C2497" s="1" t="str">
        <f t="shared" si="196"/>
        <v>21:0846</v>
      </c>
      <c r="D2497" s="1" t="str">
        <f t="shared" si="197"/>
        <v>21:0232</v>
      </c>
      <c r="E2497" t="s">
        <v>10107</v>
      </c>
      <c r="F2497" t="s">
        <v>10108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127</v>
      </c>
      <c r="N2497">
        <v>922</v>
      </c>
      <c r="P2497" t="s">
        <v>247</v>
      </c>
      <c r="Q2497" t="s">
        <v>310</v>
      </c>
      <c r="R2497" t="s">
        <v>55</v>
      </c>
    </row>
    <row r="2498" spans="1:18" hidden="1" x14ac:dyDescent="0.3">
      <c r="A2498" t="s">
        <v>10109</v>
      </c>
      <c r="B2498" t="s">
        <v>10110</v>
      </c>
      <c r="C2498" s="1" t="str">
        <f t="shared" si="196"/>
        <v>21:0846</v>
      </c>
      <c r="D2498" s="1" t="str">
        <f t="shared" si="197"/>
        <v>21:0232</v>
      </c>
      <c r="E2498" t="s">
        <v>10111</v>
      </c>
      <c r="F2498" t="s">
        <v>10112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133</v>
      </c>
      <c r="N2498">
        <v>923</v>
      </c>
      <c r="P2498" t="s">
        <v>200</v>
      </c>
      <c r="Q2498" t="s">
        <v>482</v>
      </c>
      <c r="R2498" t="s">
        <v>449</v>
      </c>
    </row>
    <row r="2499" spans="1:18" hidden="1" x14ac:dyDescent="0.3">
      <c r="A2499" t="s">
        <v>10113</v>
      </c>
      <c r="B2499" t="s">
        <v>10114</v>
      </c>
      <c r="C2499" s="1" t="str">
        <f t="shared" si="196"/>
        <v>21:0846</v>
      </c>
      <c r="D2499" s="1" t="str">
        <f t="shared" si="197"/>
        <v>21:0232</v>
      </c>
      <c r="E2499" t="s">
        <v>10115</v>
      </c>
      <c r="F2499" t="s">
        <v>10116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139</v>
      </c>
      <c r="N2499">
        <v>924</v>
      </c>
      <c r="P2499" t="s">
        <v>210</v>
      </c>
      <c r="Q2499" t="s">
        <v>257</v>
      </c>
      <c r="R2499" t="s">
        <v>55</v>
      </c>
    </row>
    <row r="2500" spans="1:18" hidden="1" x14ac:dyDescent="0.3">
      <c r="A2500" t="s">
        <v>10117</v>
      </c>
      <c r="B2500" t="s">
        <v>10118</v>
      </c>
      <c r="C2500" s="1" t="str">
        <f t="shared" si="196"/>
        <v>21:0846</v>
      </c>
      <c r="D2500" s="1" t="str">
        <f t="shared" si="197"/>
        <v>21:0232</v>
      </c>
      <c r="E2500" t="s">
        <v>10119</v>
      </c>
      <c r="F2500" t="s">
        <v>10120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241</v>
      </c>
      <c r="N2500">
        <v>925</v>
      </c>
      <c r="P2500" t="s">
        <v>194</v>
      </c>
      <c r="Q2500" t="s">
        <v>236</v>
      </c>
      <c r="R2500" t="s">
        <v>55</v>
      </c>
    </row>
    <row r="2501" spans="1:18" hidden="1" x14ac:dyDescent="0.3">
      <c r="A2501" t="s">
        <v>10121</v>
      </c>
      <c r="B2501" t="s">
        <v>10122</v>
      </c>
      <c r="C2501" s="1" t="str">
        <f t="shared" si="196"/>
        <v>21:0846</v>
      </c>
      <c r="D2501" s="1" t="str">
        <f t="shared" si="197"/>
        <v>21:0232</v>
      </c>
      <c r="E2501" t="s">
        <v>10123</v>
      </c>
      <c r="F2501" t="s">
        <v>10124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36</v>
      </c>
      <c r="N2501">
        <v>926</v>
      </c>
      <c r="P2501" t="s">
        <v>256</v>
      </c>
      <c r="Q2501" t="s">
        <v>482</v>
      </c>
      <c r="R2501" t="s">
        <v>449</v>
      </c>
    </row>
    <row r="2502" spans="1:18" hidden="1" x14ac:dyDescent="0.3">
      <c r="A2502" t="s">
        <v>10125</v>
      </c>
      <c r="B2502" t="s">
        <v>10126</v>
      </c>
      <c r="C2502" s="1" t="str">
        <f t="shared" si="196"/>
        <v>21:0846</v>
      </c>
      <c r="D2502" s="1" t="str">
        <f t="shared" si="197"/>
        <v>21:0232</v>
      </c>
      <c r="E2502" t="s">
        <v>10127</v>
      </c>
      <c r="F2502" t="s">
        <v>10128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44</v>
      </c>
      <c r="N2502">
        <v>927</v>
      </c>
      <c r="P2502" t="s">
        <v>210</v>
      </c>
      <c r="Q2502" t="s">
        <v>482</v>
      </c>
      <c r="R2502" t="s">
        <v>460</v>
      </c>
    </row>
    <row r="2503" spans="1:18" hidden="1" x14ac:dyDescent="0.3">
      <c r="A2503" t="s">
        <v>10129</v>
      </c>
      <c r="B2503" t="s">
        <v>10130</v>
      </c>
      <c r="C2503" s="1" t="str">
        <f t="shared" si="196"/>
        <v>21:0846</v>
      </c>
      <c r="D2503" s="1" t="str">
        <f t="shared" si="197"/>
        <v>21:0232</v>
      </c>
      <c r="E2503" t="s">
        <v>10131</v>
      </c>
      <c r="F2503" t="s">
        <v>10132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 t="s">
        <v>210</v>
      </c>
      <c r="Q2503" t="s">
        <v>310</v>
      </c>
      <c r="R2503" t="s">
        <v>449</v>
      </c>
    </row>
    <row r="2504" spans="1:18" hidden="1" x14ac:dyDescent="0.3">
      <c r="A2504" t="s">
        <v>10133</v>
      </c>
      <c r="B2504" t="s">
        <v>10134</v>
      </c>
      <c r="C2504" s="1" t="str">
        <f t="shared" si="196"/>
        <v>21:0846</v>
      </c>
      <c r="D2504" s="1" t="str">
        <f t="shared" si="197"/>
        <v>21:0232</v>
      </c>
      <c r="E2504" t="s">
        <v>10131</v>
      </c>
      <c r="F2504" t="s">
        <v>10135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29</v>
      </c>
      <c r="N2504">
        <v>929</v>
      </c>
      <c r="P2504" t="s">
        <v>319</v>
      </c>
      <c r="Q2504" t="s">
        <v>482</v>
      </c>
      <c r="R2504" t="s">
        <v>449</v>
      </c>
    </row>
    <row r="2505" spans="1:18" hidden="1" x14ac:dyDescent="0.3">
      <c r="A2505" t="s">
        <v>10136</v>
      </c>
      <c r="B2505" t="s">
        <v>10137</v>
      </c>
      <c r="C2505" s="1" t="str">
        <f t="shared" si="196"/>
        <v>21:0846</v>
      </c>
      <c r="D2505" s="1" t="str">
        <f t="shared" si="197"/>
        <v>21:0232</v>
      </c>
      <c r="E2505" t="s">
        <v>10138</v>
      </c>
      <c r="F2505" t="s">
        <v>10139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52</v>
      </c>
      <c r="N2505">
        <v>930</v>
      </c>
      <c r="P2505" t="s">
        <v>256</v>
      </c>
      <c r="Q2505" t="s">
        <v>482</v>
      </c>
      <c r="R2505" t="s">
        <v>873</v>
      </c>
    </row>
    <row r="2506" spans="1:18" hidden="1" x14ac:dyDescent="0.3">
      <c r="A2506" t="s">
        <v>10140</v>
      </c>
      <c r="B2506" t="s">
        <v>10141</v>
      </c>
      <c r="C2506" s="1" t="str">
        <f t="shared" si="196"/>
        <v>21:0846</v>
      </c>
      <c r="D2506" s="1" t="str">
        <f t="shared" si="197"/>
        <v>21:0232</v>
      </c>
      <c r="E2506" t="s">
        <v>10142</v>
      </c>
      <c r="F2506" t="s">
        <v>10143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60</v>
      </c>
      <c r="N2506">
        <v>931</v>
      </c>
      <c r="P2506" t="s">
        <v>134</v>
      </c>
      <c r="Q2506" t="s">
        <v>236</v>
      </c>
      <c r="R2506" t="s">
        <v>189</v>
      </c>
    </row>
    <row r="2507" spans="1:18" hidden="1" x14ac:dyDescent="0.3">
      <c r="A2507" t="s">
        <v>10144</v>
      </c>
      <c r="B2507" t="s">
        <v>10145</v>
      </c>
      <c r="C2507" s="1" t="str">
        <f t="shared" si="196"/>
        <v>21:0846</v>
      </c>
      <c r="D2507" s="1" t="str">
        <f t="shared" si="197"/>
        <v>21:0232</v>
      </c>
      <c r="E2507" t="s">
        <v>10146</v>
      </c>
      <c r="F2507" t="s">
        <v>10147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67</v>
      </c>
      <c r="N2507">
        <v>932</v>
      </c>
      <c r="P2507" t="s">
        <v>235</v>
      </c>
      <c r="Q2507" t="s">
        <v>482</v>
      </c>
      <c r="R2507" t="s">
        <v>522</v>
      </c>
    </row>
    <row r="2508" spans="1:18" hidden="1" x14ac:dyDescent="0.3">
      <c r="A2508" t="s">
        <v>10148</v>
      </c>
      <c r="B2508" t="s">
        <v>10149</v>
      </c>
      <c r="C2508" s="1" t="str">
        <f t="shared" si="196"/>
        <v>21:0846</v>
      </c>
      <c r="D2508" s="1" t="str">
        <f t="shared" si="197"/>
        <v>21:0232</v>
      </c>
      <c r="E2508" t="s">
        <v>10150</v>
      </c>
      <c r="F2508" t="s">
        <v>10151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74</v>
      </c>
      <c r="N2508">
        <v>933</v>
      </c>
      <c r="P2508" t="s">
        <v>356</v>
      </c>
      <c r="Q2508" t="s">
        <v>579</v>
      </c>
      <c r="R2508" t="s">
        <v>55</v>
      </c>
    </row>
    <row r="2509" spans="1:18" hidden="1" x14ac:dyDescent="0.3">
      <c r="A2509" t="s">
        <v>10152</v>
      </c>
      <c r="B2509" t="s">
        <v>10153</v>
      </c>
      <c r="C2509" s="1" t="str">
        <f t="shared" si="196"/>
        <v>21:0846</v>
      </c>
      <c r="D2509" s="1" t="str">
        <f t="shared" si="197"/>
        <v>21:0232</v>
      </c>
      <c r="E2509" t="s">
        <v>10154</v>
      </c>
      <c r="F2509" t="s">
        <v>10155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81</v>
      </c>
      <c r="N2509">
        <v>934</v>
      </c>
      <c r="P2509" t="s">
        <v>235</v>
      </c>
      <c r="Q2509" t="s">
        <v>482</v>
      </c>
      <c r="R2509" t="s">
        <v>873</v>
      </c>
    </row>
    <row r="2510" spans="1:18" hidden="1" x14ac:dyDescent="0.3">
      <c r="A2510" t="s">
        <v>10156</v>
      </c>
      <c r="B2510" t="s">
        <v>10157</v>
      </c>
      <c r="C2510" s="1" t="str">
        <f t="shared" si="196"/>
        <v>21:0846</v>
      </c>
      <c r="D2510" s="1" t="str">
        <f t="shared" si="197"/>
        <v>21:0232</v>
      </c>
      <c r="E2510" t="s">
        <v>10158</v>
      </c>
      <c r="F2510" t="s">
        <v>10159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95</v>
      </c>
      <c r="N2510">
        <v>935</v>
      </c>
      <c r="P2510" t="s">
        <v>235</v>
      </c>
      <c r="Q2510" t="s">
        <v>482</v>
      </c>
      <c r="R2510" t="s">
        <v>55</v>
      </c>
    </row>
    <row r="2511" spans="1:18" hidden="1" x14ac:dyDescent="0.3">
      <c r="A2511" t="s">
        <v>10160</v>
      </c>
      <c r="B2511" t="s">
        <v>10161</v>
      </c>
      <c r="C2511" s="1" t="str">
        <f t="shared" si="196"/>
        <v>21:0846</v>
      </c>
      <c r="D2511" s="1" t="str">
        <f t="shared" si="197"/>
        <v>21:0232</v>
      </c>
      <c r="E2511" t="s">
        <v>10162</v>
      </c>
      <c r="F2511" t="s">
        <v>10163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101</v>
      </c>
      <c r="N2511">
        <v>936</v>
      </c>
      <c r="P2511" t="s">
        <v>356</v>
      </c>
      <c r="Q2511" t="s">
        <v>54</v>
      </c>
      <c r="R2511" t="s">
        <v>55</v>
      </c>
    </row>
    <row r="2512" spans="1:18" hidden="1" x14ac:dyDescent="0.3">
      <c r="A2512" t="s">
        <v>10164</v>
      </c>
      <c r="B2512" t="s">
        <v>10165</v>
      </c>
      <c r="C2512" s="1" t="str">
        <f t="shared" si="196"/>
        <v>21:0846</v>
      </c>
      <c r="D2512" s="1" t="str">
        <f t="shared" si="197"/>
        <v>21:0232</v>
      </c>
      <c r="E2512" t="s">
        <v>10166</v>
      </c>
      <c r="F2512" t="s">
        <v>10167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107</v>
      </c>
      <c r="N2512">
        <v>937</v>
      </c>
      <c r="P2512" t="s">
        <v>247</v>
      </c>
      <c r="Q2512" t="s">
        <v>1292</v>
      </c>
      <c r="R2512" t="s">
        <v>55</v>
      </c>
    </row>
    <row r="2513" spans="1:18" hidden="1" x14ac:dyDescent="0.3">
      <c r="A2513" t="s">
        <v>10168</v>
      </c>
      <c r="B2513" t="s">
        <v>10169</v>
      </c>
      <c r="C2513" s="1" t="str">
        <f t="shared" si="196"/>
        <v>21:0846</v>
      </c>
      <c r="D2513" s="1" t="str">
        <f t="shared" si="197"/>
        <v>21:0232</v>
      </c>
      <c r="E2513" t="s">
        <v>10170</v>
      </c>
      <c r="F2513" t="s">
        <v>10171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114</v>
      </c>
      <c r="N2513">
        <v>938</v>
      </c>
      <c r="P2513" t="s">
        <v>319</v>
      </c>
      <c r="Q2513" t="s">
        <v>482</v>
      </c>
      <c r="R2513" t="s">
        <v>460</v>
      </c>
    </row>
    <row r="2514" spans="1:18" hidden="1" x14ac:dyDescent="0.3">
      <c r="A2514" t="s">
        <v>10172</v>
      </c>
      <c r="B2514" t="s">
        <v>10173</v>
      </c>
      <c r="C2514" s="1" t="str">
        <f t="shared" si="196"/>
        <v>21:0846</v>
      </c>
      <c r="D2514" s="1" t="str">
        <f t="shared" si="197"/>
        <v>21:0232</v>
      </c>
      <c r="E2514" t="s">
        <v>10174</v>
      </c>
      <c r="F2514" t="s">
        <v>10175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121</v>
      </c>
      <c r="N2514">
        <v>939</v>
      </c>
      <c r="P2514" t="s">
        <v>194</v>
      </c>
      <c r="Q2514" t="s">
        <v>236</v>
      </c>
      <c r="R2514" t="s">
        <v>55</v>
      </c>
    </row>
    <row r="2515" spans="1:18" hidden="1" x14ac:dyDescent="0.3">
      <c r="A2515" t="s">
        <v>10176</v>
      </c>
      <c r="B2515" t="s">
        <v>10177</v>
      </c>
      <c r="C2515" s="1" t="str">
        <f t="shared" si="196"/>
        <v>21:0846</v>
      </c>
      <c r="D2515" s="1" t="str">
        <f t="shared" si="197"/>
        <v>21:0232</v>
      </c>
      <c r="E2515" t="s">
        <v>10178</v>
      </c>
      <c r="F2515" t="s">
        <v>10179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127</v>
      </c>
      <c r="N2515">
        <v>940</v>
      </c>
      <c r="P2515" t="s">
        <v>53</v>
      </c>
      <c r="Q2515" t="s">
        <v>579</v>
      </c>
      <c r="R2515" t="s">
        <v>55</v>
      </c>
    </row>
    <row r="2516" spans="1:18" hidden="1" x14ac:dyDescent="0.3">
      <c r="A2516" t="s">
        <v>10180</v>
      </c>
      <c r="B2516" t="s">
        <v>10181</v>
      </c>
      <c r="C2516" s="1" t="str">
        <f t="shared" si="196"/>
        <v>21:0846</v>
      </c>
      <c r="D2516" s="1" t="str">
        <f t="shared" si="197"/>
        <v>21:0232</v>
      </c>
      <c r="E2516" t="s">
        <v>10182</v>
      </c>
      <c r="F2516" t="s">
        <v>10183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133</v>
      </c>
      <c r="N2516">
        <v>941</v>
      </c>
      <c r="P2516" t="s">
        <v>235</v>
      </c>
      <c r="Q2516" t="s">
        <v>310</v>
      </c>
      <c r="R2516" t="s">
        <v>55</v>
      </c>
    </row>
    <row r="2517" spans="1:18" hidden="1" x14ac:dyDescent="0.3">
      <c r="A2517" t="s">
        <v>10184</v>
      </c>
      <c r="B2517" t="s">
        <v>10185</v>
      </c>
      <c r="C2517" s="1" t="str">
        <f t="shared" si="196"/>
        <v>21:0846</v>
      </c>
      <c r="D2517" s="1" t="str">
        <f t="shared" si="197"/>
        <v>21:0232</v>
      </c>
      <c r="E2517" t="s">
        <v>10186</v>
      </c>
      <c r="F2517" t="s">
        <v>10187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139</v>
      </c>
      <c r="N2517">
        <v>942</v>
      </c>
      <c r="P2517" t="s">
        <v>319</v>
      </c>
      <c r="Q2517" t="s">
        <v>236</v>
      </c>
      <c r="R2517" t="s">
        <v>55</v>
      </c>
    </row>
    <row r="2518" spans="1:18" hidden="1" x14ac:dyDescent="0.3">
      <c r="A2518" t="s">
        <v>10188</v>
      </c>
      <c r="B2518" t="s">
        <v>10189</v>
      </c>
      <c r="C2518" s="1" t="str">
        <f t="shared" si="196"/>
        <v>21:0846</v>
      </c>
      <c r="D2518" s="1" t="str">
        <f t="shared" si="197"/>
        <v>21:0232</v>
      </c>
      <c r="E2518" t="s">
        <v>10190</v>
      </c>
      <c r="F2518" t="s">
        <v>10191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241</v>
      </c>
      <c r="N2518">
        <v>943</v>
      </c>
      <c r="P2518" t="s">
        <v>247</v>
      </c>
      <c r="Q2518" t="s">
        <v>310</v>
      </c>
      <c r="R2518" t="s">
        <v>55</v>
      </c>
    </row>
    <row r="2519" spans="1:18" hidden="1" x14ac:dyDescent="0.3">
      <c r="A2519" t="s">
        <v>10192</v>
      </c>
      <c r="B2519" t="s">
        <v>10193</v>
      </c>
      <c r="C2519" s="1" t="str">
        <f t="shared" si="196"/>
        <v>21:0846</v>
      </c>
      <c r="D2519" s="1" t="str">
        <f t="shared" si="197"/>
        <v>21:0232</v>
      </c>
      <c r="E2519" t="s">
        <v>10194</v>
      </c>
      <c r="F2519" t="s">
        <v>10195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36</v>
      </c>
      <c r="N2519">
        <v>944</v>
      </c>
      <c r="P2519" t="s">
        <v>188</v>
      </c>
      <c r="Q2519" t="s">
        <v>236</v>
      </c>
      <c r="R2519" t="s">
        <v>55</v>
      </c>
    </row>
    <row r="2520" spans="1:18" hidden="1" x14ac:dyDescent="0.3">
      <c r="A2520" t="s">
        <v>10196</v>
      </c>
      <c r="B2520" t="s">
        <v>10197</v>
      </c>
      <c r="C2520" s="1" t="str">
        <f t="shared" si="196"/>
        <v>21:0846</v>
      </c>
      <c r="D2520" s="1" t="str">
        <f t="shared" si="197"/>
        <v>21:0232</v>
      </c>
      <c r="E2520" t="s">
        <v>10198</v>
      </c>
      <c r="F2520" t="s">
        <v>10199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44</v>
      </c>
      <c r="N2520">
        <v>945</v>
      </c>
      <c r="P2520" t="s">
        <v>140</v>
      </c>
      <c r="Q2520" t="s">
        <v>310</v>
      </c>
      <c r="R2520" t="s">
        <v>55</v>
      </c>
    </row>
    <row r="2521" spans="1:18" hidden="1" x14ac:dyDescent="0.3">
      <c r="A2521" t="s">
        <v>10200</v>
      </c>
      <c r="B2521" t="s">
        <v>10201</v>
      </c>
      <c r="C2521" s="1" t="str">
        <f t="shared" si="196"/>
        <v>21:0846</v>
      </c>
      <c r="D2521" s="1" t="str">
        <f t="shared" si="197"/>
        <v>21:0232</v>
      </c>
      <c r="E2521" t="s">
        <v>10202</v>
      </c>
      <c r="F2521" t="s">
        <v>10203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52</v>
      </c>
      <c r="N2521">
        <v>946</v>
      </c>
      <c r="P2521" t="s">
        <v>161</v>
      </c>
      <c r="Q2521" t="s">
        <v>257</v>
      </c>
      <c r="R2521" t="s">
        <v>55</v>
      </c>
    </row>
    <row r="2522" spans="1:18" hidden="1" x14ac:dyDescent="0.3">
      <c r="A2522" t="s">
        <v>10204</v>
      </c>
      <c r="B2522" t="s">
        <v>10205</v>
      </c>
      <c r="C2522" s="1" t="str">
        <f t="shared" si="196"/>
        <v>21:0846</v>
      </c>
      <c r="D2522" s="1" t="str">
        <f t="shared" si="197"/>
        <v>21:0232</v>
      </c>
      <c r="E2522" t="s">
        <v>10206</v>
      </c>
      <c r="F2522" t="s">
        <v>10207</v>
      </c>
      <c r="H2522">
        <v>59.385823500000001</v>
      </c>
      <c r="I2522">
        <v>-105.7558733</v>
      </c>
      <c r="J2522" s="1" t="str">
        <f t="shared" ref="J2522:J2585" si="198">HYPERLINK("https://geochem.nrcan.gc.ca/cdogs/content/kwd/kwd020016_e.htm", "Fluid (lake)")</f>
        <v>Fluid (lake)</v>
      </c>
      <c r="K2522" s="1" t="str">
        <f t="shared" ref="K2522:K2585" si="199">HYPERLINK("https://geochem.nrcan.gc.ca/cdogs/content/kwd/kwd080007_e.htm", "Untreated Water")</f>
        <v>Untreated Water</v>
      </c>
      <c r="L2522">
        <v>194</v>
      </c>
      <c r="M2522" t="s">
        <v>60</v>
      </c>
      <c r="N2522">
        <v>947</v>
      </c>
      <c r="P2522" t="s">
        <v>82</v>
      </c>
      <c r="Q2522" t="s">
        <v>236</v>
      </c>
      <c r="R2522" t="s">
        <v>55</v>
      </c>
    </row>
    <row r="2523" spans="1:18" hidden="1" x14ac:dyDescent="0.3">
      <c r="A2523" t="s">
        <v>10208</v>
      </c>
      <c r="B2523" t="s">
        <v>10209</v>
      </c>
      <c r="C2523" s="1" t="str">
        <f t="shared" si="196"/>
        <v>21:0846</v>
      </c>
      <c r="D2523" s="1" t="str">
        <f t="shared" si="197"/>
        <v>21:0232</v>
      </c>
      <c r="E2523" t="s">
        <v>10210</v>
      </c>
      <c r="F2523" t="s">
        <v>10211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67</v>
      </c>
      <c r="N2523">
        <v>948</v>
      </c>
      <c r="P2523" t="s">
        <v>537</v>
      </c>
      <c r="Q2523" t="s">
        <v>257</v>
      </c>
      <c r="R2523" t="s">
        <v>55</v>
      </c>
    </row>
    <row r="2524" spans="1:18" hidden="1" x14ac:dyDescent="0.3">
      <c r="A2524" t="s">
        <v>10212</v>
      </c>
      <c r="B2524" t="s">
        <v>10213</v>
      </c>
      <c r="C2524" s="1" t="str">
        <f t="shared" si="196"/>
        <v>21:0846</v>
      </c>
      <c r="D2524" s="1" t="str">
        <f t="shared" si="197"/>
        <v>21:0232</v>
      </c>
      <c r="E2524" t="s">
        <v>10214</v>
      </c>
      <c r="F2524" t="s">
        <v>10215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 t="s">
        <v>194</v>
      </c>
      <c r="Q2524" t="s">
        <v>482</v>
      </c>
      <c r="R2524" t="s">
        <v>55</v>
      </c>
    </row>
    <row r="2525" spans="1:18" hidden="1" x14ac:dyDescent="0.3">
      <c r="A2525" t="s">
        <v>10216</v>
      </c>
      <c r="B2525" t="s">
        <v>10217</v>
      </c>
      <c r="C2525" s="1" t="str">
        <f t="shared" si="196"/>
        <v>21:0846</v>
      </c>
      <c r="D2525" s="1" t="str">
        <f t="shared" si="197"/>
        <v>21:0232</v>
      </c>
      <c r="E2525" t="s">
        <v>10214</v>
      </c>
      <c r="F2525" t="s">
        <v>10218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29</v>
      </c>
      <c r="N2525">
        <v>950</v>
      </c>
      <c r="P2525" t="s">
        <v>319</v>
      </c>
      <c r="Q2525" t="s">
        <v>579</v>
      </c>
      <c r="R2525" t="s">
        <v>55</v>
      </c>
    </row>
    <row r="2526" spans="1:18" hidden="1" x14ac:dyDescent="0.3">
      <c r="A2526" t="s">
        <v>10219</v>
      </c>
      <c r="B2526" t="s">
        <v>10220</v>
      </c>
      <c r="C2526" s="1" t="str">
        <f t="shared" si="196"/>
        <v>21:0846</v>
      </c>
      <c r="D2526" s="1" t="str">
        <f t="shared" si="197"/>
        <v>21:0232</v>
      </c>
      <c r="E2526" t="s">
        <v>10221</v>
      </c>
      <c r="F2526" t="s">
        <v>10222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74</v>
      </c>
      <c r="N2526">
        <v>951</v>
      </c>
      <c r="P2526" t="s">
        <v>200</v>
      </c>
      <c r="Q2526" t="s">
        <v>482</v>
      </c>
      <c r="R2526" t="s">
        <v>460</v>
      </c>
    </row>
    <row r="2527" spans="1:18" hidden="1" x14ac:dyDescent="0.3">
      <c r="A2527" t="s">
        <v>10223</v>
      </c>
      <c r="B2527" t="s">
        <v>10224</v>
      </c>
      <c r="C2527" s="1" t="str">
        <f t="shared" si="196"/>
        <v>21:0846</v>
      </c>
      <c r="D2527" s="1" t="str">
        <f t="shared" si="197"/>
        <v>21:0232</v>
      </c>
      <c r="E2527" t="s">
        <v>10225</v>
      </c>
      <c r="F2527" t="s">
        <v>10226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81</v>
      </c>
      <c r="N2527">
        <v>952</v>
      </c>
      <c r="P2527" t="s">
        <v>256</v>
      </c>
      <c r="Q2527" t="s">
        <v>579</v>
      </c>
      <c r="R2527" t="s">
        <v>55</v>
      </c>
    </row>
    <row r="2528" spans="1:18" hidden="1" x14ac:dyDescent="0.3">
      <c r="A2528" t="s">
        <v>10227</v>
      </c>
      <c r="B2528" t="s">
        <v>10228</v>
      </c>
      <c r="C2528" s="1" t="str">
        <f t="shared" si="196"/>
        <v>21:0846</v>
      </c>
      <c r="D2528" s="1" t="str">
        <f t="shared" si="197"/>
        <v>21:0232</v>
      </c>
      <c r="E2528" t="s">
        <v>10229</v>
      </c>
      <c r="F2528" t="s">
        <v>10230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95</v>
      </c>
      <c r="N2528">
        <v>953</v>
      </c>
      <c r="P2528" t="s">
        <v>319</v>
      </c>
      <c r="Q2528" t="s">
        <v>236</v>
      </c>
      <c r="R2528" t="s">
        <v>55</v>
      </c>
    </row>
    <row r="2529" spans="1:18" hidden="1" x14ac:dyDescent="0.3">
      <c r="A2529" t="s">
        <v>10231</v>
      </c>
      <c r="B2529" t="s">
        <v>10232</v>
      </c>
      <c r="C2529" s="1" t="str">
        <f t="shared" si="196"/>
        <v>21:0846</v>
      </c>
      <c r="D2529" s="1" t="str">
        <f t="shared" si="197"/>
        <v>21:0232</v>
      </c>
      <c r="E2529" t="s">
        <v>10233</v>
      </c>
      <c r="F2529" t="s">
        <v>10234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101</v>
      </c>
      <c r="N2529">
        <v>954</v>
      </c>
      <c r="P2529" t="s">
        <v>414</v>
      </c>
      <c r="Q2529" t="s">
        <v>236</v>
      </c>
      <c r="R2529" t="s">
        <v>55</v>
      </c>
    </row>
    <row r="2530" spans="1:18" hidden="1" x14ac:dyDescent="0.3">
      <c r="A2530" t="s">
        <v>10235</v>
      </c>
      <c r="B2530" t="s">
        <v>10236</v>
      </c>
      <c r="C2530" s="1" t="str">
        <f t="shared" si="196"/>
        <v>21:0846</v>
      </c>
      <c r="D2530" s="1" t="str">
        <f t="shared" si="197"/>
        <v>21:0232</v>
      </c>
      <c r="E2530" t="s">
        <v>10237</v>
      </c>
      <c r="F2530" t="s">
        <v>10238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107</v>
      </c>
      <c r="N2530">
        <v>955</v>
      </c>
      <c r="P2530" t="s">
        <v>200</v>
      </c>
      <c r="Q2530" t="s">
        <v>236</v>
      </c>
      <c r="R2530" t="s">
        <v>55</v>
      </c>
    </row>
    <row r="2531" spans="1:18" hidden="1" x14ac:dyDescent="0.3">
      <c r="A2531" t="s">
        <v>10239</v>
      </c>
      <c r="B2531" t="s">
        <v>10240</v>
      </c>
      <c r="C2531" s="1" t="str">
        <f t="shared" si="196"/>
        <v>21:0846</v>
      </c>
      <c r="D2531" s="1" t="str">
        <f t="shared" si="197"/>
        <v>21:0232</v>
      </c>
      <c r="E2531" t="s">
        <v>10241</v>
      </c>
      <c r="F2531" t="s">
        <v>10242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114</v>
      </c>
      <c r="N2531">
        <v>956</v>
      </c>
      <c r="P2531" t="s">
        <v>210</v>
      </c>
      <c r="Q2531" t="s">
        <v>310</v>
      </c>
      <c r="R2531" t="s">
        <v>55</v>
      </c>
    </row>
    <row r="2532" spans="1:18" hidden="1" x14ac:dyDescent="0.3">
      <c r="A2532" t="s">
        <v>10243</v>
      </c>
      <c r="B2532" t="s">
        <v>10244</v>
      </c>
      <c r="C2532" s="1" t="str">
        <f t="shared" si="196"/>
        <v>21:0846</v>
      </c>
      <c r="D2532" s="1" t="str">
        <f t="shared" si="197"/>
        <v>21:0232</v>
      </c>
      <c r="E2532" t="s">
        <v>10245</v>
      </c>
      <c r="F2532" t="s">
        <v>10246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121</v>
      </c>
      <c r="N2532">
        <v>957</v>
      </c>
      <c r="P2532" t="s">
        <v>256</v>
      </c>
      <c r="Q2532" t="s">
        <v>579</v>
      </c>
      <c r="R2532" t="s">
        <v>55</v>
      </c>
    </row>
    <row r="2533" spans="1:18" hidden="1" x14ac:dyDescent="0.3">
      <c r="A2533" t="s">
        <v>10247</v>
      </c>
      <c r="B2533" t="s">
        <v>10248</v>
      </c>
      <c r="C2533" s="1" t="str">
        <f t="shared" si="196"/>
        <v>21:0846</v>
      </c>
      <c r="D2533" s="1" t="str">
        <f t="shared" si="197"/>
        <v>21:0232</v>
      </c>
      <c r="E2533" t="s">
        <v>10249</v>
      </c>
      <c r="F2533" t="s">
        <v>10250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127</v>
      </c>
      <c r="N2533">
        <v>958</v>
      </c>
      <c r="P2533" t="s">
        <v>356</v>
      </c>
      <c r="Q2533" t="s">
        <v>579</v>
      </c>
      <c r="R2533" t="s">
        <v>55</v>
      </c>
    </row>
    <row r="2534" spans="1:18" hidden="1" x14ac:dyDescent="0.3">
      <c r="A2534" t="s">
        <v>10251</v>
      </c>
      <c r="B2534" t="s">
        <v>10252</v>
      </c>
      <c r="C2534" s="1" t="str">
        <f t="shared" si="196"/>
        <v>21:0846</v>
      </c>
      <c r="D2534" s="1" t="str">
        <f t="shared" si="197"/>
        <v>21:0232</v>
      </c>
      <c r="E2534" t="s">
        <v>10253</v>
      </c>
      <c r="F2534" t="s">
        <v>10254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133</v>
      </c>
      <c r="N2534">
        <v>959</v>
      </c>
      <c r="P2534" t="s">
        <v>247</v>
      </c>
      <c r="Q2534" t="s">
        <v>482</v>
      </c>
      <c r="R2534" t="s">
        <v>55</v>
      </c>
    </row>
    <row r="2535" spans="1:18" hidden="1" x14ac:dyDescent="0.3">
      <c r="A2535" t="s">
        <v>10255</v>
      </c>
      <c r="B2535" t="s">
        <v>10256</v>
      </c>
      <c r="C2535" s="1" t="str">
        <f t="shared" si="196"/>
        <v>21:0846</v>
      </c>
      <c r="D2535" s="1" t="str">
        <f t="shared" si="197"/>
        <v>21:0232</v>
      </c>
      <c r="E2535" t="s">
        <v>10257</v>
      </c>
      <c r="F2535" t="s">
        <v>10258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139</v>
      </c>
      <c r="N2535">
        <v>960</v>
      </c>
      <c r="P2535" t="s">
        <v>194</v>
      </c>
      <c r="Q2535" t="s">
        <v>482</v>
      </c>
      <c r="R2535" t="s">
        <v>55</v>
      </c>
    </row>
    <row r="2536" spans="1:18" hidden="1" x14ac:dyDescent="0.3">
      <c r="A2536" t="s">
        <v>10259</v>
      </c>
      <c r="B2536" t="s">
        <v>10260</v>
      </c>
      <c r="C2536" s="1" t="str">
        <f t="shared" ref="C2536:C2599" si="200">HYPERLINK("https://geochem.nrcan.gc.ca/cdogs/content/bdl/bdl210846_e.htm", "21:0846")</f>
        <v>21:0846</v>
      </c>
      <c r="D2536" s="1" t="str">
        <f t="shared" ref="D2536:D2599" si="201">HYPERLINK("https://geochem.nrcan.gc.ca/cdogs/content/svy/svy210232_e.htm", "21:0232")</f>
        <v>21:0232</v>
      </c>
      <c r="E2536" t="s">
        <v>10261</v>
      </c>
      <c r="F2536" t="s">
        <v>10262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241</v>
      </c>
      <c r="N2536">
        <v>961</v>
      </c>
      <c r="P2536" t="s">
        <v>247</v>
      </c>
      <c r="Q2536" t="s">
        <v>482</v>
      </c>
      <c r="R2536" t="s">
        <v>55</v>
      </c>
    </row>
    <row r="2537" spans="1:18" hidden="1" x14ac:dyDescent="0.3">
      <c r="A2537" t="s">
        <v>10263</v>
      </c>
      <c r="B2537" t="s">
        <v>10264</v>
      </c>
      <c r="C2537" s="1" t="str">
        <f t="shared" si="200"/>
        <v>21:0846</v>
      </c>
      <c r="D2537" s="1" t="str">
        <f t="shared" si="201"/>
        <v>21:0232</v>
      </c>
      <c r="E2537" t="s">
        <v>10265</v>
      </c>
      <c r="F2537" t="s">
        <v>10266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36</v>
      </c>
      <c r="N2537">
        <v>962</v>
      </c>
      <c r="P2537" t="s">
        <v>210</v>
      </c>
      <c r="Q2537" t="s">
        <v>482</v>
      </c>
      <c r="R2537" t="s">
        <v>55</v>
      </c>
    </row>
    <row r="2538" spans="1:18" hidden="1" x14ac:dyDescent="0.3">
      <c r="A2538" t="s">
        <v>10267</v>
      </c>
      <c r="B2538" t="s">
        <v>10268</v>
      </c>
      <c r="C2538" s="1" t="str">
        <f t="shared" si="200"/>
        <v>21:0846</v>
      </c>
      <c r="D2538" s="1" t="str">
        <f t="shared" si="201"/>
        <v>21:0232</v>
      </c>
      <c r="E2538" t="s">
        <v>10269</v>
      </c>
      <c r="F2538" t="s">
        <v>10270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 t="s">
        <v>235</v>
      </c>
      <c r="Q2538" t="s">
        <v>482</v>
      </c>
      <c r="R2538" t="s">
        <v>55</v>
      </c>
    </row>
    <row r="2539" spans="1:18" hidden="1" x14ac:dyDescent="0.3">
      <c r="A2539" t="s">
        <v>10271</v>
      </c>
      <c r="B2539" t="s">
        <v>10272</v>
      </c>
      <c r="C2539" s="1" t="str">
        <f t="shared" si="200"/>
        <v>21:0846</v>
      </c>
      <c r="D2539" s="1" t="str">
        <f t="shared" si="201"/>
        <v>21:0232</v>
      </c>
      <c r="E2539" t="s">
        <v>10269</v>
      </c>
      <c r="F2539" t="s">
        <v>10273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29</v>
      </c>
      <c r="N2539">
        <v>964</v>
      </c>
      <c r="P2539" t="s">
        <v>235</v>
      </c>
      <c r="Q2539" t="s">
        <v>579</v>
      </c>
      <c r="R2539" t="s">
        <v>55</v>
      </c>
    </row>
    <row r="2540" spans="1:18" hidden="1" x14ac:dyDescent="0.3">
      <c r="A2540" t="s">
        <v>10274</v>
      </c>
      <c r="B2540" t="s">
        <v>10275</v>
      </c>
      <c r="C2540" s="1" t="str">
        <f t="shared" si="200"/>
        <v>21:0846</v>
      </c>
      <c r="D2540" s="1" t="str">
        <f t="shared" si="201"/>
        <v>21:0232</v>
      </c>
      <c r="E2540" t="s">
        <v>10276</v>
      </c>
      <c r="F2540" t="s">
        <v>10277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44</v>
      </c>
      <c r="N2540">
        <v>965</v>
      </c>
      <c r="P2540" t="s">
        <v>356</v>
      </c>
      <c r="Q2540" t="s">
        <v>482</v>
      </c>
      <c r="R2540" t="s">
        <v>55</v>
      </c>
    </row>
    <row r="2541" spans="1:18" hidden="1" x14ac:dyDescent="0.3">
      <c r="A2541" t="s">
        <v>10278</v>
      </c>
      <c r="B2541" t="s">
        <v>10279</v>
      </c>
      <c r="C2541" s="1" t="str">
        <f t="shared" si="200"/>
        <v>21:0846</v>
      </c>
      <c r="D2541" s="1" t="str">
        <f t="shared" si="201"/>
        <v>21:0232</v>
      </c>
      <c r="E2541" t="s">
        <v>10280</v>
      </c>
      <c r="F2541" t="s">
        <v>10281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52</v>
      </c>
      <c r="N2541">
        <v>966</v>
      </c>
      <c r="P2541" t="s">
        <v>319</v>
      </c>
      <c r="Q2541" t="s">
        <v>1292</v>
      </c>
      <c r="R2541" t="s">
        <v>55</v>
      </c>
    </row>
    <row r="2542" spans="1:18" hidden="1" x14ac:dyDescent="0.3">
      <c r="A2542" t="s">
        <v>10282</v>
      </c>
      <c r="B2542" t="s">
        <v>10283</v>
      </c>
      <c r="C2542" s="1" t="str">
        <f t="shared" si="200"/>
        <v>21:0846</v>
      </c>
      <c r="D2542" s="1" t="str">
        <f t="shared" si="201"/>
        <v>21:0232</v>
      </c>
      <c r="E2542" t="s">
        <v>10284</v>
      </c>
      <c r="F2542" t="s">
        <v>10285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60</v>
      </c>
      <c r="N2542">
        <v>967</v>
      </c>
      <c r="P2542" t="s">
        <v>247</v>
      </c>
      <c r="Q2542" t="s">
        <v>1143</v>
      </c>
      <c r="R2542" t="s">
        <v>55</v>
      </c>
    </row>
    <row r="2543" spans="1:18" hidden="1" x14ac:dyDescent="0.3">
      <c r="A2543" t="s">
        <v>10286</v>
      </c>
      <c r="B2543" t="s">
        <v>10287</v>
      </c>
      <c r="C2543" s="1" t="str">
        <f t="shared" si="200"/>
        <v>21:0846</v>
      </c>
      <c r="D2543" s="1" t="str">
        <f t="shared" si="201"/>
        <v>21:0232</v>
      </c>
      <c r="E2543" t="s">
        <v>10288</v>
      </c>
      <c r="F2543" t="s">
        <v>10289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67</v>
      </c>
      <c r="N2543">
        <v>968</v>
      </c>
      <c r="P2543" t="s">
        <v>256</v>
      </c>
      <c r="Q2543" t="s">
        <v>1292</v>
      </c>
      <c r="R2543" t="s">
        <v>55</v>
      </c>
    </row>
    <row r="2544" spans="1:18" hidden="1" x14ac:dyDescent="0.3">
      <c r="A2544" t="s">
        <v>10290</v>
      </c>
      <c r="B2544" t="s">
        <v>10291</v>
      </c>
      <c r="C2544" s="1" t="str">
        <f t="shared" si="200"/>
        <v>21:0846</v>
      </c>
      <c r="D2544" s="1" t="str">
        <f t="shared" si="201"/>
        <v>21:0232</v>
      </c>
      <c r="E2544" t="s">
        <v>10292</v>
      </c>
      <c r="F2544" t="s">
        <v>10293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74</v>
      </c>
      <c r="N2544">
        <v>969</v>
      </c>
      <c r="P2544" t="s">
        <v>194</v>
      </c>
      <c r="Q2544" t="s">
        <v>236</v>
      </c>
      <c r="R2544" t="s">
        <v>55</v>
      </c>
    </row>
    <row r="2545" spans="1:18" hidden="1" x14ac:dyDescent="0.3">
      <c r="A2545" t="s">
        <v>10294</v>
      </c>
      <c r="B2545" t="s">
        <v>10295</v>
      </c>
      <c r="C2545" s="1" t="str">
        <f t="shared" si="200"/>
        <v>21:0846</v>
      </c>
      <c r="D2545" s="1" t="str">
        <f t="shared" si="201"/>
        <v>21:0232</v>
      </c>
      <c r="E2545" t="s">
        <v>10296</v>
      </c>
      <c r="F2545" t="s">
        <v>10297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81</v>
      </c>
      <c r="N2545">
        <v>970</v>
      </c>
      <c r="P2545" t="s">
        <v>356</v>
      </c>
      <c r="Q2545" t="s">
        <v>579</v>
      </c>
      <c r="R2545" t="s">
        <v>55</v>
      </c>
    </row>
    <row r="2546" spans="1:18" hidden="1" x14ac:dyDescent="0.3">
      <c r="A2546" t="s">
        <v>10298</v>
      </c>
      <c r="B2546" t="s">
        <v>10299</v>
      </c>
      <c r="C2546" s="1" t="str">
        <f t="shared" si="200"/>
        <v>21:0846</v>
      </c>
      <c r="D2546" s="1" t="str">
        <f t="shared" si="201"/>
        <v>21:0232</v>
      </c>
      <c r="E2546" t="s">
        <v>10300</v>
      </c>
      <c r="F2546" t="s">
        <v>10301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95</v>
      </c>
      <c r="N2546">
        <v>971</v>
      </c>
      <c r="P2546" t="s">
        <v>247</v>
      </c>
      <c r="Q2546" t="s">
        <v>579</v>
      </c>
      <c r="R2546" t="s">
        <v>55</v>
      </c>
    </row>
    <row r="2547" spans="1:18" hidden="1" x14ac:dyDescent="0.3">
      <c r="A2547" t="s">
        <v>10302</v>
      </c>
      <c r="B2547" t="s">
        <v>10303</v>
      </c>
      <c r="C2547" s="1" t="str">
        <f t="shared" si="200"/>
        <v>21:0846</v>
      </c>
      <c r="D2547" s="1" t="str">
        <f t="shared" si="201"/>
        <v>21:0232</v>
      </c>
      <c r="E2547" t="s">
        <v>10304</v>
      </c>
      <c r="F2547" t="s">
        <v>10305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101</v>
      </c>
      <c r="N2547">
        <v>972</v>
      </c>
      <c r="P2547" t="s">
        <v>319</v>
      </c>
      <c r="Q2547" t="s">
        <v>482</v>
      </c>
      <c r="R2547" t="s">
        <v>55</v>
      </c>
    </row>
    <row r="2548" spans="1:18" hidden="1" x14ac:dyDescent="0.3">
      <c r="A2548" t="s">
        <v>10306</v>
      </c>
      <c r="B2548" t="s">
        <v>10307</v>
      </c>
      <c r="C2548" s="1" t="str">
        <f t="shared" si="200"/>
        <v>21:0846</v>
      </c>
      <c r="D2548" s="1" t="str">
        <f t="shared" si="201"/>
        <v>21:0232</v>
      </c>
      <c r="E2548" t="s">
        <v>10308</v>
      </c>
      <c r="F2548" t="s">
        <v>10309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107</v>
      </c>
      <c r="N2548">
        <v>973</v>
      </c>
      <c r="P2548" t="s">
        <v>256</v>
      </c>
      <c r="Q2548" t="s">
        <v>579</v>
      </c>
      <c r="R2548" t="s">
        <v>55</v>
      </c>
    </row>
    <row r="2549" spans="1:18" hidden="1" x14ac:dyDescent="0.3">
      <c r="A2549" t="s">
        <v>10310</v>
      </c>
      <c r="B2549" t="s">
        <v>10311</v>
      </c>
      <c r="C2549" s="1" t="str">
        <f t="shared" si="200"/>
        <v>21:0846</v>
      </c>
      <c r="D2549" s="1" t="str">
        <f t="shared" si="201"/>
        <v>21:0232</v>
      </c>
      <c r="E2549" t="s">
        <v>10312</v>
      </c>
      <c r="F2549" t="s">
        <v>10313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114</v>
      </c>
      <c r="N2549">
        <v>974</v>
      </c>
      <c r="P2549" t="s">
        <v>356</v>
      </c>
      <c r="Q2549" t="s">
        <v>579</v>
      </c>
      <c r="R2549" t="s">
        <v>55</v>
      </c>
    </row>
    <row r="2550" spans="1:18" hidden="1" x14ac:dyDescent="0.3">
      <c r="A2550" t="s">
        <v>10314</v>
      </c>
      <c r="B2550" t="s">
        <v>10315</v>
      </c>
      <c r="C2550" s="1" t="str">
        <f t="shared" si="200"/>
        <v>21:0846</v>
      </c>
      <c r="D2550" s="1" t="str">
        <f t="shared" si="201"/>
        <v>21:0232</v>
      </c>
      <c r="E2550" t="s">
        <v>10316</v>
      </c>
      <c r="F2550" t="s">
        <v>10317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121</v>
      </c>
      <c r="N2550">
        <v>975</v>
      </c>
      <c r="P2550" t="s">
        <v>247</v>
      </c>
      <c r="Q2550" t="s">
        <v>482</v>
      </c>
      <c r="R2550" t="s">
        <v>55</v>
      </c>
    </row>
    <row r="2551" spans="1:18" hidden="1" x14ac:dyDescent="0.3">
      <c r="A2551" t="s">
        <v>10318</v>
      </c>
      <c r="B2551" t="s">
        <v>10319</v>
      </c>
      <c r="C2551" s="1" t="str">
        <f t="shared" si="200"/>
        <v>21:0846</v>
      </c>
      <c r="D2551" s="1" t="str">
        <f t="shared" si="201"/>
        <v>21:0232</v>
      </c>
      <c r="E2551" t="s">
        <v>10320</v>
      </c>
      <c r="F2551" t="s">
        <v>10321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127</v>
      </c>
      <c r="N2551">
        <v>976</v>
      </c>
      <c r="P2551" t="s">
        <v>319</v>
      </c>
      <c r="Q2551" t="s">
        <v>579</v>
      </c>
      <c r="R2551" t="s">
        <v>55</v>
      </c>
    </row>
    <row r="2552" spans="1:18" hidden="1" x14ac:dyDescent="0.3">
      <c r="A2552" t="s">
        <v>10322</v>
      </c>
      <c r="B2552" t="s">
        <v>10323</v>
      </c>
      <c r="C2552" s="1" t="str">
        <f t="shared" si="200"/>
        <v>21:0846</v>
      </c>
      <c r="D2552" s="1" t="str">
        <f t="shared" si="201"/>
        <v>21:0232</v>
      </c>
      <c r="E2552" t="s">
        <v>10324</v>
      </c>
      <c r="F2552" t="s">
        <v>10325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133</v>
      </c>
      <c r="N2552">
        <v>977</v>
      </c>
      <c r="P2552" t="s">
        <v>356</v>
      </c>
      <c r="Q2552" t="s">
        <v>482</v>
      </c>
      <c r="R2552" t="s">
        <v>55</v>
      </c>
    </row>
    <row r="2553" spans="1:18" hidden="1" x14ac:dyDescent="0.3">
      <c r="A2553" t="s">
        <v>10326</v>
      </c>
      <c r="B2553" t="s">
        <v>10327</v>
      </c>
      <c r="C2553" s="1" t="str">
        <f t="shared" si="200"/>
        <v>21:0846</v>
      </c>
      <c r="D2553" s="1" t="str">
        <f t="shared" si="201"/>
        <v>21:0232</v>
      </c>
      <c r="E2553" t="s">
        <v>10328</v>
      </c>
      <c r="F2553" t="s">
        <v>10329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139</v>
      </c>
      <c r="N2553">
        <v>978</v>
      </c>
      <c r="P2553" t="s">
        <v>356</v>
      </c>
      <c r="Q2553" t="s">
        <v>310</v>
      </c>
      <c r="R2553" t="s">
        <v>55</v>
      </c>
    </row>
    <row r="2554" spans="1:18" hidden="1" x14ac:dyDescent="0.3">
      <c r="A2554" t="s">
        <v>10330</v>
      </c>
      <c r="B2554" t="s">
        <v>10331</v>
      </c>
      <c r="C2554" s="1" t="str">
        <f t="shared" si="200"/>
        <v>21:0846</v>
      </c>
      <c r="D2554" s="1" t="str">
        <f t="shared" si="201"/>
        <v>21:0232</v>
      </c>
      <c r="E2554" t="s">
        <v>10332</v>
      </c>
      <c r="F2554" t="s">
        <v>10333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241</v>
      </c>
      <c r="N2554">
        <v>979</v>
      </c>
      <c r="P2554" t="s">
        <v>247</v>
      </c>
      <c r="Q2554" t="s">
        <v>482</v>
      </c>
      <c r="R2554" t="s">
        <v>55</v>
      </c>
    </row>
    <row r="2555" spans="1:18" hidden="1" x14ac:dyDescent="0.3">
      <c r="A2555" t="s">
        <v>10334</v>
      </c>
      <c r="B2555" t="s">
        <v>10335</v>
      </c>
      <c r="C2555" s="1" t="str">
        <f t="shared" si="200"/>
        <v>21:0846</v>
      </c>
      <c r="D2555" s="1" t="str">
        <f t="shared" si="201"/>
        <v>21:0232</v>
      </c>
      <c r="E2555" t="s">
        <v>10336</v>
      </c>
      <c r="F2555" t="s">
        <v>10337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36</v>
      </c>
      <c r="N2555">
        <v>980</v>
      </c>
      <c r="P2555" t="s">
        <v>194</v>
      </c>
      <c r="Q2555" t="s">
        <v>236</v>
      </c>
      <c r="R2555" t="s">
        <v>55</v>
      </c>
    </row>
    <row r="2556" spans="1:18" hidden="1" x14ac:dyDescent="0.3">
      <c r="A2556" t="s">
        <v>10338</v>
      </c>
      <c r="B2556" t="s">
        <v>10339</v>
      </c>
      <c r="C2556" s="1" t="str">
        <f t="shared" si="200"/>
        <v>21:0846</v>
      </c>
      <c r="D2556" s="1" t="str">
        <f t="shared" si="201"/>
        <v>21:0232</v>
      </c>
      <c r="E2556" t="s">
        <v>10340</v>
      </c>
      <c r="F2556" t="s">
        <v>10341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 t="s">
        <v>235</v>
      </c>
      <c r="Q2556" t="s">
        <v>579</v>
      </c>
      <c r="R2556" t="s">
        <v>55</v>
      </c>
    </row>
    <row r="2557" spans="1:18" hidden="1" x14ac:dyDescent="0.3">
      <c r="A2557" t="s">
        <v>10342</v>
      </c>
      <c r="B2557" t="s">
        <v>10343</v>
      </c>
      <c r="C2557" s="1" t="str">
        <f t="shared" si="200"/>
        <v>21:0846</v>
      </c>
      <c r="D2557" s="1" t="str">
        <f t="shared" si="201"/>
        <v>21:0232</v>
      </c>
      <c r="E2557" t="s">
        <v>10340</v>
      </c>
      <c r="F2557" t="s">
        <v>10344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29</v>
      </c>
      <c r="N2557">
        <v>982</v>
      </c>
      <c r="P2557" t="s">
        <v>247</v>
      </c>
      <c r="Q2557" t="s">
        <v>579</v>
      </c>
      <c r="R2557" t="s">
        <v>55</v>
      </c>
    </row>
    <row r="2558" spans="1:18" hidden="1" x14ac:dyDescent="0.3">
      <c r="A2558" t="s">
        <v>10345</v>
      </c>
      <c r="B2558" t="s">
        <v>10346</v>
      </c>
      <c r="C2558" s="1" t="str">
        <f t="shared" si="200"/>
        <v>21:0846</v>
      </c>
      <c r="D2558" s="1" t="str">
        <f t="shared" si="201"/>
        <v>21:0232</v>
      </c>
      <c r="E2558" t="s">
        <v>10347</v>
      </c>
      <c r="F2558" t="s">
        <v>10348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44</v>
      </c>
      <c r="N2558">
        <v>983</v>
      </c>
      <c r="P2558" t="s">
        <v>356</v>
      </c>
      <c r="Q2558" t="s">
        <v>482</v>
      </c>
      <c r="R2558" t="s">
        <v>55</v>
      </c>
    </row>
    <row r="2559" spans="1:18" hidden="1" x14ac:dyDescent="0.3">
      <c r="A2559" t="s">
        <v>10349</v>
      </c>
      <c r="B2559" t="s">
        <v>10350</v>
      </c>
      <c r="C2559" s="1" t="str">
        <f t="shared" si="200"/>
        <v>21:0846</v>
      </c>
      <c r="D2559" s="1" t="str">
        <f t="shared" si="201"/>
        <v>21:0232</v>
      </c>
      <c r="E2559" t="s">
        <v>10351</v>
      </c>
      <c r="F2559" t="s">
        <v>10352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52</v>
      </c>
      <c r="N2559">
        <v>984</v>
      </c>
      <c r="P2559" t="s">
        <v>414</v>
      </c>
      <c r="Q2559" t="s">
        <v>310</v>
      </c>
      <c r="R2559" t="s">
        <v>55</v>
      </c>
    </row>
    <row r="2560" spans="1:18" hidden="1" x14ac:dyDescent="0.3">
      <c r="A2560" t="s">
        <v>10353</v>
      </c>
      <c r="B2560" t="s">
        <v>10354</v>
      </c>
      <c r="C2560" s="1" t="str">
        <f t="shared" si="200"/>
        <v>21:0846</v>
      </c>
      <c r="D2560" s="1" t="str">
        <f t="shared" si="201"/>
        <v>21:0232</v>
      </c>
      <c r="E2560" t="s">
        <v>10355</v>
      </c>
      <c r="F2560" t="s">
        <v>10356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60</v>
      </c>
      <c r="N2560">
        <v>985</v>
      </c>
      <c r="P2560" t="s">
        <v>194</v>
      </c>
      <c r="Q2560" t="s">
        <v>482</v>
      </c>
      <c r="R2560" t="s">
        <v>55</v>
      </c>
    </row>
    <row r="2561" spans="1:18" hidden="1" x14ac:dyDescent="0.3">
      <c r="A2561" t="s">
        <v>10357</v>
      </c>
      <c r="B2561" t="s">
        <v>10358</v>
      </c>
      <c r="C2561" s="1" t="str">
        <f t="shared" si="200"/>
        <v>21:0846</v>
      </c>
      <c r="D2561" s="1" t="str">
        <f t="shared" si="201"/>
        <v>21:0232</v>
      </c>
      <c r="E2561" t="s">
        <v>10359</v>
      </c>
      <c r="F2561" t="s">
        <v>10360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67</v>
      </c>
      <c r="N2561">
        <v>986</v>
      </c>
      <c r="P2561" t="s">
        <v>319</v>
      </c>
      <c r="Q2561" t="s">
        <v>54</v>
      </c>
      <c r="R2561" t="s">
        <v>55</v>
      </c>
    </row>
    <row r="2562" spans="1:18" hidden="1" x14ac:dyDescent="0.3">
      <c r="A2562" t="s">
        <v>10361</v>
      </c>
      <c r="B2562" t="s">
        <v>10362</v>
      </c>
      <c r="C2562" s="1" t="str">
        <f t="shared" si="200"/>
        <v>21:0846</v>
      </c>
      <c r="D2562" s="1" t="str">
        <f t="shared" si="201"/>
        <v>21:0232</v>
      </c>
      <c r="E2562" t="s">
        <v>10363</v>
      </c>
      <c r="F2562" t="s">
        <v>10364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74</v>
      </c>
      <c r="N2562">
        <v>987</v>
      </c>
      <c r="P2562" t="s">
        <v>235</v>
      </c>
      <c r="Q2562" t="s">
        <v>579</v>
      </c>
      <c r="R2562" t="s">
        <v>55</v>
      </c>
    </row>
    <row r="2563" spans="1:18" hidden="1" x14ac:dyDescent="0.3">
      <c r="A2563" t="s">
        <v>10365</v>
      </c>
      <c r="B2563" t="s">
        <v>10366</v>
      </c>
      <c r="C2563" s="1" t="str">
        <f t="shared" si="200"/>
        <v>21:0846</v>
      </c>
      <c r="D2563" s="1" t="str">
        <f t="shared" si="201"/>
        <v>21:0232</v>
      </c>
      <c r="E2563" t="s">
        <v>10367</v>
      </c>
      <c r="F2563" t="s">
        <v>10368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81</v>
      </c>
      <c r="N2563">
        <v>988</v>
      </c>
      <c r="P2563" t="s">
        <v>235</v>
      </c>
      <c r="Q2563" t="s">
        <v>579</v>
      </c>
      <c r="R2563" t="s">
        <v>55</v>
      </c>
    </row>
    <row r="2564" spans="1:18" hidden="1" x14ac:dyDescent="0.3">
      <c r="A2564" t="s">
        <v>10369</v>
      </c>
      <c r="B2564" t="s">
        <v>10370</v>
      </c>
      <c r="C2564" s="1" t="str">
        <f t="shared" si="200"/>
        <v>21:0846</v>
      </c>
      <c r="D2564" s="1" t="str">
        <f t="shared" si="201"/>
        <v>21:0232</v>
      </c>
      <c r="E2564" t="s">
        <v>10371</v>
      </c>
      <c r="F2564" t="s">
        <v>10372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95</v>
      </c>
      <c r="N2564">
        <v>989</v>
      </c>
      <c r="P2564" t="s">
        <v>247</v>
      </c>
      <c r="Q2564" t="s">
        <v>482</v>
      </c>
      <c r="R2564" t="s">
        <v>55</v>
      </c>
    </row>
    <row r="2565" spans="1:18" hidden="1" x14ac:dyDescent="0.3">
      <c r="A2565" t="s">
        <v>10373</v>
      </c>
      <c r="B2565" t="s">
        <v>10374</v>
      </c>
      <c r="C2565" s="1" t="str">
        <f t="shared" si="200"/>
        <v>21:0846</v>
      </c>
      <c r="D2565" s="1" t="str">
        <f t="shared" si="201"/>
        <v>21:0232</v>
      </c>
      <c r="E2565" t="s">
        <v>10375</v>
      </c>
      <c r="F2565" t="s">
        <v>10376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101</v>
      </c>
      <c r="N2565">
        <v>990</v>
      </c>
      <c r="P2565" t="s">
        <v>256</v>
      </c>
      <c r="Q2565" t="s">
        <v>579</v>
      </c>
      <c r="R2565" t="s">
        <v>55</v>
      </c>
    </row>
    <row r="2566" spans="1:18" hidden="1" x14ac:dyDescent="0.3">
      <c r="A2566" t="s">
        <v>10377</v>
      </c>
      <c r="B2566" t="s">
        <v>10378</v>
      </c>
      <c r="C2566" s="1" t="str">
        <f t="shared" si="200"/>
        <v>21:0846</v>
      </c>
      <c r="D2566" s="1" t="str">
        <f t="shared" si="201"/>
        <v>21:0232</v>
      </c>
      <c r="E2566" t="s">
        <v>10379</v>
      </c>
      <c r="F2566" t="s">
        <v>10380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107</v>
      </c>
      <c r="N2566">
        <v>991</v>
      </c>
      <c r="P2566" t="s">
        <v>356</v>
      </c>
      <c r="Q2566" t="s">
        <v>54</v>
      </c>
      <c r="R2566" t="s">
        <v>55</v>
      </c>
    </row>
    <row r="2567" spans="1:18" hidden="1" x14ac:dyDescent="0.3">
      <c r="A2567" t="s">
        <v>10381</v>
      </c>
      <c r="B2567" t="s">
        <v>10382</v>
      </c>
      <c r="C2567" s="1" t="str">
        <f t="shared" si="200"/>
        <v>21:0846</v>
      </c>
      <c r="D2567" s="1" t="str">
        <f t="shared" si="201"/>
        <v>21:0232</v>
      </c>
      <c r="E2567" t="s">
        <v>10383</v>
      </c>
      <c r="F2567" t="s">
        <v>10384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114</v>
      </c>
      <c r="N2567">
        <v>992</v>
      </c>
      <c r="P2567" t="s">
        <v>356</v>
      </c>
      <c r="Q2567" t="s">
        <v>579</v>
      </c>
      <c r="R2567" t="s">
        <v>55</v>
      </c>
    </row>
    <row r="2568" spans="1:18" hidden="1" x14ac:dyDescent="0.3">
      <c r="A2568" t="s">
        <v>10385</v>
      </c>
      <c r="B2568" t="s">
        <v>10386</v>
      </c>
      <c r="C2568" s="1" t="str">
        <f t="shared" si="200"/>
        <v>21:0846</v>
      </c>
      <c r="D2568" s="1" t="str">
        <f t="shared" si="201"/>
        <v>21:0232</v>
      </c>
      <c r="E2568" t="s">
        <v>10387</v>
      </c>
      <c r="F2568" t="s">
        <v>10388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121</v>
      </c>
      <c r="N2568">
        <v>993</v>
      </c>
      <c r="P2568" t="s">
        <v>256</v>
      </c>
      <c r="Q2568" t="s">
        <v>579</v>
      </c>
      <c r="R2568" t="s">
        <v>55</v>
      </c>
    </row>
    <row r="2569" spans="1:18" hidden="1" x14ac:dyDescent="0.3">
      <c r="A2569" t="s">
        <v>10389</v>
      </c>
      <c r="B2569" t="s">
        <v>10390</v>
      </c>
      <c r="C2569" s="1" t="str">
        <f t="shared" si="200"/>
        <v>21:0846</v>
      </c>
      <c r="D2569" s="1" t="str">
        <f t="shared" si="201"/>
        <v>21:0232</v>
      </c>
      <c r="E2569" t="s">
        <v>10391</v>
      </c>
      <c r="F2569" t="s">
        <v>10392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127</v>
      </c>
      <c r="N2569">
        <v>994</v>
      </c>
      <c r="P2569" t="s">
        <v>134</v>
      </c>
      <c r="Q2569" t="s">
        <v>1292</v>
      </c>
      <c r="R2569" t="s">
        <v>55</v>
      </c>
    </row>
    <row r="2570" spans="1:18" hidden="1" x14ac:dyDescent="0.3">
      <c r="A2570" t="s">
        <v>10393</v>
      </c>
      <c r="B2570" t="s">
        <v>10394</v>
      </c>
      <c r="C2570" s="1" t="str">
        <f t="shared" si="200"/>
        <v>21:0846</v>
      </c>
      <c r="D2570" s="1" t="str">
        <f t="shared" si="201"/>
        <v>21:0232</v>
      </c>
      <c r="E2570" t="s">
        <v>10395</v>
      </c>
      <c r="F2570" t="s">
        <v>10396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133</v>
      </c>
      <c r="N2570">
        <v>995</v>
      </c>
      <c r="P2570" t="s">
        <v>194</v>
      </c>
      <c r="Q2570" t="s">
        <v>517</v>
      </c>
      <c r="R2570" t="s">
        <v>55</v>
      </c>
    </row>
    <row r="2571" spans="1:18" hidden="1" x14ac:dyDescent="0.3">
      <c r="A2571" t="s">
        <v>10397</v>
      </c>
      <c r="B2571" t="s">
        <v>10398</v>
      </c>
      <c r="C2571" s="1" t="str">
        <f t="shared" si="200"/>
        <v>21:0846</v>
      </c>
      <c r="D2571" s="1" t="str">
        <f t="shared" si="201"/>
        <v>21:0232</v>
      </c>
      <c r="E2571" t="s">
        <v>10399</v>
      </c>
      <c r="F2571" t="s">
        <v>10400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139</v>
      </c>
      <c r="N2571">
        <v>996</v>
      </c>
      <c r="P2571" t="s">
        <v>319</v>
      </c>
      <c r="Q2571" t="s">
        <v>1292</v>
      </c>
      <c r="R2571" t="s">
        <v>55</v>
      </c>
    </row>
    <row r="2572" spans="1:18" hidden="1" x14ac:dyDescent="0.3">
      <c r="A2572" t="s">
        <v>10401</v>
      </c>
      <c r="B2572" t="s">
        <v>10402</v>
      </c>
      <c r="C2572" s="1" t="str">
        <f t="shared" si="200"/>
        <v>21:0846</v>
      </c>
      <c r="D2572" s="1" t="str">
        <f t="shared" si="201"/>
        <v>21:0232</v>
      </c>
      <c r="E2572" t="s">
        <v>10403</v>
      </c>
      <c r="F2572" t="s">
        <v>10404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241</v>
      </c>
      <c r="N2572">
        <v>997</v>
      </c>
      <c r="P2572" t="s">
        <v>1006</v>
      </c>
      <c r="Q2572" t="s">
        <v>1292</v>
      </c>
      <c r="R2572" t="s">
        <v>55</v>
      </c>
    </row>
    <row r="2573" spans="1:18" hidden="1" x14ac:dyDescent="0.3">
      <c r="A2573" t="s">
        <v>10405</v>
      </c>
      <c r="B2573" t="s">
        <v>10406</v>
      </c>
      <c r="C2573" s="1" t="str">
        <f t="shared" si="200"/>
        <v>21:0846</v>
      </c>
      <c r="D2573" s="1" t="str">
        <f t="shared" si="201"/>
        <v>21:0232</v>
      </c>
      <c r="E2573" t="s">
        <v>10407</v>
      </c>
      <c r="F2573" t="s">
        <v>10408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36</v>
      </c>
      <c r="N2573">
        <v>998</v>
      </c>
      <c r="P2573" t="s">
        <v>194</v>
      </c>
      <c r="Q2573" t="s">
        <v>1292</v>
      </c>
      <c r="R2573" t="s">
        <v>55</v>
      </c>
    </row>
    <row r="2574" spans="1:18" hidden="1" x14ac:dyDescent="0.3">
      <c r="A2574" t="s">
        <v>10409</v>
      </c>
      <c r="B2574" t="s">
        <v>10410</v>
      </c>
      <c r="C2574" s="1" t="str">
        <f t="shared" si="200"/>
        <v>21:0846</v>
      </c>
      <c r="D2574" s="1" t="str">
        <f t="shared" si="201"/>
        <v>21:0232</v>
      </c>
      <c r="E2574" t="s">
        <v>10411</v>
      </c>
      <c r="F2574" t="s">
        <v>10412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 t="s">
        <v>134</v>
      </c>
      <c r="Q2574" t="s">
        <v>54</v>
      </c>
      <c r="R2574" t="s">
        <v>55</v>
      </c>
    </row>
    <row r="2575" spans="1:18" hidden="1" x14ac:dyDescent="0.3">
      <c r="A2575" t="s">
        <v>10413</v>
      </c>
      <c r="B2575" t="s">
        <v>10414</v>
      </c>
      <c r="C2575" s="1" t="str">
        <f t="shared" si="200"/>
        <v>21:0846</v>
      </c>
      <c r="D2575" s="1" t="str">
        <f t="shared" si="201"/>
        <v>21:0232</v>
      </c>
      <c r="E2575" t="s">
        <v>10411</v>
      </c>
      <c r="F2575" t="s">
        <v>10415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29</v>
      </c>
      <c r="N2575">
        <v>1000</v>
      </c>
      <c r="P2575" t="s">
        <v>1006</v>
      </c>
      <c r="Q2575" t="s">
        <v>579</v>
      </c>
      <c r="R2575" t="s">
        <v>55</v>
      </c>
    </row>
    <row r="2576" spans="1:18" hidden="1" x14ac:dyDescent="0.3">
      <c r="A2576" t="s">
        <v>10416</v>
      </c>
      <c r="B2576" t="s">
        <v>10417</v>
      </c>
      <c r="C2576" s="1" t="str">
        <f t="shared" si="200"/>
        <v>21:0846</v>
      </c>
      <c r="D2576" s="1" t="str">
        <f t="shared" si="201"/>
        <v>21:0232</v>
      </c>
      <c r="E2576" t="s">
        <v>10418</v>
      </c>
      <c r="F2576" t="s">
        <v>10419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44</v>
      </c>
      <c r="N2576">
        <v>1001</v>
      </c>
      <c r="P2576" t="s">
        <v>210</v>
      </c>
      <c r="Q2576" t="s">
        <v>54</v>
      </c>
      <c r="R2576" t="s">
        <v>55</v>
      </c>
    </row>
    <row r="2577" spans="1:18" hidden="1" x14ac:dyDescent="0.3">
      <c r="A2577" t="s">
        <v>10420</v>
      </c>
      <c r="B2577" t="s">
        <v>10421</v>
      </c>
      <c r="C2577" s="1" t="str">
        <f t="shared" si="200"/>
        <v>21:0846</v>
      </c>
      <c r="D2577" s="1" t="str">
        <f t="shared" si="201"/>
        <v>21:0232</v>
      </c>
      <c r="E2577" t="s">
        <v>10422</v>
      </c>
      <c r="F2577" t="s">
        <v>10423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52</v>
      </c>
      <c r="N2577">
        <v>1002</v>
      </c>
      <c r="P2577" t="s">
        <v>194</v>
      </c>
      <c r="Q2577" t="s">
        <v>482</v>
      </c>
      <c r="R2577" t="s">
        <v>55</v>
      </c>
    </row>
    <row r="2578" spans="1:18" hidden="1" x14ac:dyDescent="0.3">
      <c r="A2578" t="s">
        <v>10424</v>
      </c>
      <c r="B2578" t="s">
        <v>10425</v>
      </c>
      <c r="C2578" s="1" t="str">
        <f t="shared" si="200"/>
        <v>21:0846</v>
      </c>
      <c r="D2578" s="1" t="str">
        <f t="shared" si="201"/>
        <v>21:0232</v>
      </c>
      <c r="E2578" t="s">
        <v>10426</v>
      </c>
      <c r="F2578" t="s">
        <v>10427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60</v>
      </c>
      <c r="N2578">
        <v>1003</v>
      </c>
      <c r="P2578" t="s">
        <v>210</v>
      </c>
      <c r="Q2578" t="s">
        <v>482</v>
      </c>
      <c r="R2578" t="s">
        <v>55</v>
      </c>
    </row>
    <row r="2579" spans="1:18" hidden="1" x14ac:dyDescent="0.3">
      <c r="A2579" t="s">
        <v>10428</v>
      </c>
      <c r="B2579" t="s">
        <v>10429</v>
      </c>
      <c r="C2579" s="1" t="str">
        <f t="shared" si="200"/>
        <v>21:0846</v>
      </c>
      <c r="D2579" s="1" t="str">
        <f t="shared" si="201"/>
        <v>21:0232</v>
      </c>
      <c r="E2579" t="s">
        <v>10430</v>
      </c>
      <c r="F2579" t="s">
        <v>10431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67</v>
      </c>
      <c r="N2579">
        <v>1004</v>
      </c>
      <c r="P2579" t="s">
        <v>771</v>
      </c>
      <c r="Q2579" t="s">
        <v>1292</v>
      </c>
      <c r="R2579" t="s">
        <v>55</v>
      </c>
    </row>
    <row r="2580" spans="1:18" hidden="1" x14ac:dyDescent="0.3">
      <c r="A2580" t="s">
        <v>10432</v>
      </c>
      <c r="B2580" t="s">
        <v>10433</v>
      </c>
      <c r="C2580" s="1" t="str">
        <f t="shared" si="200"/>
        <v>21:0846</v>
      </c>
      <c r="D2580" s="1" t="str">
        <f t="shared" si="201"/>
        <v>21:0232</v>
      </c>
      <c r="E2580" t="s">
        <v>10434</v>
      </c>
      <c r="F2580" t="s">
        <v>10435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74</v>
      </c>
      <c r="N2580">
        <v>1005</v>
      </c>
      <c r="P2580" t="s">
        <v>210</v>
      </c>
      <c r="Q2580" t="s">
        <v>54</v>
      </c>
      <c r="R2580" t="s">
        <v>55</v>
      </c>
    </row>
    <row r="2581" spans="1:18" hidden="1" x14ac:dyDescent="0.3">
      <c r="A2581" t="s">
        <v>10436</v>
      </c>
      <c r="B2581" t="s">
        <v>10437</v>
      </c>
      <c r="C2581" s="1" t="str">
        <f t="shared" si="200"/>
        <v>21:0846</v>
      </c>
      <c r="D2581" s="1" t="str">
        <f t="shared" si="201"/>
        <v>21:0232</v>
      </c>
      <c r="E2581" t="s">
        <v>10438</v>
      </c>
      <c r="F2581" t="s">
        <v>10439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81</v>
      </c>
      <c r="N2581">
        <v>1006</v>
      </c>
      <c r="P2581" t="s">
        <v>319</v>
      </c>
      <c r="Q2581" t="s">
        <v>579</v>
      </c>
      <c r="R2581" t="s">
        <v>55</v>
      </c>
    </row>
    <row r="2582" spans="1:18" hidden="1" x14ac:dyDescent="0.3">
      <c r="A2582" t="s">
        <v>10440</v>
      </c>
      <c r="B2582" t="s">
        <v>10441</v>
      </c>
      <c r="C2582" s="1" t="str">
        <f t="shared" si="200"/>
        <v>21:0846</v>
      </c>
      <c r="D2582" s="1" t="str">
        <f t="shared" si="201"/>
        <v>21:0232</v>
      </c>
      <c r="E2582" t="s">
        <v>10442</v>
      </c>
      <c r="F2582" t="s">
        <v>10443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95</v>
      </c>
      <c r="N2582">
        <v>1007</v>
      </c>
      <c r="P2582" t="s">
        <v>356</v>
      </c>
      <c r="Q2582" t="s">
        <v>54</v>
      </c>
      <c r="R2582" t="s">
        <v>55</v>
      </c>
    </row>
    <row r="2583" spans="1:18" hidden="1" x14ac:dyDescent="0.3">
      <c r="A2583" t="s">
        <v>10444</v>
      </c>
      <c r="B2583" t="s">
        <v>10445</v>
      </c>
      <c r="C2583" s="1" t="str">
        <f t="shared" si="200"/>
        <v>21:0846</v>
      </c>
      <c r="D2583" s="1" t="str">
        <f t="shared" si="201"/>
        <v>21:0232</v>
      </c>
      <c r="E2583" t="s">
        <v>10446</v>
      </c>
      <c r="F2583" t="s">
        <v>10447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101</v>
      </c>
      <c r="N2583">
        <v>1008</v>
      </c>
      <c r="P2583" t="s">
        <v>235</v>
      </c>
      <c r="Q2583" t="s">
        <v>579</v>
      </c>
      <c r="R2583" t="s">
        <v>55</v>
      </c>
    </row>
    <row r="2584" spans="1:18" hidden="1" x14ac:dyDescent="0.3">
      <c r="A2584" t="s">
        <v>10448</v>
      </c>
      <c r="B2584" t="s">
        <v>10449</v>
      </c>
      <c r="C2584" s="1" t="str">
        <f t="shared" si="200"/>
        <v>21:0846</v>
      </c>
      <c r="D2584" s="1" t="str">
        <f t="shared" si="201"/>
        <v>21:0232</v>
      </c>
      <c r="E2584" t="s">
        <v>10450</v>
      </c>
      <c r="F2584" t="s">
        <v>10451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107</v>
      </c>
      <c r="N2584">
        <v>1009</v>
      </c>
      <c r="P2584" t="s">
        <v>247</v>
      </c>
      <c r="Q2584" t="s">
        <v>310</v>
      </c>
      <c r="R2584" t="s">
        <v>401</v>
      </c>
    </row>
    <row r="2585" spans="1:18" hidden="1" x14ac:dyDescent="0.3">
      <c r="A2585" t="s">
        <v>10452</v>
      </c>
      <c r="B2585" t="s">
        <v>10453</v>
      </c>
      <c r="C2585" s="1" t="str">
        <f t="shared" si="200"/>
        <v>21:0846</v>
      </c>
      <c r="D2585" s="1" t="str">
        <f t="shared" si="201"/>
        <v>21:0232</v>
      </c>
      <c r="E2585" t="s">
        <v>10454</v>
      </c>
      <c r="F2585" t="s">
        <v>10455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114</v>
      </c>
      <c r="N2585">
        <v>1010</v>
      </c>
      <c r="P2585" t="s">
        <v>256</v>
      </c>
      <c r="Q2585" t="s">
        <v>236</v>
      </c>
      <c r="R2585" t="s">
        <v>55</v>
      </c>
    </row>
    <row r="2586" spans="1:18" hidden="1" x14ac:dyDescent="0.3">
      <c r="A2586" t="s">
        <v>10456</v>
      </c>
      <c r="B2586" t="s">
        <v>10457</v>
      </c>
      <c r="C2586" s="1" t="str">
        <f t="shared" si="200"/>
        <v>21:0846</v>
      </c>
      <c r="D2586" s="1" t="str">
        <f t="shared" si="201"/>
        <v>21:0232</v>
      </c>
      <c r="E2586" t="s">
        <v>10458</v>
      </c>
      <c r="F2586" t="s">
        <v>10459</v>
      </c>
      <c r="H2586">
        <v>59.543066000000003</v>
      </c>
      <c r="I2586">
        <v>-105.7597213</v>
      </c>
      <c r="J2586" s="1" t="str">
        <f t="shared" ref="J2586:J2649" si="202">HYPERLINK("https://geochem.nrcan.gc.ca/cdogs/content/kwd/kwd020016_e.htm", "Fluid (lake)")</f>
        <v>Fluid (lake)</v>
      </c>
      <c r="K2586" s="1" t="str">
        <f t="shared" ref="K2586:K2649" si="203">HYPERLINK("https://geochem.nrcan.gc.ca/cdogs/content/kwd/kwd080007_e.htm", "Untreated Water")</f>
        <v>Untreated Water</v>
      </c>
      <c r="L2586">
        <v>197</v>
      </c>
      <c r="M2586" t="s">
        <v>121</v>
      </c>
      <c r="N2586">
        <v>1011</v>
      </c>
      <c r="P2586" t="s">
        <v>262</v>
      </c>
      <c r="Q2586" t="s">
        <v>310</v>
      </c>
      <c r="R2586" t="s">
        <v>55</v>
      </c>
    </row>
    <row r="2587" spans="1:18" hidden="1" x14ac:dyDescent="0.3">
      <c r="A2587" t="s">
        <v>10460</v>
      </c>
      <c r="B2587" t="s">
        <v>10461</v>
      </c>
      <c r="C2587" s="1" t="str">
        <f t="shared" si="200"/>
        <v>21:0846</v>
      </c>
      <c r="D2587" s="1" t="str">
        <f t="shared" si="201"/>
        <v>21:0232</v>
      </c>
      <c r="E2587" t="s">
        <v>10462</v>
      </c>
      <c r="F2587" t="s">
        <v>10463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127</v>
      </c>
      <c r="N2587">
        <v>1012</v>
      </c>
      <c r="P2587" t="s">
        <v>262</v>
      </c>
      <c r="Q2587" t="s">
        <v>482</v>
      </c>
      <c r="R2587" t="s">
        <v>55</v>
      </c>
    </row>
    <row r="2588" spans="1:18" hidden="1" x14ac:dyDescent="0.3">
      <c r="A2588" t="s">
        <v>10464</v>
      </c>
      <c r="B2588" t="s">
        <v>10465</v>
      </c>
      <c r="C2588" s="1" t="str">
        <f t="shared" si="200"/>
        <v>21:0846</v>
      </c>
      <c r="D2588" s="1" t="str">
        <f t="shared" si="201"/>
        <v>21:0232</v>
      </c>
      <c r="E2588" t="s">
        <v>10466</v>
      </c>
      <c r="F2588" t="s">
        <v>10467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133</v>
      </c>
      <c r="N2588">
        <v>1013</v>
      </c>
      <c r="P2588" t="s">
        <v>235</v>
      </c>
      <c r="Q2588" t="s">
        <v>54</v>
      </c>
      <c r="R2588" t="s">
        <v>195</v>
      </c>
    </row>
    <row r="2589" spans="1:18" hidden="1" x14ac:dyDescent="0.3">
      <c r="A2589" t="s">
        <v>10468</v>
      </c>
      <c r="B2589" t="s">
        <v>10469</v>
      </c>
      <c r="C2589" s="1" t="str">
        <f t="shared" si="200"/>
        <v>21:0846</v>
      </c>
      <c r="D2589" s="1" t="str">
        <f t="shared" si="201"/>
        <v>21:0232</v>
      </c>
      <c r="E2589" t="s">
        <v>10470</v>
      </c>
      <c r="F2589" t="s">
        <v>10471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139</v>
      </c>
      <c r="N2589">
        <v>1014</v>
      </c>
      <c r="P2589" t="s">
        <v>272</v>
      </c>
      <c r="Q2589" t="s">
        <v>579</v>
      </c>
      <c r="R2589" t="s">
        <v>55</v>
      </c>
    </row>
    <row r="2590" spans="1:18" hidden="1" x14ac:dyDescent="0.3">
      <c r="A2590" t="s">
        <v>10472</v>
      </c>
      <c r="B2590" t="s">
        <v>10473</v>
      </c>
      <c r="C2590" s="1" t="str">
        <f t="shared" si="200"/>
        <v>21:0846</v>
      </c>
      <c r="D2590" s="1" t="str">
        <f t="shared" si="201"/>
        <v>21:0232</v>
      </c>
      <c r="E2590" t="s">
        <v>10474</v>
      </c>
      <c r="F2590" t="s">
        <v>10475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241</v>
      </c>
      <c r="N2590">
        <v>1015</v>
      </c>
      <c r="P2590" t="s">
        <v>262</v>
      </c>
      <c r="Q2590" t="s">
        <v>579</v>
      </c>
      <c r="R2590" t="s">
        <v>55</v>
      </c>
    </row>
    <row r="2591" spans="1:18" hidden="1" x14ac:dyDescent="0.3">
      <c r="A2591" t="s">
        <v>10476</v>
      </c>
      <c r="B2591" t="s">
        <v>10477</v>
      </c>
      <c r="C2591" s="1" t="str">
        <f t="shared" si="200"/>
        <v>21:0846</v>
      </c>
      <c r="D2591" s="1" t="str">
        <f t="shared" si="201"/>
        <v>21:0232</v>
      </c>
      <c r="E2591" t="s">
        <v>10478</v>
      </c>
      <c r="F2591" t="s">
        <v>10479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36</v>
      </c>
      <c r="N2591">
        <v>1016</v>
      </c>
      <c r="P2591" t="s">
        <v>267</v>
      </c>
      <c r="Q2591" t="s">
        <v>54</v>
      </c>
      <c r="R2591" t="s">
        <v>285</v>
      </c>
    </row>
    <row r="2592" spans="1:18" hidden="1" x14ac:dyDescent="0.3">
      <c r="A2592" t="s">
        <v>10480</v>
      </c>
      <c r="B2592" t="s">
        <v>10481</v>
      </c>
      <c r="C2592" s="1" t="str">
        <f t="shared" si="200"/>
        <v>21:0846</v>
      </c>
      <c r="D2592" s="1" t="str">
        <f t="shared" si="201"/>
        <v>21:0232</v>
      </c>
      <c r="E2592" t="s">
        <v>10482</v>
      </c>
      <c r="F2592" t="s">
        <v>10483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44</v>
      </c>
      <c r="N2592">
        <v>1017</v>
      </c>
      <c r="P2592" t="s">
        <v>267</v>
      </c>
      <c r="Q2592" t="s">
        <v>482</v>
      </c>
      <c r="R2592" t="s">
        <v>55</v>
      </c>
    </row>
    <row r="2593" spans="1:18" hidden="1" x14ac:dyDescent="0.3">
      <c r="A2593" t="s">
        <v>10484</v>
      </c>
      <c r="B2593" t="s">
        <v>10485</v>
      </c>
      <c r="C2593" s="1" t="str">
        <f t="shared" si="200"/>
        <v>21:0846</v>
      </c>
      <c r="D2593" s="1" t="str">
        <f t="shared" si="201"/>
        <v>21:0232</v>
      </c>
      <c r="E2593" t="s">
        <v>10486</v>
      </c>
      <c r="F2593" t="s">
        <v>10487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 t="s">
        <v>272</v>
      </c>
      <c r="Q2593" t="s">
        <v>482</v>
      </c>
      <c r="R2593" t="s">
        <v>55</v>
      </c>
    </row>
    <row r="2594" spans="1:18" hidden="1" x14ac:dyDescent="0.3">
      <c r="A2594" t="s">
        <v>10488</v>
      </c>
      <c r="B2594" t="s">
        <v>10489</v>
      </c>
      <c r="C2594" s="1" t="str">
        <f t="shared" si="200"/>
        <v>21:0846</v>
      </c>
      <c r="D2594" s="1" t="str">
        <f t="shared" si="201"/>
        <v>21:0232</v>
      </c>
      <c r="E2594" t="s">
        <v>10486</v>
      </c>
      <c r="F2594" t="s">
        <v>10490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29</v>
      </c>
      <c r="N2594">
        <v>1019</v>
      </c>
      <c r="P2594" t="s">
        <v>267</v>
      </c>
      <c r="Q2594" t="s">
        <v>579</v>
      </c>
      <c r="R2594" t="s">
        <v>55</v>
      </c>
    </row>
    <row r="2595" spans="1:18" hidden="1" x14ac:dyDescent="0.3">
      <c r="A2595" t="s">
        <v>10491</v>
      </c>
      <c r="B2595" t="s">
        <v>10492</v>
      </c>
      <c r="C2595" s="1" t="str">
        <f t="shared" si="200"/>
        <v>21:0846</v>
      </c>
      <c r="D2595" s="1" t="str">
        <f t="shared" si="201"/>
        <v>21:0232</v>
      </c>
      <c r="E2595" t="s">
        <v>10493</v>
      </c>
      <c r="F2595" t="s">
        <v>10494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52</v>
      </c>
      <c r="N2595">
        <v>1020</v>
      </c>
      <c r="P2595" t="s">
        <v>272</v>
      </c>
      <c r="Q2595" t="s">
        <v>482</v>
      </c>
      <c r="R2595" t="s">
        <v>55</v>
      </c>
    </row>
    <row r="2596" spans="1:18" hidden="1" x14ac:dyDescent="0.3">
      <c r="A2596" t="s">
        <v>10495</v>
      </c>
      <c r="B2596" t="s">
        <v>10496</v>
      </c>
      <c r="C2596" s="1" t="str">
        <f t="shared" si="200"/>
        <v>21:0846</v>
      </c>
      <c r="D2596" s="1" t="str">
        <f t="shared" si="201"/>
        <v>21:0232</v>
      </c>
      <c r="E2596" t="s">
        <v>10497</v>
      </c>
      <c r="F2596" t="s">
        <v>10498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60</v>
      </c>
      <c r="N2596">
        <v>1021</v>
      </c>
      <c r="P2596" t="s">
        <v>319</v>
      </c>
      <c r="Q2596" t="s">
        <v>482</v>
      </c>
      <c r="R2596" t="s">
        <v>55</v>
      </c>
    </row>
    <row r="2597" spans="1:18" hidden="1" x14ac:dyDescent="0.3">
      <c r="A2597" t="s">
        <v>10499</v>
      </c>
      <c r="B2597" t="s">
        <v>10500</v>
      </c>
      <c r="C2597" s="1" t="str">
        <f t="shared" si="200"/>
        <v>21:0846</v>
      </c>
      <c r="D2597" s="1" t="str">
        <f t="shared" si="201"/>
        <v>21:0232</v>
      </c>
      <c r="E2597" t="s">
        <v>10501</v>
      </c>
      <c r="F2597" t="s">
        <v>10502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67</v>
      </c>
      <c r="N2597">
        <v>1022</v>
      </c>
      <c r="P2597" t="s">
        <v>272</v>
      </c>
      <c r="Q2597" t="s">
        <v>236</v>
      </c>
      <c r="R2597" t="s">
        <v>55</v>
      </c>
    </row>
    <row r="2598" spans="1:18" hidden="1" x14ac:dyDescent="0.3">
      <c r="A2598" t="s">
        <v>10503</v>
      </c>
      <c r="B2598" t="s">
        <v>10504</v>
      </c>
      <c r="C2598" s="1" t="str">
        <f t="shared" si="200"/>
        <v>21:0846</v>
      </c>
      <c r="D2598" s="1" t="str">
        <f t="shared" si="201"/>
        <v>21:0232</v>
      </c>
      <c r="E2598" t="s">
        <v>10505</v>
      </c>
      <c r="F2598" t="s">
        <v>10506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74</v>
      </c>
      <c r="N2598">
        <v>1023</v>
      </c>
      <c r="P2598" t="s">
        <v>235</v>
      </c>
      <c r="Q2598" t="s">
        <v>310</v>
      </c>
      <c r="R2598" t="s">
        <v>55</v>
      </c>
    </row>
    <row r="2599" spans="1:18" hidden="1" x14ac:dyDescent="0.3">
      <c r="A2599" t="s">
        <v>10507</v>
      </c>
      <c r="B2599" t="s">
        <v>10508</v>
      </c>
      <c r="C2599" s="1" t="str">
        <f t="shared" si="200"/>
        <v>21:0846</v>
      </c>
      <c r="D2599" s="1" t="str">
        <f t="shared" si="201"/>
        <v>21:0232</v>
      </c>
      <c r="E2599" t="s">
        <v>10509</v>
      </c>
      <c r="F2599" t="s">
        <v>10510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81</v>
      </c>
      <c r="N2599">
        <v>1024</v>
      </c>
      <c r="P2599" t="s">
        <v>247</v>
      </c>
      <c r="Q2599" t="s">
        <v>579</v>
      </c>
      <c r="R2599" t="s">
        <v>55</v>
      </c>
    </row>
    <row r="2600" spans="1:18" hidden="1" x14ac:dyDescent="0.3">
      <c r="A2600" t="s">
        <v>10511</v>
      </c>
      <c r="B2600" t="s">
        <v>10512</v>
      </c>
      <c r="C2600" s="1" t="str">
        <f t="shared" ref="C2600:C2663" si="204">HYPERLINK("https://geochem.nrcan.gc.ca/cdogs/content/bdl/bdl210846_e.htm", "21:0846")</f>
        <v>21:0846</v>
      </c>
      <c r="D2600" s="1" t="str">
        <f t="shared" ref="D2600:D2663" si="205">HYPERLINK("https://geochem.nrcan.gc.ca/cdogs/content/svy/svy210232_e.htm", "21:0232")</f>
        <v>21:0232</v>
      </c>
      <c r="E2600" t="s">
        <v>10513</v>
      </c>
      <c r="F2600" t="s">
        <v>10514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95</v>
      </c>
      <c r="N2600">
        <v>1025</v>
      </c>
      <c r="P2600" t="s">
        <v>247</v>
      </c>
      <c r="Q2600" t="s">
        <v>482</v>
      </c>
      <c r="R2600" t="s">
        <v>55</v>
      </c>
    </row>
    <row r="2601" spans="1:18" hidden="1" x14ac:dyDescent="0.3">
      <c r="A2601" t="s">
        <v>10515</v>
      </c>
      <c r="B2601" t="s">
        <v>10516</v>
      </c>
      <c r="C2601" s="1" t="str">
        <f t="shared" si="204"/>
        <v>21:0846</v>
      </c>
      <c r="D2601" s="1" t="str">
        <f t="shared" si="205"/>
        <v>21:0232</v>
      </c>
      <c r="E2601" t="s">
        <v>10517</v>
      </c>
      <c r="F2601" t="s">
        <v>10518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101</v>
      </c>
      <c r="N2601">
        <v>1026</v>
      </c>
      <c r="P2601" t="s">
        <v>356</v>
      </c>
      <c r="Q2601" t="s">
        <v>1292</v>
      </c>
      <c r="R2601" t="s">
        <v>55</v>
      </c>
    </row>
    <row r="2602" spans="1:18" hidden="1" x14ac:dyDescent="0.3">
      <c r="A2602" t="s">
        <v>10519</v>
      </c>
      <c r="B2602" t="s">
        <v>10520</v>
      </c>
      <c r="C2602" s="1" t="str">
        <f t="shared" si="204"/>
        <v>21:0846</v>
      </c>
      <c r="D2602" s="1" t="str">
        <f t="shared" si="205"/>
        <v>21:0232</v>
      </c>
      <c r="E2602" t="s">
        <v>10521</v>
      </c>
      <c r="F2602" t="s">
        <v>10522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107</v>
      </c>
      <c r="N2602">
        <v>1027</v>
      </c>
      <c r="P2602" t="s">
        <v>262</v>
      </c>
      <c r="Q2602" t="s">
        <v>579</v>
      </c>
      <c r="R2602" t="s">
        <v>55</v>
      </c>
    </row>
    <row r="2603" spans="1:18" hidden="1" x14ac:dyDescent="0.3">
      <c r="A2603" t="s">
        <v>10523</v>
      </c>
      <c r="B2603" t="s">
        <v>10524</v>
      </c>
      <c r="C2603" s="1" t="str">
        <f t="shared" si="204"/>
        <v>21:0846</v>
      </c>
      <c r="D2603" s="1" t="str">
        <f t="shared" si="205"/>
        <v>21:0232</v>
      </c>
      <c r="E2603" t="s">
        <v>10525</v>
      </c>
      <c r="F2603" t="s">
        <v>10526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114</v>
      </c>
      <c r="N2603">
        <v>1028</v>
      </c>
      <c r="P2603" t="s">
        <v>262</v>
      </c>
      <c r="Q2603" t="s">
        <v>310</v>
      </c>
      <c r="R2603" t="s">
        <v>55</v>
      </c>
    </row>
    <row r="2604" spans="1:18" hidden="1" x14ac:dyDescent="0.3">
      <c r="A2604" t="s">
        <v>10527</v>
      </c>
      <c r="B2604" t="s">
        <v>10528</v>
      </c>
      <c r="C2604" s="1" t="str">
        <f t="shared" si="204"/>
        <v>21:0846</v>
      </c>
      <c r="D2604" s="1" t="str">
        <f t="shared" si="205"/>
        <v>21:0232</v>
      </c>
      <c r="E2604" t="s">
        <v>10529</v>
      </c>
      <c r="F2604" t="s">
        <v>10530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121</v>
      </c>
      <c r="N2604">
        <v>1029</v>
      </c>
      <c r="P2604" t="s">
        <v>771</v>
      </c>
      <c r="Q2604" t="s">
        <v>482</v>
      </c>
      <c r="R2604" t="s">
        <v>55</v>
      </c>
    </row>
    <row r="2605" spans="1:18" hidden="1" x14ac:dyDescent="0.3">
      <c r="A2605" t="s">
        <v>10531</v>
      </c>
      <c r="B2605" t="s">
        <v>10532</v>
      </c>
      <c r="C2605" s="1" t="str">
        <f t="shared" si="204"/>
        <v>21:0846</v>
      </c>
      <c r="D2605" s="1" t="str">
        <f t="shared" si="205"/>
        <v>21:0232</v>
      </c>
      <c r="E2605" t="s">
        <v>10533</v>
      </c>
      <c r="F2605" t="s">
        <v>10534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127</v>
      </c>
      <c r="N2605">
        <v>1030</v>
      </c>
      <c r="P2605" t="s">
        <v>262</v>
      </c>
      <c r="Q2605" t="s">
        <v>236</v>
      </c>
      <c r="R2605" t="s">
        <v>55</v>
      </c>
    </row>
    <row r="2606" spans="1:18" hidden="1" x14ac:dyDescent="0.3">
      <c r="A2606" t="s">
        <v>10535</v>
      </c>
      <c r="B2606" t="s">
        <v>10536</v>
      </c>
      <c r="C2606" s="1" t="str">
        <f t="shared" si="204"/>
        <v>21:0846</v>
      </c>
      <c r="D2606" s="1" t="str">
        <f t="shared" si="205"/>
        <v>21:0232</v>
      </c>
      <c r="E2606" t="s">
        <v>10537</v>
      </c>
      <c r="F2606" t="s">
        <v>10538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133</v>
      </c>
      <c r="N2606">
        <v>1031</v>
      </c>
      <c r="P2606" t="s">
        <v>262</v>
      </c>
      <c r="Q2606" t="s">
        <v>482</v>
      </c>
      <c r="R2606" t="s">
        <v>55</v>
      </c>
    </row>
    <row r="2607" spans="1:18" hidden="1" x14ac:dyDescent="0.3">
      <c r="A2607" t="s">
        <v>10539</v>
      </c>
      <c r="B2607" t="s">
        <v>10540</v>
      </c>
      <c r="C2607" s="1" t="str">
        <f t="shared" si="204"/>
        <v>21:0846</v>
      </c>
      <c r="D2607" s="1" t="str">
        <f t="shared" si="205"/>
        <v>21:0232</v>
      </c>
      <c r="E2607" t="s">
        <v>10541</v>
      </c>
      <c r="F2607" t="s">
        <v>10542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139</v>
      </c>
      <c r="N2607">
        <v>1032</v>
      </c>
      <c r="P2607" t="s">
        <v>262</v>
      </c>
      <c r="Q2607" t="s">
        <v>1143</v>
      </c>
      <c r="R2607" t="s">
        <v>55</v>
      </c>
    </row>
    <row r="2608" spans="1:18" hidden="1" x14ac:dyDescent="0.3">
      <c r="A2608" t="s">
        <v>10543</v>
      </c>
      <c r="B2608" t="s">
        <v>10544</v>
      </c>
      <c r="C2608" s="1" t="str">
        <f t="shared" si="204"/>
        <v>21:0846</v>
      </c>
      <c r="D2608" s="1" t="str">
        <f t="shared" si="205"/>
        <v>21:0232</v>
      </c>
      <c r="E2608" t="s">
        <v>10545</v>
      </c>
      <c r="F2608" t="s">
        <v>10546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241</v>
      </c>
      <c r="N2608">
        <v>1033</v>
      </c>
      <c r="P2608" t="s">
        <v>256</v>
      </c>
      <c r="Q2608" t="s">
        <v>54</v>
      </c>
      <c r="R2608" t="s">
        <v>55</v>
      </c>
    </row>
    <row r="2609" spans="1:18" hidden="1" x14ac:dyDescent="0.3">
      <c r="A2609" t="s">
        <v>10547</v>
      </c>
      <c r="B2609" t="s">
        <v>10548</v>
      </c>
      <c r="C2609" s="1" t="str">
        <f t="shared" si="204"/>
        <v>21:0846</v>
      </c>
      <c r="D2609" s="1" t="str">
        <f t="shared" si="205"/>
        <v>21:0232</v>
      </c>
      <c r="E2609" t="s">
        <v>10549</v>
      </c>
      <c r="F2609" t="s">
        <v>10550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36</v>
      </c>
      <c r="N2609">
        <v>1034</v>
      </c>
      <c r="P2609" t="s">
        <v>194</v>
      </c>
      <c r="Q2609" t="s">
        <v>579</v>
      </c>
      <c r="R2609" t="s">
        <v>55</v>
      </c>
    </row>
    <row r="2610" spans="1:18" hidden="1" x14ac:dyDescent="0.3">
      <c r="A2610" t="s">
        <v>10551</v>
      </c>
      <c r="B2610" t="s">
        <v>10552</v>
      </c>
      <c r="C2610" s="1" t="str">
        <f t="shared" si="204"/>
        <v>21:0846</v>
      </c>
      <c r="D2610" s="1" t="str">
        <f t="shared" si="205"/>
        <v>21:0232</v>
      </c>
      <c r="E2610" t="s">
        <v>10553</v>
      </c>
      <c r="F2610" t="s">
        <v>10554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 t="s">
        <v>256</v>
      </c>
      <c r="Q2610" t="s">
        <v>579</v>
      </c>
      <c r="R2610" t="s">
        <v>55</v>
      </c>
    </row>
    <row r="2611" spans="1:18" hidden="1" x14ac:dyDescent="0.3">
      <c r="A2611" t="s">
        <v>10555</v>
      </c>
      <c r="B2611" t="s">
        <v>10556</v>
      </c>
      <c r="C2611" s="1" t="str">
        <f t="shared" si="204"/>
        <v>21:0846</v>
      </c>
      <c r="D2611" s="1" t="str">
        <f t="shared" si="205"/>
        <v>21:0232</v>
      </c>
      <c r="E2611" t="s">
        <v>10553</v>
      </c>
      <c r="F2611" t="s">
        <v>10557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29</v>
      </c>
      <c r="N2611">
        <v>1036</v>
      </c>
      <c r="P2611" t="s">
        <v>319</v>
      </c>
      <c r="Q2611" t="s">
        <v>482</v>
      </c>
      <c r="R2611" t="s">
        <v>55</v>
      </c>
    </row>
    <row r="2612" spans="1:18" hidden="1" x14ac:dyDescent="0.3">
      <c r="A2612" t="s">
        <v>10558</v>
      </c>
      <c r="B2612" t="s">
        <v>10559</v>
      </c>
      <c r="C2612" s="1" t="str">
        <f t="shared" si="204"/>
        <v>21:0846</v>
      </c>
      <c r="D2612" s="1" t="str">
        <f t="shared" si="205"/>
        <v>21:0232</v>
      </c>
      <c r="E2612" t="s">
        <v>10560</v>
      </c>
      <c r="F2612" t="s">
        <v>10561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44</v>
      </c>
      <c r="N2612">
        <v>1037</v>
      </c>
      <c r="P2612" t="s">
        <v>262</v>
      </c>
      <c r="Q2612" t="s">
        <v>579</v>
      </c>
      <c r="R2612" t="s">
        <v>55</v>
      </c>
    </row>
    <row r="2613" spans="1:18" hidden="1" x14ac:dyDescent="0.3">
      <c r="A2613" t="s">
        <v>10562</v>
      </c>
      <c r="B2613" t="s">
        <v>10563</v>
      </c>
      <c r="C2613" s="1" t="str">
        <f t="shared" si="204"/>
        <v>21:0846</v>
      </c>
      <c r="D2613" s="1" t="str">
        <f t="shared" si="205"/>
        <v>21:0232</v>
      </c>
      <c r="E2613" t="s">
        <v>10564</v>
      </c>
      <c r="F2613" t="s">
        <v>10565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52</v>
      </c>
      <c r="N2613">
        <v>1038</v>
      </c>
      <c r="P2613" t="s">
        <v>210</v>
      </c>
      <c r="Q2613" t="s">
        <v>1143</v>
      </c>
      <c r="R2613" t="s">
        <v>55</v>
      </c>
    </row>
    <row r="2614" spans="1:18" hidden="1" x14ac:dyDescent="0.3">
      <c r="A2614" t="s">
        <v>10566</v>
      </c>
      <c r="B2614" t="s">
        <v>10567</v>
      </c>
      <c r="C2614" s="1" t="str">
        <f t="shared" si="204"/>
        <v>21:0846</v>
      </c>
      <c r="D2614" s="1" t="str">
        <f t="shared" si="205"/>
        <v>21:0232</v>
      </c>
      <c r="E2614" t="s">
        <v>10568</v>
      </c>
      <c r="F2614" t="s">
        <v>10569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60</v>
      </c>
      <c r="N2614">
        <v>1039</v>
      </c>
      <c r="P2614" t="s">
        <v>194</v>
      </c>
      <c r="Q2614" t="s">
        <v>1143</v>
      </c>
      <c r="R2614" t="s">
        <v>55</v>
      </c>
    </row>
    <row r="2615" spans="1:18" hidden="1" x14ac:dyDescent="0.3">
      <c r="A2615" t="s">
        <v>10570</v>
      </c>
      <c r="B2615" t="s">
        <v>10571</v>
      </c>
      <c r="C2615" s="1" t="str">
        <f t="shared" si="204"/>
        <v>21:0846</v>
      </c>
      <c r="D2615" s="1" t="str">
        <f t="shared" si="205"/>
        <v>21:0232</v>
      </c>
      <c r="E2615" t="s">
        <v>10572</v>
      </c>
      <c r="F2615" t="s">
        <v>10573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67</v>
      </c>
      <c r="N2615">
        <v>1040</v>
      </c>
      <c r="P2615" t="s">
        <v>262</v>
      </c>
      <c r="Q2615" t="s">
        <v>236</v>
      </c>
      <c r="R2615" t="s">
        <v>55</v>
      </c>
    </row>
    <row r="2616" spans="1:18" hidden="1" x14ac:dyDescent="0.3">
      <c r="A2616" t="s">
        <v>10574</v>
      </c>
      <c r="B2616" t="s">
        <v>10575</v>
      </c>
      <c r="C2616" s="1" t="str">
        <f t="shared" si="204"/>
        <v>21:0846</v>
      </c>
      <c r="D2616" s="1" t="str">
        <f t="shared" si="205"/>
        <v>21:0232</v>
      </c>
      <c r="E2616" t="s">
        <v>10576</v>
      </c>
      <c r="F2616" t="s">
        <v>10577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74</v>
      </c>
      <c r="N2616">
        <v>1041</v>
      </c>
      <c r="P2616" t="s">
        <v>272</v>
      </c>
      <c r="Q2616" t="s">
        <v>236</v>
      </c>
      <c r="R2616" t="s">
        <v>55</v>
      </c>
    </row>
    <row r="2617" spans="1:18" hidden="1" x14ac:dyDescent="0.3">
      <c r="A2617" t="s">
        <v>10578</v>
      </c>
      <c r="B2617" t="s">
        <v>10579</v>
      </c>
      <c r="C2617" s="1" t="str">
        <f t="shared" si="204"/>
        <v>21:0846</v>
      </c>
      <c r="D2617" s="1" t="str">
        <f t="shared" si="205"/>
        <v>21:0232</v>
      </c>
      <c r="E2617" t="s">
        <v>10580</v>
      </c>
      <c r="F2617" t="s">
        <v>10581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81</v>
      </c>
      <c r="N2617">
        <v>1042</v>
      </c>
      <c r="P2617" t="s">
        <v>256</v>
      </c>
      <c r="Q2617" t="s">
        <v>257</v>
      </c>
      <c r="R2617" t="s">
        <v>55</v>
      </c>
    </row>
    <row r="2618" spans="1:18" hidden="1" x14ac:dyDescent="0.3">
      <c r="A2618" t="s">
        <v>10582</v>
      </c>
      <c r="B2618" t="s">
        <v>10583</v>
      </c>
      <c r="C2618" s="1" t="str">
        <f t="shared" si="204"/>
        <v>21:0846</v>
      </c>
      <c r="D2618" s="1" t="str">
        <f t="shared" si="205"/>
        <v>21:0232</v>
      </c>
      <c r="E2618" t="s">
        <v>10584</v>
      </c>
      <c r="F2618" t="s">
        <v>10585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95</v>
      </c>
      <c r="N2618">
        <v>1043</v>
      </c>
      <c r="P2618" t="s">
        <v>356</v>
      </c>
      <c r="Q2618" t="s">
        <v>310</v>
      </c>
      <c r="R2618" t="s">
        <v>55</v>
      </c>
    </row>
    <row r="2619" spans="1:18" hidden="1" x14ac:dyDescent="0.3">
      <c r="A2619" t="s">
        <v>10586</v>
      </c>
      <c r="B2619" t="s">
        <v>10587</v>
      </c>
      <c r="C2619" s="1" t="str">
        <f t="shared" si="204"/>
        <v>21:0846</v>
      </c>
      <c r="D2619" s="1" t="str">
        <f t="shared" si="205"/>
        <v>21:0232</v>
      </c>
      <c r="E2619" t="s">
        <v>10588</v>
      </c>
      <c r="F2619" t="s">
        <v>10589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101</v>
      </c>
      <c r="N2619">
        <v>1044</v>
      </c>
      <c r="P2619" t="s">
        <v>267</v>
      </c>
      <c r="Q2619" t="s">
        <v>248</v>
      </c>
      <c r="R2619" t="s">
        <v>55</v>
      </c>
    </row>
    <row r="2620" spans="1:18" hidden="1" x14ac:dyDescent="0.3">
      <c r="A2620" t="s">
        <v>10590</v>
      </c>
      <c r="B2620" t="s">
        <v>10591</v>
      </c>
      <c r="C2620" s="1" t="str">
        <f t="shared" si="204"/>
        <v>21:0846</v>
      </c>
      <c r="D2620" s="1" t="str">
        <f t="shared" si="205"/>
        <v>21:0232</v>
      </c>
      <c r="E2620" t="s">
        <v>10592</v>
      </c>
      <c r="F2620" t="s">
        <v>10593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107</v>
      </c>
      <c r="N2620">
        <v>1045</v>
      </c>
      <c r="P2620" t="s">
        <v>356</v>
      </c>
      <c r="Q2620" t="s">
        <v>236</v>
      </c>
      <c r="R2620" t="s">
        <v>55</v>
      </c>
    </row>
    <row r="2621" spans="1:18" hidden="1" x14ac:dyDescent="0.3">
      <c r="A2621" t="s">
        <v>10594</v>
      </c>
      <c r="B2621" t="s">
        <v>10595</v>
      </c>
      <c r="C2621" s="1" t="str">
        <f t="shared" si="204"/>
        <v>21:0846</v>
      </c>
      <c r="D2621" s="1" t="str">
        <f t="shared" si="205"/>
        <v>21:0232</v>
      </c>
      <c r="E2621" t="s">
        <v>10596</v>
      </c>
      <c r="F2621" t="s">
        <v>10597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114</v>
      </c>
      <c r="N2621">
        <v>1046</v>
      </c>
      <c r="P2621" t="s">
        <v>262</v>
      </c>
      <c r="Q2621" t="s">
        <v>482</v>
      </c>
      <c r="R2621" t="s">
        <v>55</v>
      </c>
    </row>
    <row r="2622" spans="1:18" hidden="1" x14ac:dyDescent="0.3">
      <c r="A2622" t="s">
        <v>10598</v>
      </c>
      <c r="B2622" t="s">
        <v>10599</v>
      </c>
      <c r="C2622" s="1" t="str">
        <f t="shared" si="204"/>
        <v>21:0846</v>
      </c>
      <c r="D2622" s="1" t="str">
        <f t="shared" si="205"/>
        <v>21:0232</v>
      </c>
      <c r="E2622" t="s">
        <v>10600</v>
      </c>
      <c r="F2622" t="s">
        <v>10601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121</v>
      </c>
      <c r="N2622">
        <v>1047</v>
      </c>
      <c r="P2622" t="s">
        <v>262</v>
      </c>
      <c r="Q2622" t="s">
        <v>257</v>
      </c>
      <c r="R2622" t="s">
        <v>55</v>
      </c>
    </row>
    <row r="2623" spans="1:18" hidden="1" x14ac:dyDescent="0.3">
      <c r="A2623" t="s">
        <v>10602</v>
      </c>
      <c r="B2623" t="s">
        <v>10603</v>
      </c>
      <c r="C2623" s="1" t="str">
        <f t="shared" si="204"/>
        <v>21:0846</v>
      </c>
      <c r="D2623" s="1" t="str">
        <f t="shared" si="205"/>
        <v>21:0232</v>
      </c>
      <c r="E2623" t="s">
        <v>10604</v>
      </c>
      <c r="F2623" t="s">
        <v>10605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127</v>
      </c>
      <c r="N2623">
        <v>1048</v>
      </c>
      <c r="P2623" t="s">
        <v>247</v>
      </c>
      <c r="Q2623" t="s">
        <v>236</v>
      </c>
      <c r="R2623" t="s">
        <v>55</v>
      </c>
    </row>
    <row r="2624" spans="1:18" hidden="1" x14ac:dyDescent="0.3">
      <c r="A2624" t="s">
        <v>10606</v>
      </c>
      <c r="B2624" t="s">
        <v>10607</v>
      </c>
      <c r="C2624" s="1" t="str">
        <f t="shared" si="204"/>
        <v>21:0846</v>
      </c>
      <c r="D2624" s="1" t="str">
        <f t="shared" si="205"/>
        <v>21:0232</v>
      </c>
      <c r="E2624" t="s">
        <v>10608</v>
      </c>
      <c r="F2624" t="s">
        <v>10609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133</v>
      </c>
      <c r="N2624">
        <v>1049</v>
      </c>
      <c r="P2624" t="s">
        <v>771</v>
      </c>
      <c r="Q2624" t="s">
        <v>579</v>
      </c>
      <c r="R2624" t="s">
        <v>3875</v>
      </c>
    </row>
    <row r="2625" spans="1:18" hidden="1" x14ac:dyDescent="0.3">
      <c r="A2625" t="s">
        <v>10610</v>
      </c>
      <c r="B2625" t="s">
        <v>10611</v>
      </c>
      <c r="C2625" s="1" t="str">
        <f t="shared" si="204"/>
        <v>21:0846</v>
      </c>
      <c r="D2625" s="1" t="str">
        <f t="shared" si="205"/>
        <v>21:0232</v>
      </c>
      <c r="E2625" t="s">
        <v>10612</v>
      </c>
      <c r="F2625" t="s">
        <v>10613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139</v>
      </c>
      <c r="N2625">
        <v>1050</v>
      </c>
      <c r="P2625" t="s">
        <v>256</v>
      </c>
      <c r="Q2625" t="s">
        <v>54</v>
      </c>
      <c r="R2625" t="s">
        <v>55</v>
      </c>
    </row>
    <row r="2626" spans="1:18" hidden="1" x14ac:dyDescent="0.3">
      <c r="A2626" t="s">
        <v>10614</v>
      </c>
      <c r="B2626" t="s">
        <v>10615</v>
      </c>
      <c r="C2626" s="1" t="str">
        <f t="shared" si="204"/>
        <v>21:0846</v>
      </c>
      <c r="D2626" s="1" t="str">
        <f t="shared" si="205"/>
        <v>21:0232</v>
      </c>
      <c r="E2626" t="s">
        <v>10616</v>
      </c>
      <c r="F2626" t="s">
        <v>10617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241</v>
      </c>
      <c r="N2626">
        <v>1051</v>
      </c>
      <c r="P2626" t="s">
        <v>247</v>
      </c>
      <c r="Q2626" t="s">
        <v>482</v>
      </c>
      <c r="R2626" t="s">
        <v>55</v>
      </c>
    </row>
    <row r="2627" spans="1:18" hidden="1" x14ac:dyDescent="0.3">
      <c r="A2627" t="s">
        <v>10618</v>
      </c>
      <c r="B2627" t="s">
        <v>10619</v>
      </c>
      <c r="C2627" s="1" t="str">
        <f t="shared" si="204"/>
        <v>21:0846</v>
      </c>
      <c r="D2627" s="1" t="str">
        <f t="shared" si="205"/>
        <v>21:0232</v>
      </c>
      <c r="E2627" t="s">
        <v>10620</v>
      </c>
      <c r="F2627" t="s">
        <v>10621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36</v>
      </c>
      <c r="N2627">
        <v>1052</v>
      </c>
      <c r="P2627" t="s">
        <v>247</v>
      </c>
      <c r="Q2627" t="s">
        <v>54</v>
      </c>
      <c r="R2627" t="s">
        <v>55</v>
      </c>
    </row>
    <row r="2628" spans="1:18" hidden="1" x14ac:dyDescent="0.3">
      <c r="A2628" t="s">
        <v>10622</v>
      </c>
      <c r="B2628" t="s">
        <v>10623</v>
      </c>
      <c r="C2628" s="1" t="str">
        <f t="shared" si="204"/>
        <v>21:0846</v>
      </c>
      <c r="D2628" s="1" t="str">
        <f t="shared" si="205"/>
        <v>21:0232</v>
      </c>
      <c r="E2628" t="s">
        <v>10624</v>
      </c>
      <c r="F2628" t="s">
        <v>10625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 t="s">
        <v>210</v>
      </c>
      <c r="Q2628" t="s">
        <v>1143</v>
      </c>
      <c r="R2628" t="s">
        <v>55</v>
      </c>
    </row>
    <row r="2629" spans="1:18" hidden="1" x14ac:dyDescent="0.3">
      <c r="A2629" t="s">
        <v>10626</v>
      </c>
      <c r="B2629" t="s">
        <v>10627</v>
      </c>
      <c r="C2629" s="1" t="str">
        <f t="shared" si="204"/>
        <v>21:0846</v>
      </c>
      <c r="D2629" s="1" t="str">
        <f t="shared" si="205"/>
        <v>21:0232</v>
      </c>
      <c r="E2629" t="s">
        <v>10624</v>
      </c>
      <c r="F2629" t="s">
        <v>10628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29</v>
      </c>
      <c r="N2629">
        <v>1054</v>
      </c>
      <c r="P2629" t="s">
        <v>235</v>
      </c>
      <c r="Q2629" t="s">
        <v>579</v>
      </c>
      <c r="R2629" t="s">
        <v>55</v>
      </c>
    </row>
    <row r="2630" spans="1:18" hidden="1" x14ac:dyDescent="0.3">
      <c r="A2630" t="s">
        <v>10629</v>
      </c>
      <c r="B2630" t="s">
        <v>10630</v>
      </c>
      <c r="C2630" s="1" t="str">
        <f t="shared" si="204"/>
        <v>21:0846</v>
      </c>
      <c r="D2630" s="1" t="str">
        <f t="shared" si="205"/>
        <v>21:0232</v>
      </c>
      <c r="E2630" t="s">
        <v>10631</v>
      </c>
      <c r="F2630" t="s">
        <v>10632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44</v>
      </c>
      <c r="N2630">
        <v>1055</v>
      </c>
      <c r="P2630" t="s">
        <v>262</v>
      </c>
      <c r="Q2630" t="s">
        <v>482</v>
      </c>
      <c r="R2630" t="s">
        <v>55</v>
      </c>
    </row>
    <row r="2631" spans="1:18" hidden="1" x14ac:dyDescent="0.3">
      <c r="A2631" t="s">
        <v>10633</v>
      </c>
      <c r="B2631" t="s">
        <v>10634</v>
      </c>
      <c r="C2631" s="1" t="str">
        <f t="shared" si="204"/>
        <v>21:0846</v>
      </c>
      <c r="D2631" s="1" t="str">
        <f t="shared" si="205"/>
        <v>21:0232</v>
      </c>
      <c r="E2631" t="s">
        <v>10635</v>
      </c>
      <c r="F2631" t="s">
        <v>10636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52</v>
      </c>
      <c r="N2631">
        <v>1056</v>
      </c>
      <c r="P2631" t="s">
        <v>262</v>
      </c>
      <c r="Q2631" t="s">
        <v>236</v>
      </c>
      <c r="R2631" t="s">
        <v>55</v>
      </c>
    </row>
    <row r="2632" spans="1:18" hidden="1" x14ac:dyDescent="0.3">
      <c r="A2632" t="s">
        <v>10637</v>
      </c>
      <c r="B2632" t="s">
        <v>10638</v>
      </c>
      <c r="C2632" s="1" t="str">
        <f t="shared" si="204"/>
        <v>21:0846</v>
      </c>
      <c r="D2632" s="1" t="str">
        <f t="shared" si="205"/>
        <v>21:0232</v>
      </c>
      <c r="E2632" t="s">
        <v>10639</v>
      </c>
      <c r="F2632" t="s">
        <v>10640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60</v>
      </c>
      <c r="N2632">
        <v>1057</v>
      </c>
      <c r="P2632" t="s">
        <v>262</v>
      </c>
      <c r="Q2632" t="s">
        <v>1292</v>
      </c>
      <c r="R2632" t="s">
        <v>55</v>
      </c>
    </row>
    <row r="2633" spans="1:18" hidden="1" x14ac:dyDescent="0.3">
      <c r="A2633" t="s">
        <v>10641</v>
      </c>
      <c r="B2633" t="s">
        <v>10642</v>
      </c>
      <c r="C2633" s="1" t="str">
        <f t="shared" si="204"/>
        <v>21:0846</v>
      </c>
      <c r="D2633" s="1" t="str">
        <f t="shared" si="205"/>
        <v>21:0232</v>
      </c>
      <c r="E2633" t="s">
        <v>10643</v>
      </c>
      <c r="F2633" t="s">
        <v>10644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67</v>
      </c>
      <c r="N2633">
        <v>1058</v>
      </c>
      <c r="P2633" t="s">
        <v>262</v>
      </c>
      <c r="Q2633" t="s">
        <v>236</v>
      </c>
      <c r="R2633" t="s">
        <v>55</v>
      </c>
    </row>
    <row r="2634" spans="1:18" hidden="1" x14ac:dyDescent="0.3">
      <c r="A2634" t="s">
        <v>10645</v>
      </c>
      <c r="B2634" t="s">
        <v>10646</v>
      </c>
      <c r="C2634" s="1" t="str">
        <f t="shared" si="204"/>
        <v>21:0846</v>
      </c>
      <c r="D2634" s="1" t="str">
        <f t="shared" si="205"/>
        <v>21:0232</v>
      </c>
      <c r="E2634" t="s">
        <v>10647</v>
      </c>
      <c r="F2634" t="s">
        <v>10648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74</v>
      </c>
      <c r="N2634">
        <v>1059</v>
      </c>
      <c r="P2634" t="s">
        <v>262</v>
      </c>
      <c r="Q2634" t="s">
        <v>482</v>
      </c>
      <c r="R2634" t="s">
        <v>55</v>
      </c>
    </row>
    <row r="2635" spans="1:18" hidden="1" x14ac:dyDescent="0.3">
      <c r="A2635" t="s">
        <v>10649</v>
      </c>
      <c r="B2635" t="s">
        <v>10650</v>
      </c>
      <c r="C2635" s="1" t="str">
        <f t="shared" si="204"/>
        <v>21:0846</v>
      </c>
      <c r="D2635" s="1" t="str">
        <f t="shared" si="205"/>
        <v>21:0232</v>
      </c>
      <c r="E2635" t="s">
        <v>10651</v>
      </c>
      <c r="F2635" t="s">
        <v>10652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81</v>
      </c>
      <c r="N2635">
        <v>1060</v>
      </c>
      <c r="P2635" t="s">
        <v>247</v>
      </c>
      <c r="Q2635" t="s">
        <v>310</v>
      </c>
      <c r="R2635" t="s">
        <v>55</v>
      </c>
    </row>
    <row r="2636" spans="1:18" hidden="1" x14ac:dyDescent="0.3">
      <c r="A2636" t="s">
        <v>10653</v>
      </c>
      <c r="B2636" t="s">
        <v>10654</v>
      </c>
      <c r="C2636" s="1" t="str">
        <f t="shared" si="204"/>
        <v>21:0846</v>
      </c>
      <c r="D2636" s="1" t="str">
        <f t="shared" si="205"/>
        <v>21:0232</v>
      </c>
      <c r="E2636" t="s">
        <v>10655</v>
      </c>
      <c r="F2636" t="s">
        <v>10656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95</v>
      </c>
      <c r="N2636">
        <v>1061</v>
      </c>
      <c r="P2636" t="s">
        <v>235</v>
      </c>
      <c r="Q2636" t="s">
        <v>248</v>
      </c>
      <c r="R2636" t="s">
        <v>55</v>
      </c>
    </row>
    <row r="2637" spans="1:18" hidden="1" x14ac:dyDescent="0.3">
      <c r="A2637" t="s">
        <v>10657</v>
      </c>
      <c r="B2637" t="s">
        <v>10658</v>
      </c>
      <c r="C2637" s="1" t="str">
        <f t="shared" si="204"/>
        <v>21:0846</v>
      </c>
      <c r="D2637" s="1" t="str">
        <f t="shared" si="205"/>
        <v>21:0232</v>
      </c>
      <c r="E2637" t="s">
        <v>10659</v>
      </c>
      <c r="F2637" t="s">
        <v>10660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101</v>
      </c>
      <c r="N2637">
        <v>1062</v>
      </c>
      <c r="P2637" t="s">
        <v>319</v>
      </c>
      <c r="Q2637" t="s">
        <v>38</v>
      </c>
      <c r="R2637" t="s">
        <v>55</v>
      </c>
    </row>
    <row r="2638" spans="1:18" hidden="1" x14ac:dyDescent="0.3">
      <c r="A2638" t="s">
        <v>10661</v>
      </c>
      <c r="B2638" t="s">
        <v>10662</v>
      </c>
      <c r="C2638" s="1" t="str">
        <f t="shared" si="204"/>
        <v>21:0846</v>
      </c>
      <c r="D2638" s="1" t="str">
        <f t="shared" si="205"/>
        <v>21:0232</v>
      </c>
      <c r="E2638" t="s">
        <v>10663</v>
      </c>
      <c r="F2638" t="s">
        <v>10664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107</v>
      </c>
      <c r="N2638">
        <v>1063</v>
      </c>
      <c r="P2638" t="s">
        <v>210</v>
      </c>
      <c r="Q2638" t="s">
        <v>38</v>
      </c>
      <c r="R2638" t="s">
        <v>55</v>
      </c>
    </row>
    <row r="2639" spans="1:18" hidden="1" x14ac:dyDescent="0.3">
      <c r="A2639" t="s">
        <v>10665</v>
      </c>
      <c r="B2639" t="s">
        <v>10666</v>
      </c>
      <c r="C2639" s="1" t="str">
        <f t="shared" si="204"/>
        <v>21:0846</v>
      </c>
      <c r="D2639" s="1" t="str">
        <f t="shared" si="205"/>
        <v>21:0232</v>
      </c>
      <c r="E2639" t="s">
        <v>10667</v>
      </c>
      <c r="F2639" t="s">
        <v>10668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114</v>
      </c>
      <c r="N2639">
        <v>1064</v>
      </c>
      <c r="P2639" t="s">
        <v>256</v>
      </c>
      <c r="Q2639" t="s">
        <v>62</v>
      </c>
      <c r="R2639" t="s">
        <v>55</v>
      </c>
    </row>
    <row r="2640" spans="1:18" hidden="1" x14ac:dyDescent="0.3">
      <c r="A2640" t="s">
        <v>10669</v>
      </c>
      <c r="B2640" t="s">
        <v>10670</v>
      </c>
      <c r="C2640" s="1" t="str">
        <f t="shared" si="204"/>
        <v>21:0846</v>
      </c>
      <c r="D2640" s="1" t="str">
        <f t="shared" si="205"/>
        <v>21:0232</v>
      </c>
      <c r="E2640" t="s">
        <v>10671</v>
      </c>
      <c r="F2640" t="s">
        <v>10672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121</v>
      </c>
      <c r="N2640">
        <v>1065</v>
      </c>
      <c r="P2640" t="s">
        <v>356</v>
      </c>
      <c r="Q2640" t="s">
        <v>236</v>
      </c>
      <c r="R2640" t="s">
        <v>55</v>
      </c>
    </row>
    <row r="2641" spans="1:18" hidden="1" x14ac:dyDescent="0.3">
      <c r="A2641" t="s">
        <v>10673</v>
      </c>
      <c r="B2641" t="s">
        <v>10674</v>
      </c>
      <c r="C2641" s="1" t="str">
        <f t="shared" si="204"/>
        <v>21:0846</v>
      </c>
      <c r="D2641" s="1" t="str">
        <f t="shared" si="205"/>
        <v>21:0232</v>
      </c>
      <c r="E2641" t="s">
        <v>10675</v>
      </c>
      <c r="F2641" t="s">
        <v>10676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127</v>
      </c>
      <c r="N2641">
        <v>1066</v>
      </c>
      <c r="P2641" t="s">
        <v>262</v>
      </c>
      <c r="Q2641" t="s">
        <v>38</v>
      </c>
      <c r="R2641" t="s">
        <v>55</v>
      </c>
    </row>
    <row r="2642" spans="1:18" hidden="1" x14ac:dyDescent="0.3">
      <c r="A2642" t="s">
        <v>10677</v>
      </c>
      <c r="B2642" t="s">
        <v>10678</v>
      </c>
      <c r="C2642" s="1" t="str">
        <f t="shared" si="204"/>
        <v>21:0846</v>
      </c>
      <c r="D2642" s="1" t="str">
        <f t="shared" si="205"/>
        <v>21:0232</v>
      </c>
      <c r="E2642" t="s">
        <v>10679</v>
      </c>
      <c r="F2642" t="s">
        <v>10680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133</v>
      </c>
      <c r="N2642">
        <v>1067</v>
      </c>
      <c r="P2642" t="s">
        <v>356</v>
      </c>
      <c r="Q2642" t="s">
        <v>257</v>
      </c>
      <c r="R2642" t="s">
        <v>55</v>
      </c>
    </row>
    <row r="2643" spans="1:18" hidden="1" x14ac:dyDescent="0.3">
      <c r="A2643" t="s">
        <v>10681</v>
      </c>
      <c r="B2643" t="s">
        <v>10682</v>
      </c>
      <c r="C2643" s="1" t="str">
        <f t="shared" si="204"/>
        <v>21:0846</v>
      </c>
      <c r="D2643" s="1" t="str">
        <f t="shared" si="205"/>
        <v>21:0232</v>
      </c>
      <c r="E2643" t="s">
        <v>10683</v>
      </c>
      <c r="F2643" t="s">
        <v>10684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139</v>
      </c>
      <c r="N2643">
        <v>1068</v>
      </c>
      <c r="P2643" t="s">
        <v>200</v>
      </c>
      <c r="Q2643" t="s">
        <v>248</v>
      </c>
      <c r="R2643" t="s">
        <v>55</v>
      </c>
    </row>
    <row r="2644" spans="1:18" hidden="1" x14ac:dyDescent="0.3">
      <c r="A2644" t="s">
        <v>10685</v>
      </c>
      <c r="B2644" t="s">
        <v>10686</v>
      </c>
      <c r="C2644" s="1" t="str">
        <f t="shared" si="204"/>
        <v>21:0846</v>
      </c>
      <c r="D2644" s="1" t="str">
        <f t="shared" si="205"/>
        <v>21:0232</v>
      </c>
      <c r="E2644" t="s">
        <v>10687</v>
      </c>
      <c r="F2644" t="s">
        <v>10688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241</v>
      </c>
      <c r="N2644">
        <v>1069</v>
      </c>
      <c r="P2644" t="s">
        <v>235</v>
      </c>
      <c r="Q2644" t="s">
        <v>62</v>
      </c>
      <c r="R2644" t="s">
        <v>55</v>
      </c>
    </row>
    <row r="2645" spans="1:18" hidden="1" x14ac:dyDescent="0.3">
      <c r="A2645" t="s">
        <v>10689</v>
      </c>
      <c r="B2645" t="s">
        <v>10690</v>
      </c>
      <c r="C2645" s="1" t="str">
        <f t="shared" si="204"/>
        <v>21:0846</v>
      </c>
      <c r="D2645" s="1" t="str">
        <f t="shared" si="205"/>
        <v>21:0232</v>
      </c>
      <c r="E2645" t="s">
        <v>10691</v>
      </c>
      <c r="F2645" t="s">
        <v>10692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 t="s">
        <v>194</v>
      </c>
      <c r="Q2645" t="s">
        <v>482</v>
      </c>
      <c r="R2645" t="s">
        <v>55</v>
      </c>
    </row>
    <row r="2646" spans="1:18" hidden="1" x14ac:dyDescent="0.3">
      <c r="A2646" t="s">
        <v>10693</v>
      </c>
      <c r="B2646" t="s">
        <v>10694</v>
      </c>
      <c r="C2646" s="1" t="str">
        <f t="shared" si="204"/>
        <v>21:0846</v>
      </c>
      <c r="D2646" s="1" t="str">
        <f t="shared" si="205"/>
        <v>21:0232</v>
      </c>
      <c r="E2646" t="s">
        <v>10691</v>
      </c>
      <c r="F2646" t="s">
        <v>10695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29</v>
      </c>
      <c r="N2646">
        <v>1071</v>
      </c>
      <c r="P2646" t="s">
        <v>210</v>
      </c>
      <c r="Q2646" t="s">
        <v>310</v>
      </c>
      <c r="R2646" t="s">
        <v>55</v>
      </c>
    </row>
    <row r="2647" spans="1:18" hidden="1" x14ac:dyDescent="0.3">
      <c r="A2647" t="s">
        <v>10696</v>
      </c>
      <c r="B2647" t="s">
        <v>10697</v>
      </c>
      <c r="C2647" s="1" t="str">
        <f t="shared" si="204"/>
        <v>21:0846</v>
      </c>
      <c r="D2647" s="1" t="str">
        <f t="shared" si="205"/>
        <v>21:0232</v>
      </c>
      <c r="E2647" t="s">
        <v>10698</v>
      </c>
      <c r="F2647" t="s">
        <v>10699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36</v>
      </c>
      <c r="N2647">
        <v>1072</v>
      </c>
      <c r="P2647" t="s">
        <v>194</v>
      </c>
      <c r="Q2647" t="s">
        <v>482</v>
      </c>
      <c r="R2647" t="s">
        <v>55</v>
      </c>
    </row>
    <row r="2648" spans="1:18" hidden="1" x14ac:dyDescent="0.3">
      <c r="A2648" t="s">
        <v>10700</v>
      </c>
      <c r="B2648" t="s">
        <v>10701</v>
      </c>
      <c r="C2648" s="1" t="str">
        <f t="shared" si="204"/>
        <v>21:0846</v>
      </c>
      <c r="D2648" s="1" t="str">
        <f t="shared" si="205"/>
        <v>21:0232</v>
      </c>
      <c r="E2648" t="s">
        <v>10702</v>
      </c>
      <c r="F2648" t="s">
        <v>10703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44</v>
      </c>
      <c r="N2648">
        <v>1073</v>
      </c>
      <c r="P2648" t="s">
        <v>108</v>
      </c>
      <c r="Q2648" t="s">
        <v>236</v>
      </c>
      <c r="R2648" t="s">
        <v>460</v>
      </c>
    </row>
    <row r="2649" spans="1:18" hidden="1" x14ac:dyDescent="0.3">
      <c r="A2649" t="s">
        <v>10704</v>
      </c>
      <c r="B2649" t="s">
        <v>10705</v>
      </c>
      <c r="C2649" s="1" t="str">
        <f t="shared" si="204"/>
        <v>21:0846</v>
      </c>
      <c r="D2649" s="1" t="str">
        <f t="shared" si="205"/>
        <v>21:0232</v>
      </c>
      <c r="E2649" t="s">
        <v>10706</v>
      </c>
      <c r="F2649" t="s">
        <v>10707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52</v>
      </c>
      <c r="N2649">
        <v>1074</v>
      </c>
      <c r="P2649" t="s">
        <v>294</v>
      </c>
      <c r="Q2649" t="s">
        <v>1292</v>
      </c>
      <c r="R2649" t="s">
        <v>646</v>
      </c>
    </row>
    <row r="2650" spans="1:18" hidden="1" x14ac:dyDescent="0.3">
      <c r="A2650" t="s">
        <v>10708</v>
      </c>
      <c r="B2650" t="s">
        <v>10709</v>
      </c>
      <c r="C2650" s="1" t="str">
        <f t="shared" si="204"/>
        <v>21:0846</v>
      </c>
      <c r="D2650" s="1" t="str">
        <f t="shared" si="205"/>
        <v>21:0232</v>
      </c>
      <c r="E2650" t="s">
        <v>10710</v>
      </c>
      <c r="F2650" t="s">
        <v>10711</v>
      </c>
      <c r="H2650">
        <v>59.929811299999997</v>
      </c>
      <c r="I2650">
        <v>-104.7395588</v>
      </c>
      <c r="J2650" s="1" t="str">
        <f t="shared" ref="J2650:J2713" si="206">HYPERLINK("https://geochem.nrcan.gc.ca/cdogs/content/kwd/kwd020016_e.htm", "Fluid (lake)")</f>
        <v>Fluid (lake)</v>
      </c>
      <c r="K2650" s="1" t="str">
        <f t="shared" ref="K2650:K2713" si="207">HYPERLINK("https://geochem.nrcan.gc.ca/cdogs/content/kwd/kwd080007_e.htm", "Untreated Water")</f>
        <v>Untreated Water</v>
      </c>
      <c r="L2650">
        <v>201</v>
      </c>
      <c r="M2650" t="s">
        <v>60</v>
      </c>
      <c r="N2650">
        <v>1075</v>
      </c>
      <c r="P2650" t="s">
        <v>1837</v>
      </c>
      <c r="Q2650" t="s">
        <v>1143</v>
      </c>
      <c r="R2650" t="s">
        <v>102</v>
      </c>
    </row>
    <row r="2651" spans="1:18" hidden="1" x14ac:dyDescent="0.3">
      <c r="A2651" t="s">
        <v>10712</v>
      </c>
      <c r="B2651" t="s">
        <v>10713</v>
      </c>
      <c r="C2651" s="1" t="str">
        <f t="shared" si="204"/>
        <v>21:0846</v>
      </c>
      <c r="D2651" s="1" t="str">
        <f t="shared" si="205"/>
        <v>21:0232</v>
      </c>
      <c r="E2651" t="s">
        <v>10714</v>
      </c>
      <c r="F2651" t="s">
        <v>10715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67</v>
      </c>
      <c r="N2651">
        <v>1076</v>
      </c>
      <c r="P2651" t="s">
        <v>598</v>
      </c>
      <c r="Q2651" t="s">
        <v>1292</v>
      </c>
      <c r="R2651" t="s">
        <v>401</v>
      </c>
    </row>
    <row r="2652" spans="1:18" hidden="1" x14ac:dyDescent="0.3">
      <c r="A2652" t="s">
        <v>10716</v>
      </c>
      <c r="B2652" t="s">
        <v>10717</v>
      </c>
      <c r="C2652" s="1" t="str">
        <f t="shared" si="204"/>
        <v>21:0846</v>
      </c>
      <c r="D2652" s="1" t="str">
        <f t="shared" si="205"/>
        <v>21:0232</v>
      </c>
      <c r="E2652" t="s">
        <v>10718</v>
      </c>
      <c r="F2652" t="s">
        <v>10719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74</v>
      </c>
      <c r="N2652">
        <v>1077</v>
      </c>
      <c r="P2652" t="s">
        <v>53</v>
      </c>
      <c r="Q2652" t="s">
        <v>482</v>
      </c>
      <c r="R2652" t="s">
        <v>285</v>
      </c>
    </row>
    <row r="2653" spans="1:18" hidden="1" x14ac:dyDescent="0.3">
      <c r="A2653" t="s">
        <v>10720</v>
      </c>
      <c r="B2653" t="s">
        <v>10721</v>
      </c>
      <c r="C2653" s="1" t="str">
        <f t="shared" si="204"/>
        <v>21:0846</v>
      </c>
      <c r="D2653" s="1" t="str">
        <f t="shared" si="205"/>
        <v>21:0232</v>
      </c>
      <c r="E2653" t="s">
        <v>10722</v>
      </c>
      <c r="F2653" t="s">
        <v>10723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81</v>
      </c>
      <c r="N2653">
        <v>1078</v>
      </c>
      <c r="P2653" t="s">
        <v>140</v>
      </c>
      <c r="Q2653" t="s">
        <v>236</v>
      </c>
      <c r="R2653" t="s">
        <v>195</v>
      </c>
    </row>
    <row r="2654" spans="1:18" hidden="1" x14ac:dyDescent="0.3">
      <c r="A2654" t="s">
        <v>10724</v>
      </c>
      <c r="B2654" t="s">
        <v>10725</v>
      </c>
      <c r="C2654" s="1" t="str">
        <f t="shared" si="204"/>
        <v>21:0846</v>
      </c>
      <c r="D2654" s="1" t="str">
        <f t="shared" si="205"/>
        <v>21:0232</v>
      </c>
      <c r="E2654" t="s">
        <v>10726</v>
      </c>
      <c r="F2654" t="s">
        <v>10727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95</v>
      </c>
      <c r="N2654">
        <v>1079</v>
      </c>
      <c r="P2654" t="s">
        <v>82</v>
      </c>
      <c r="Q2654" t="s">
        <v>579</v>
      </c>
      <c r="R2654" t="s">
        <v>890</v>
      </c>
    </row>
    <row r="2655" spans="1:18" hidden="1" x14ac:dyDescent="0.3">
      <c r="A2655" t="s">
        <v>10728</v>
      </c>
      <c r="B2655" t="s">
        <v>10729</v>
      </c>
      <c r="C2655" s="1" t="str">
        <f t="shared" si="204"/>
        <v>21:0846</v>
      </c>
      <c r="D2655" s="1" t="str">
        <f t="shared" si="205"/>
        <v>21:0232</v>
      </c>
      <c r="E2655" t="s">
        <v>10730</v>
      </c>
      <c r="F2655" t="s">
        <v>10731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101</v>
      </c>
      <c r="N2655">
        <v>1080</v>
      </c>
      <c r="P2655" t="s">
        <v>134</v>
      </c>
      <c r="Q2655" t="s">
        <v>579</v>
      </c>
      <c r="R2655" t="s">
        <v>55</v>
      </c>
    </row>
    <row r="2656" spans="1:18" hidden="1" x14ac:dyDescent="0.3">
      <c r="A2656" t="s">
        <v>10732</v>
      </c>
      <c r="B2656" t="s">
        <v>10733</v>
      </c>
      <c r="C2656" s="1" t="str">
        <f t="shared" si="204"/>
        <v>21:0846</v>
      </c>
      <c r="D2656" s="1" t="str">
        <f t="shared" si="205"/>
        <v>21:0232</v>
      </c>
      <c r="E2656" t="s">
        <v>10734</v>
      </c>
      <c r="F2656" t="s">
        <v>10735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107</v>
      </c>
      <c r="N2656">
        <v>1081</v>
      </c>
      <c r="P2656" t="s">
        <v>134</v>
      </c>
      <c r="Q2656" t="s">
        <v>579</v>
      </c>
      <c r="R2656" t="s">
        <v>285</v>
      </c>
    </row>
    <row r="2657" spans="1:18" hidden="1" x14ac:dyDescent="0.3">
      <c r="A2657" t="s">
        <v>10736</v>
      </c>
      <c r="B2657" t="s">
        <v>10737</v>
      </c>
      <c r="C2657" s="1" t="str">
        <f t="shared" si="204"/>
        <v>21:0846</v>
      </c>
      <c r="D2657" s="1" t="str">
        <f t="shared" si="205"/>
        <v>21:0232</v>
      </c>
      <c r="E2657" t="s">
        <v>10738</v>
      </c>
      <c r="F2657" t="s">
        <v>10739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114</v>
      </c>
      <c r="N2657">
        <v>1082</v>
      </c>
      <c r="P2657" t="s">
        <v>1006</v>
      </c>
      <c r="Q2657" t="s">
        <v>1292</v>
      </c>
      <c r="R2657" t="s">
        <v>195</v>
      </c>
    </row>
    <row r="2658" spans="1:18" hidden="1" x14ac:dyDescent="0.3">
      <c r="A2658" t="s">
        <v>10740</v>
      </c>
      <c r="B2658" t="s">
        <v>10741</v>
      </c>
      <c r="C2658" s="1" t="str">
        <f t="shared" si="204"/>
        <v>21:0846</v>
      </c>
      <c r="D2658" s="1" t="str">
        <f t="shared" si="205"/>
        <v>21:0232</v>
      </c>
      <c r="E2658" t="s">
        <v>10742</v>
      </c>
      <c r="F2658" t="s">
        <v>10743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121</v>
      </c>
      <c r="N2658">
        <v>1083</v>
      </c>
      <c r="P2658" t="s">
        <v>115</v>
      </c>
      <c r="Q2658" t="s">
        <v>579</v>
      </c>
      <c r="R2658" t="s">
        <v>285</v>
      </c>
    </row>
    <row r="2659" spans="1:18" hidden="1" x14ac:dyDescent="0.3">
      <c r="A2659" t="s">
        <v>10744</v>
      </c>
      <c r="B2659" t="s">
        <v>10745</v>
      </c>
      <c r="C2659" s="1" t="str">
        <f t="shared" si="204"/>
        <v>21:0846</v>
      </c>
      <c r="D2659" s="1" t="str">
        <f t="shared" si="205"/>
        <v>21:0232</v>
      </c>
      <c r="E2659" t="s">
        <v>10746</v>
      </c>
      <c r="F2659" t="s">
        <v>10747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127</v>
      </c>
      <c r="N2659">
        <v>1084</v>
      </c>
      <c r="P2659" t="s">
        <v>188</v>
      </c>
      <c r="Q2659" t="s">
        <v>54</v>
      </c>
      <c r="R2659" t="s">
        <v>285</v>
      </c>
    </row>
    <row r="2660" spans="1:18" hidden="1" x14ac:dyDescent="0.3">
      <c r="A2660" t="s">
        <v>10748</v>
      </c>
      <c r="B2660" t="s">
        <v>10749</v>
      </c>
      <c r="C2660" s="1" t="str">
        <f t="shared" si="204"/>
        <v>21:0846</v>
      </c>
      <c r="D2660" s="1" t="str">
        <f t="shared" si="205"/>
        <v>21:0232</v>
      </c>
      <c r="E2660" t="s">
        <v>10750</v>
      </c>
      <c r="F2660" t="s">
        <v>10751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133</v>
      </c>
      <c r="N2660">
        <v>1085</v>
      </c>
      <c r="P2660" t="s">
        <v>225</v>
      </c>
      <c r="Q2660" t="s">
        <v>1292</v>
      </c>
      <c r="R2660" t="s">
        <v>55</v>
      </c>
    </row>
    <row r="2661" spans="1:18" hidden="1" x14ac:dyDescent="0.3">
      <c r="A2661" t="s">
        <v>10752</v>
      </c>
      <c r="B2661" t="s">
        <v>10753</v>
      </c>
      <c r="C2661" s="1" t="str">
        <f t="shared" si="204"/>
        <v>21:0846</v>
      </c>
      <c r="D2661" s="1" t="str">
        <f t="shared" si="205"/>
        <v>21:0232</v>
      </c>
      <c r="E2661" t="s">
        <v>10754</v>
      </c>
      <c r="F2661" t="s">
        <v>10755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139</v>
      </c>
      <c r="N2661">
        <v>1086</v>
      </c>
      <c r="P2661" t="s">
        <v>200</v>
      </c>
      <c r="Q2661" t="s">
        <v>579</v>
      </c>
      <c r="R2661" t="s">
        <v>55</v>
      </c>
    </row>
    <row r="2662" spans="1:18" hidden="1" x14ac:dyDescent="0.3">
      <c r="A2662" t="s">
        <v>10756</v>
      </c>
      <c r="B2662" t="s">
        <v>10757</v>
      </c>
      <c r="C2662" s="1" t="str">
        <f t="shared" si="204"/>
        <v>21:0846</v>
      </c>
      <c r="D2662" s="1" t="str">
        <f t="shared" si="205"/>
        <v>21:0232</v>
      </c>
      <c r="E2662" t="s">
        <v>10758</v>
      </c>
      <c r="F2662" t="s">
        <v>10759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241</v>
      </c>
      <c r="N2662">
        <v>1087</v>
      </c>
      <c r="P2662" t="s">
        <v>194</v>
      </c>
      <c r="Q2662" t="s">
        <v>579</v>
      </c>
      <c r="R2662" t="s">
        <v>55</v>
      </c>
    </row>
    <row r="2663" spans="1:18" hidden="1" x14ac:dyDescent="0.3">
      <c r="A2663" t="s">
        <v>10760</v>
      </c>
      <c r="B2663" t="s">
        <v>10761</v>
      </c>
      <c r="C2663" s="1" t="str">
        <f t="shared" si="204"/>
        <v>21:0846</v>
      </c>
      <c r="D2663" s="1" t="str">
        <f t="shared" si="205"/>
        <v>21:0232</v>
      </c>
      <c r="E2663" t="s">
        <v>10762</v>
      </c>
      <c r="F2663" t="s">
        <v>10763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 t="s">
        <v>200</v>
      </c>
      <c r="Q2663" t="s">
        <v>579</v>
      </c>
      <c r="R2663" t="s">
        <v>55</v>
      </c>
    </row>
    <row r="2664" spans="1:18" hidden="1" x14ac:dyDescent="0.3">
      <c r="A2664" t="s">
        <v>10764</v>
      </c>
      <c r="B2664" t="s">
        <v>10765</v>
      </c>
      <c r="C2664" s="1" t="str">
        <f t="shared" ref="C2664:C2727" si="208">HYPERLINK("https://geochem.nrcan.gc.ca/cdogs/content/bdl/bdl210846_e.htm", "21:0846")</f>
        <v>21:0846</v>
      </c>
      <c r="D2664" s="1" t="str">
        <f t="shared" ref="D2664:D2727" si="209">HYPERLINK("https://geochem.nrcan.gc.ca/cdogs/content/svy/svy210232_e.htm", "21:0232")</f>
        <v>21:0232</v>
      </c>
      <c r="E2664" t="s">
        <v>10762</v>
      </c>
      <c r="F2664" t="s">
        <v>10766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29</v>
      </c>
      <c r="N2664">
        <v>1089</v>
      </c>
      <c r="P2664" t="s">
        <v>210</v>
      </c>
      <c r="Q2664" t="s">
        <v>1292</v>
      </c>
      <c r="R2664" t="s">
        <v>55</v>
      </c>
    </row>
    <row r="2665" spans="1:18" hidden="1" x14ac:dyDescent="0.3">
      <c r="A2665" t="s">
        <v>10767</v>
      </c>
      <c r="B2665" t="s">
        <v>10768</v>
      </c>
      <c r="C2665" s="1" t="str">
        <f t="shared" si="208"/>
        <v>21:0846</v>
      </c>
      <c r="D2665" s="1" t="str">
        <f t="shared" si="209"/>
        <v>21:0232</v>
      </c>
      <c r="E2665" t="s">
        <v>10769</v>
      </c>
      <c r="F2665" t="s">
        <v>10770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36</v>
      </c>
      <c r="N2665">
        <v>1090</v>
      </c>
      <c r="P2665" t="s">
        <v>194</v>
      </c>
      <c r="Q2665" t="s">
        <v>54</v>
      </c>
      <c r="R2665" t="s">
        <v>55</v>
      </c>
    </row>
    <row r="2666" spans="1:18" hidden="1" x14ac:dyDescent="0.3">
      <c r="A2666" t="s">
        <v>10771</v>
      </c>
      <c r="B2666" t="s">
        <v>10772</v>
      </c>
      <c r="C2666" s="1" t="str">
        <f t="shared" si="208"/>
        <v>21:0846</v>
      </c>
      <c r="D2666" s="1" t="str">
        <f t="shared" si="209"/>
        <v>21:0232</v>
      </c>
      <c r="E2666" t="s">
        <v>10773</v>
      </c>
      <c r="F2666" t="s">
        <v>10774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44</v>
      </c>
      <c r="N2666">
        <v>1091</v>
      </c>
      <c r="P2666" t="s">
        <v>194</v>
      </c>
      <c r="Q2666" t="s">
        <v>517</v>
      </c>
      <c r="R2666" t="s">
        <v>55</v>
      </c>
    </row>
    <row r="2667" spans="1:18" hidden="1" x14ac:dyDescent="0.3">
      <c r="A2667" t="s">
        <v>10775</v>
      </c>
      <c r="B2667" t="s">
        <v>10776</v>
      </c>
      <c r="C2667" s="1" t="str">
        <f t="shared" si="208"/>
        <v>21:0846</v>
      </c>
      <c r="D2667" s="1" t="str">
        <f t="shared" si="209"/>
        <v>21:0232</v>
      </c>
      <c r="E2667" t="s">
        <v>10777</v>
      </c>
      <c r="F2667" t="s">
        <v>10778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52</v>
      </c>
      <c r="N2667">
        <v>1092</v>
      </c>
      <c r="P2667" t="s">
        <v>200</v>
      </c>
      <c r="Q2667" t="s">
        <v>54</v>
      </c>
      <c r="R2667" t="s">
        <v>55</v>
      </c>
    </row>
    <row r="2668" spans="1:18" hidden="1" x14ac:dyDescent="0.3">
      <c r="A2668" t="s">
        <v>10779</v>
      </c>
      <c r="B2668" t="s">
        <v>10780</v>
      </c>
      <c r="C2668" s="1" t="str">
        <f t="shared" si="208"/>
        <v>21:0846</v>
      </c>
      <c r="D2668" s="1" t="str">
        <f t="shared" si="209"/>
        <v>21:0232</v>
      </c>
      <c r="E2668" t="s">
        <v>10781</v>
      </c>
      <c r="F2668" t="s">
        <v>10782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60</v>
      </c>
      <c r="N2668">
        <v>1093</v>
      </c>
      <c r="P2668" t="s">
        <v>194</v>
      </c>
      <c r="Q2668" t="s">
        <v>517</v>
      </c>
      <c r="R2668" t="s">
        <v>55</v>
      </c>
    </row>
    <row r="2669" spans="1:18" hidden="1" x14ac:dyDescent="0.3">
      <c r="A2669" t="s">
        <v>10783</v>
      </c>
      <c r="B2669" t="s">
        <v>10784</v>
      </c>
      <c r="C2669" s="1" t="str">
        <f t="shared" si="208"/>
        <v>21:0846</v>
      </c>
      <c r="D2669" s="1" t="str">
        <f t="shared" si="209"/>
        <v>21:0232</v>
      </c>
      <c r="E2669" t="s">
        <v>10785</v>
      </c>
      <c r="F2669" t="s">
        <v>10786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67</v>
      </c>
      <c r="N2669">
        <v>1094</v>
      </c>
      <c r="P2669" t="s">
        <v>598</v>
      </c>
      <c r="Q2669" t="s">
        <v>236</v>
      </c>
      <c r="R2669" t="s">
        <v>532</v>
      </c>
    </row>
    <row r="2670" spans="1:18" hidden="1" x14ac:dyDescent="0.3">
      <c r="A2670" t="s">
        <v>10787</v>
      </c>
      <c r="B2670" t="s">
        <v>10788</v>
      </c>
      <c r="C2670" s="1" t="str">
        <f t="shared" si="208"/>
        <v>21:0846</v>
      </c>
      <c r="D2670" s="1" t="str">
        <f t="shared" si="209"/>
        <v>21:0232</v>
      </c>
      <c r="E2670" t="s">
        <v>10789</v>
      </c>
      <c r="F2670" t="s">
        <v>10790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74</v>
      </c>
      <c r="N2670">
        <v>1095</v>
      </c>
      <c r="P2670" t="s">
        <v>115</v>
      </c>
      <c r="Q2670" t="s">
        <v>482</v>
      </c>
      <c r="R2670" t="s">
        <v>285</v>
      </c>
    </row>
    <row r="2671" spans="1:18" hidden="1" x14ac:dyDescent="0.3">
      <c r="A2671" t="s">
        <v>10791</v>
      </c>
      <c r="B2671" t="s">
        <v>10792</v>
      </c>
      <c r="C2671" s="1" t="str">
        <f t="shared" si="208"/>
        <v>21:0846</v>
      </c>
      <c r="D2671" s="1" t="str">
        <f t="shared" si="209"/>
        <v>21:0232</v>
      </c>
      <c r="E2671" t="s">
        <v>10793</v>
      </c>
      <c r="F2671" t="s">
        <v>10794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81</v>
      </c>
      <c r="N2671">
        <v>1096</v>
      </c>
      <c r="P2671" t="s">
        <v>88</v>
      </c>
      <c r="Q2671" t="s">
        <v>482</v>
      </c>
      <c r="R2671" t="s">
        <v>988</v>
      </c>
    </row>
    <row r="2672" spans="1:18" hidden="1" x14ac:dyDescent="0.3">
      <c r="A2672" t="s">
        <v>10795</v>
      </c>
      <c r="B2672" t="s">
        <v>10796</v>
      </c>
      <c r="C2672" s="1" t="str">
        <f t="shared" si="208"/>
        <v>21:0846</v>
      </c>
      <c r="D2672" s="1" t="str">
        <f t="shared" si="209"/>
        <v>21:0232</v>
      </c>
      <c r="E2672" t="s">
        <v>10797</v>
      </c>
      <c r="F2672" t="s">
        <v>10798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95</v>
      </c>
      <c r="N2672">
        <v>1097</v>
      </c>
      <c r="P2672" t="s">
        <v>167</v>
      </c>
      <c r="Q2672" t="s">
        <v>236</v>
      </c>
      <c r="R2672" t="s">
        <v>90</v>
      </c>
    </row>
    <row r="2673" spans="1:18" hidden="1" x14ac:dyDescent="0.3">
      <c r="A2673" t="s">
        <v>10799</v>
      </c>
      <c r="B2673" t="s">
        <v>10800</v>
      </c>
      <c r="C2673" s="1" t="str">
        <f t="shared" si="208"/>
        <v>21:0846</v>
      </c>
      <c r="D2673" s="1" t="str">
        <f t="shared" si="209"/>
        <v>21:0232</v>
      </c>
      <c r="E2673" t="s">
        <v>10801</v>
      </c>
      <c r="F2673" t="s">
        <v>10802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101</v>
      </c>
      <c r="N2673">
        <v>1098</v>
      </c>
      <c r="P2673" t="s">
        <v>53</v>
      </c>
      <c r="Q2673" t="s">
        <v>54</v>
      </c>
      <c r="R2673" t="s">
        <v>532</v>
      </c>
    </row>
    <row r="2674" spans="1:18" hidden="1" x14ac:dyDescent="0.3">
      <c r="A2674" t="s">
        <v>10803</v>
      </c>
      <c r="B2674" t="s">
        <v>10804</v>
      </c>
      <c r="C2674" s="1" t="str">
        <f t="shared" si="208"/>
        <v>21:0846</v>
      </c>
      <c r="D2674" s="1" t="str">
        <f t="shared" si="209"/>
        <v>21:0232</v>
      </c>
      <c r="E2674" t="s">
        <v>10805</v>
      </c>
      <c r="F2674" t="s">
        <v>10806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107</v>
      </c>
      <c r="N2674">
        <v>1099</v>
      </c>
      <c r="P2674" t="s">
        <v>61</v>
      </c>
      <c r="Q2674" t="s">
        <v>54</v>
      </c>
      <c r="R2674" t="s">
        <v>599</v>
      </c>
    </row>
    <row r="2675" spans="1:18" hidden="1" x14ac:dyDescent="0.3">
      <c r="A2675" t="s">
        <v>10807</v>
      </c>
      <c r="B2675" t="s">
        <v>10808</v>
      </c>
      <c r="C2675" s="1" t="str">
        <f t="shared" si="208"/>
        <v>21:0846</v>
      </c>
      <c r="D2675" s="1" t="str">
        <f t="shared" si="209"/>
        <v>21:0232</v>
      </c>
      <c r="E2675" t="s">
        <v>10809</v>
      </c>
      <c r="F2675" t="s">
        <v>10810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114</v>
      </c>
      <c r="N2675">
        <v>1100</v>
      </c>
      <c r="P2675" t="s">
        <v>134</v>
      </c>
      <c r="Q2675" t="s">
        <v>1292</v>
      </c>
      <c r="R2675" t="s">
        <v>55</v>
      </c>
    </row>
    <row r="2676" spans="1:18" hidden="1" x14ac:dyDescent="0.3">
      <c r="A2676" t="s">
        <v>10811</v>
      </c>
      <c r="B2676" t="s">
        <v>10812</v>
      </c>
      <c r="C2676" s="1" t="str">
        <f t="shared" si="208"/>
        <v>21:0846</v>
      </c>
      <c r="D2676" s="1" t="str">
        <f t="shared" si="209"/>
        <v>21:0232</v>
      </c>
      <c r="E2676" t="s">
        <v>10813</v>
      </c>
      <c r="F2676" t="s">
        <v>10814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121</v>
      </c>
      <c r="N2676">
        <v>1101</v>
      </c>
      <c r="P2676" t="s">
        <v>256</v>
      </c>
      <c r="Q2676" t="s">
        <v>257</v>
      </c>
      <c r="R2676" t="s">
        <v>55</v>
      </c>
    </row>
    <row r="2677" spans="1:18" hidden="1" x14ac:dyDescent="0.3">
      <c r="A2677" t="s">
        <v>10815</v>
      </c>
      <c r="B2677" t="s">
        <v>10816</v>
      </c>
      <c r="C2677" s="1" t="str">
        <f t="shared" si="208"/>
        <v>21:0846</v>
      </c>
      <c r="D2677" s="1" t="str">
        <f t="shared" si="209"/>
        <v>21:0232</v>
      </c>
      <c r="E2677" t="s">
        <v>10817</v>
      </c>
      <c r="F2677" t="s">
        <v>10818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127</v>
      </c>
      <c r="N2677">
        <v>1102</v>
      </c>
      <c r="P2677" t="s">
        <v>272</v>
      </c>
      <c r="Q2677" t="s">
        <v>257</v>
      </c>
      <c r="R2677" t="s">
        <v>55</v>
      </c>
    </row>
    <row r="2678" spans="1:18" hidden="1" x14ac:dyDescent="0.3">
      <c r="A2678" t="s">
        <v>10819</v>
      </c>
      <c r="B2678" t="s">
        <v>10820</v>
      </c>
      <c r="C2678" s="1" t="str">
        <f t="shared" si="208"/>
        <v>21:0846</v>
      </c>
      <c r="D2678" s="1" t="str">
        <f t="shared" si="209"/>
        <v>21:0232</v>
      </c>
      <c r="E2678" t="s">
        <v>10821</v>
      </c>
      <c r="F2678" t="s">
        <v>10822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133</v>
      </c>
      <c r="N2678">
        <v>1103</v>
      </c>
      <c r="P2678" t="s">
        <v>267</v>
      </c>
      <c r="Q2678" t="s">
        <v>482</v>
      </c>
      <c r="R2678" t="s">
        <v>55</v>
      </c>
    </row>
    <row r="2679" spans="1:18" hidden="1" x14ac:dyDescent="0.3">
      <c r="A2679" t="s">
        <v>10823</v>
      </c>
      <c r="B2679" t="s">
        <v>10824</v>
      </c>
      <c r="C2679" s="1" t="str">
        <f t="shared" si="208"/>
        <v>21:0846</v>
      </c>
      <c r="D2679" s="1" t="str">
        <f t="shared" si="209"/>
        <v>21:0232</v>
      </c>
      <c r="E2679" t="s">
        <v>10825</v>
      </c>
      <c r="F2679" t="s">
        <v>10826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139</v>
      </c>
      <c r="N2679">
        <v>1104</v>
      </c>
      <c r="P2679" t="s">
        <v>272</v>
      </c>
      <c r="Q2679" t="s">
        <v>236</v>
      </c>
      <c r="R2679" t="s">
        <v>55</v>
      </c>
    </row>
    <row r="2680" spans="1:18" hidden="1" x14ac:dyDescent="0.3">
      <c r="A2680" t="s">
        <v>10827</v>
      </c>
      <c r="B2680" t="s">
        <v>10828</v>
      </c>
      <c r="C2680" s="1" t="str">
        <f t="shared" si="208"/>
        <v>21:0846</v>
      </c>
      <c r="D2680" s="1" t="str">
        <f t="shared" si="209"/>
        <v>21:0232</v>
      </c>
      <c r="E2680" t="s">
        <v>10829</v>
      </c>
      <c r="F2680" t="s">
        <v>10830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241</v>
      </c>
      <c r="N2680">
        <v>1105</v>
      </c>
      <c r="P2680" t="s">
        <v>465</v>
      </c>
      <c r="Q2680" t="s">
        <v>482</v>
      </c>
      <c r="R2680" t="s">
        <v>55</v>
      </c>
    </row>
    <row r="2681" spans="1:18" hidden="1" x14ac:dyDescent="0.3">
      <c r="A2681" t="s">
        <v>10831</v>
      </c>
      <c r="B2681" t="s">
        <v>10832</v>
      </c>
      <c r="C2681" s="1" t="str">
        <f t="shared" si="208"/>
        <v>21:0846</v>
      </c>
      <c r="D2681" s="1" t="str">
        <f t="shared" si="209"/>
        <v>21:0232</v>
      </c>
      <c r="E2681" t="s">
        <v>10833</v>
      </c>
      <c r="F2681" t="s">
        <v>10834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 t="s">
        <v>262</v>
      </c>
      <c r="Q2681" t="s">
        <v>54</v>
      </c>
      <c r="R2681" t="s">
        <v>55</v>
      </c>
    </row>
    <row r="2682" spans="1:18" hidden="1" x14ac:dyDescent="0.3">
      <c r="A2682" t="s">
        <v>10835</v>
      </c>
      <c r="B2682" t="s">
        <v>10836</v>
      </c>
      <c r="C2682" s="1" t="str">
        <f t="shared" si="208"/>
        <v>21:0846</v>
      </c>
      <c r="D2682" s="1" t="str">
        <f t="shared" si="209"/>
        <v>21:0232</v>
      </c>
      <c r="E2682" t="s">
        <v>10833</v>
      </c>
      <c r="F2682" t="s">
        <v>10837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29</v>
      </c>
      <c r="N2682">
        <v>1107</v>
      </c>
      <c r="P2682" t="s">
        <v>272</v>
      </c>
      <c r="Q2682" t="s">
        <v>54</v>
      </c>
      <c r="R2682" t="s">
        <v>55</v>
      </c>
    </row>
    <row r="2683" spans="1:18" hidden="1" x14ac:dyDescent="0.3">
      <c r="A2683" t="s">
        <v>10838</v>
      </c>
      <c r="B2683" t="s">
        <v>10839</v>
      </c>
      <c r="C2683" s="1" t="str">
        <f t="shared" si="208"/>
        <v>21:0846</v>
      </c>
      <c r="D2683" s="1" t="str">
        <f t="shared" si="209"/>
        <v>21:0232</v>
      </c>
      <c r="E2683" t="s">
        <v>10840</v>
      </c>
      <c r="F2683" t="s">
        <v>10841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36</v>
      </c>
      <c r="N2683">
        <v>1108</v>
      </c>
      <c r="P2683" t="s">
        <v>272</v>
      </c>
      <c r="Q2683" t="s">
        <v>579</v>
      </c>
      <c r="R2683" t="s">
        <v>55</v>
      </c>
    </row>
    <row r="2684" spans="1:18" hidden="1" x14ac:dyDescent="0.3">
      <c r="A2684" t="s">
        <v>10842</v>
      </c>
      <c r="B2684" t="s">
        <v>10843</v>
      </c>
      <c r="C2684" s="1" t="str">
        <f t="shared" si="208"/>
        <v>21:0846</v>
      </c>
      <c r="D2684" s="1" t="str">
        <f t="shared" si="209"/>
        <v>21:0232</v>
      </c>
      <c r="E2684" t="s">
        <v>10844</v>
      </c>
      <c r="F2684" t="s">
        <v>10845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44</v>
      </c>
      <c r="N2684">
        <v>1109</v>
      </c>
      <c r="P2684" t="s">
        <v>247</v>
      </c>
      <c r="Q2684" t="s">
        <v>54</v>
      </c>
      <c r="R2684" t="s">
        <v>55</v>
      </c>
    </row>
    <row r="2685" spans="1:18" hidden="1" x14ac:dyDescent="0.3">
      <c r="A2685" t="s">
        <v>10846</v>
      </c>
      <c r="B2685" t="s">
        <v>10847</v>
      </c>
      <c r="C2685" s="1" t="str">
        <f t="shared" si="208"/>
        <v>21:0846</v>
      </c>
      <c r="D2685" s="1" t="str">
        <f t="shared" si="209"/>
        <v>21:0232</v>
      </c>
      <c r="E2685" t="s">
        <v>10848</v>
      </c>
      <c r="F2685" t="s">
        <v>10849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52</v>
      </c>
      <c r="N2685">
        <v>1110</v>
      </c>
      <c r="P2685" t="s">
        <v>771</v>
      </c>
      <c r="Q2685" t="s">
        <v>482</v>
      </c>
      <c r="R2685" t="s">
        <v>55</v>
      </c>
    </row>
    <row r="2686" spans="1:18" hidden="1" x14ac:dyDescent="0.3">
      <c r="A2686" t="s">
        <v>10850</v>
      </c>
      <c r="B2686" t="s">
        <v>10851</v>
      </c>
      <c r="C2686" s="1" t="str">
        <f t="shared" si="208"/>
        <v>21:0846</v>
      </c>
      <c r="D2686" s="1" t="str">
        <f t="shared" si="209"/>
        <v>21:0232</v>
      </c>
      <c r="E2686" t="s">
        <v>10852</v>
      </c>
      <c r="F2686" t="s">
        <v>10853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60</v>
      </c>
      <c r="N2686">
        <v>1111</v>
      </c>
      <c r="P2686" t="s">
        <v>194</v>
      </c>
      <c r="Q2686" t="s">
        <v>579</v>
      </c>
      <c r="R2686" t="s">
        <v>55</v>
      </c>
    </row>
    <row r="2687" spans="1:18" hidden="1" x14ac:dyDescent="0.3">
      <c r="A2687" t="s">
        <v>10854</v>
      </c>
      <c r="B2687" t="s">
        <v>10855</v>
      </c>
      <c r="C2687" s="1" t="str">
        <f t="shared" si="208"/>
        <v>21:0846</v>
      </c>
      <c r="D2687" s="1" t="str">
        <f t="shared" si="209"/>
        <v>21:0232</v>
      </c>
      <c r="E2687" t="s">
        <v>10856</v>
      </c>
      <c r="F2687" t="s">
        <v>10857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67</v>
      </c>
      <c r="N2687">
        <v>1112</v>
      </c>
      <c r="P2687" t="s">
        <v>200</v>
      </c>
      <c r="Q2687" t="s">
        <v>1143</v>
      </c>
      <c r="R2687" t="s">
        <v>55</v>
      </c>
    </row>
    <row r="2688" spans="1:18" hidden="1" x14ac:dyDescent="0.3">
      <c r="A2688" t="s">
        <v>10858</v>
      </c>
      <c r="B2688" t="s">
        <v>10859</v>
      </c>
      <c r="C2688" s="1" t="str">
        <f t="shared" si="208"/>
        <v>21:0846</v>
      </c>
      <c r="D2688" s="1" t="str">
        <f t="shared" si="209"/>
        <v>21:0232</v>
      </c>
      <c r="E2688" t="s">
        <v>10860</v>
      </c>
      <c r="F2688" t="s">
        <v>10861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74</v>
      </c>
      <c r="N2688">
        <v>1113</v>
      </c>
      <c r="P2688" t="s">
        <v>134</v>
      </c>
      <c r="Q2688" t="s">
        <v>1143</v>
      </c>
      <c r="R2688" t="s">
        <v>55</v>
      </c>
    </row>
    <row r="2689" spans="1:18" hidden="1" x14ac:dyDescent="0.3">
      <c r="A2689" t="s">
        <v>10862</v>
      </c>
      <c r="B2689" t="s">
        <v>10863</v>
      </c>
      <c r="C2689" s="1" t="str">
        <f t="shared" si="208"/>
        <v>21:0846</v>
      </c>
      <c r="D2689" s="1" t="str">
        <f t="shared" si="209"/>
        <v>21:0232</v>
      </c>
      <c r="E2689" t="s">
        <v>10864</v>
      </c>
      <c r="F2689" t="s">
        <v>10865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81</v>
      </c>
      <c r="N2689">
        <v>1114</v>
      </c>
      <c r="P2689" t="s">
        <v>235</v>
      </c>
      <c r="Q2689" t="s">
        <v>54</v>
      </c>
      <c r="R2689" t="s">
        <v>55</v>
      </c>
    </row>
    <row r="2690" spans="1:18" hidden="1" x14ac:dyDescent="0.3">
      <c r="A2690" t="s">
        <v>10866</v>
      </c>
      <c r="B2690" t="s">
        <v>10867</v>
      </c>
      <c r="C2690" s="1" t="str">
        <f t="shared" si="208"/>
        <v>21:0846</v>
      </c>
      <c r="D2690" s="1" t="str">
        <f t="shared" si="209"/>
        <v>21:0232</v>
      </c>
      <c r="E2690" t="s">
        <v>10868</v>
      </c>
      <c r="F2690" t="s">
        <v>10869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95</v>
      </c>
      <c r="N2690">
        <v>1115</v>
      </c>
      <c r="P2690" t="s">
        <v>53</v>
      </c>
      <c r="Q2690" t="s">
        <v>579</v>
      </c>
      <c r="R2690" t="s">
        <v>55</v>
      </c>
    </row>
    <row r="2691" spans="1:18" hidden="1" x14ac:dyDescent="0.3">
      <c r="A2691" t="s">
        <v>10870</v>
      </c>
      <c r="B2691" t="s">
        <v>10871</v>
      </c>
      <c r="C2691" s="1" t="str">
        <f t="shared" si="208"/>
        <v>21:0846</v>
      </c>
      <c r="D2691" s="1" t="str">
        <f t="shared" si="209"/>
        <v>21:0232</v>
      </c>
      <c r="E2691" t="s">
        <v>10872</v>
      </c>
      <c r="F2691" t="s">
        <v>10873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101</v>
      </c>
      <c r="N2691">
        <v>1116</v>
      </c>
      <c r="P2691" t="s">
        <v>1006</v>
      </c>
      <c r="Q2691" t="s">
        <v>236</v>
      </c>
      <c r="R2691" t="s">
        <v>55</v>
      </c>
    </row>
    <row r="2692" spans="1:18" hidden="1" x14ac:dyDescent="0.3">
      <c r="A2692" t="s">
        <v>10874</v>
      </c>
      <c r="B2692" t="s">
        <v>10875</v>
      </c>
      <c r="C2692" s="1" t="str">
        <f t="shared" si="208"/>
        <v>21:0846</v>
      </c>
      <c r="D2692" s="1" t="str">
        <f t="shared" si="209"/>
        <v>21:0232</v>
      </c>
      <c r="E2692" t="s">
        <v>10876</v>
      </c>
      <c r="F2692" t="s">
        <v>10877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107</v>
      </c>
      <c r="N2692">
        <v>1117</v>
      </c>
      <c r="P2692" t="s">
        <v>134</v>
      </c>
      <c r="Q2692" t="s">
        <v>1292</v>
      </c>
      <c r="R2692" t="s">
        <v>55</v>
      </c>
    </row>
    <row r="2693" spans="1:18" hidden="1" x14ac:dyDescent="0.3">
      <c r="A2693" t="s">
        <v>10878</v>
      </c>
      <c r="B2693" t="s">
        <v>10879</v>
      </c>
      <c r="C2693" s="1" t="str">
        <f t="shared" si="208"/>
        <v>21:0846</v>
      </c>
      <c r="D2693" s="1" t="str">
        <f t="shared" si="209"/>
        <v>21:0232</v>
      </c>
      <c r="E2693" t="s">
        <v>10880</v>
      </c>
      <c r="F2693" t="s">
        <v>10881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114</v>
      </c>
      <c r="N2693">
        <v>1118</v>
      </c>
      <c r="P2693" t="s">
        <v>356</v>
      </c>
      <c r="Q2693" t="s">
        <v>579</v>
      </c>
      <c r="R2693" t="s">
        <v>55</v>
      </c>
    </row>
    <row r="2694" spans="1:18" hidden="1" x14ac:dyDescent="0.3">
      <c r="A2694" t="s">
        <v>10882</v>
      </c>
      <c r="B2694" t="s">
        <v>10883</v>
      </c>
      <c r="C2694" s="1" t="str">
        <f t="shared" si="208"/>
        <v>21:0846</v>
      </c>
      <c r="D2694" s="1" t="str">
        <f t="shared" si="209"/>
        <v>21:0232</v>
      </c>
      <c r="E2694" t="s">
        <v>10884</v>
      </c>
      <c r="F2694" t="s">
        <v>10885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121</v>
      </c>
      <c r="N2694">
        <v>1119</v>
      </c>
      <c r="P2694" t="s">
        <v>247</v>
      </c>
      <c r="Q2694" t="s">
        <v>248</v>
      </c>
      <c r="R2694" t="s">
        <v>55</v>
      </c>
    </row>
    <row r="2695" spans="1:18" hidden="1" x14ac:dyDescent="0.3">
      <c r="A2695" t="s">
        <v>10886</v>
      </c>
      <c r="B2695" t="s">
        <v>10887</v>
      </c>
      <c r="C2695" s="1" t="str">
        <f t="shared" si="208"/>
        <v>21:0846</v>
      </c>
      <c r="D2695" s="1" t="str">
        <f t="shared" si="209"/>
        <v>21:0232</v>
      </c>
      <c r="E2695" t="s">
        <v>10888</v>
      </c>
      <c r="F2695" t="s">
        <v>10889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127</v>
      </c>
      <c r="N2695">
        <v>1120</v>
      </c>
      <c r="P2695" t="s">
        <v>272</v>
      </c>
      <c r="Q2695" t="s">
        <v>236</v>
      </c>
      <c r="R2695" t="s">
        <v>55</v>
      </c>
    </row>
    <row r="2696" spans="1:18" hidden="1" x14ac:dyDescent="0.3">
      <c r="A2696" t="s">
        <v>10890</v>
      </c>
      <c r="B2696" t="s">
        <v>10891</v>
      </c>
      <c r="C2696" s="1" t="str">
        <f t="shared" si="208"/>
        <v>21:0846</v>
      </c>
      <c r="D2696" s="1" t="str">
        <f t="shared" si="209"/>
        <v>21:0232</v>
      </c>
      <c r="E2696" t="s">
        <v>10892</v>
      </c>
      <c r="F2696" t="s">
        <v>10893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133</v>
      </c>
      <c r="N2696">
        <v>1121</v>
      </c>
      <c r="P2696" t="s">
        <v>267</v>
      </c>
      <c r="Q2696" t="s">
        <v>38</v>
      </c>
      <c r="R2696" t="s">
        <v>55</v>
      </c>
    </row>
    <row r="2697" spans="1:18" hidden="1" x14ac:dyDescent="0.3">
      <c r="A2697" t="s">
        <v>10894</v>
      </c>
      <c r="B2697" t="s">
        <v>10895</v>
      </c>
      <c r="C2697" s="1" t="str">
        <f t="shared" si="208"/>
        <v>21:0846</v>
      </c>
      <c r="D2697" s="1" t="str">
        <f t="shared" si="209"/>
        <v>21:0232</v>
      </c>
      <c r="E2697" t="s">
        <v>10896</v>
      </c>
      <c r="F2697" t="s">
        <v>10897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139</v>
      </c>
      <c r="N2697">
        <v>1122</v>
      </c>
      <c r="P2697" t="s">
        <v>200</v>
      </c>
      <c r="Q2697" t="s">
        <v>482</v>
      </c>
      <c r="R2697" t="s">
        <v>55</v>
      </c>
    </row>
    <row r="2698" spans="1:18" hidden="1" x14ac:dyDescent="0.3">
      <c r="A2698" t="s">
        <v>10898</v>
      </c>
      <c r="B2698" t="s">
        <v>10899</v>
      </c>
      <c r="C2698" s="1" t="str">
        <f t="shared" si="208"/>
        <v>21:0846</v>
      </c>
      <c r="D2698" s="1" t="str">
        <f t="shared" si="209"/>
        <v>21:0232</v>
      </c>
      <c r="E2698" t="s">
        <v>10900</v>
      </c>
      <c r="F2698" t="s">
        <v>10901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241</v>
      </c>
      <c r="N2698">
        <v>1123</v>
      </c>
      <c r="P2698" t="s">
        <v>247</v>
      </c>
      <c r="Q2698" t="s">
        <v>236</v>
      </c>
      <c r="R2698" t="s">
        <v>55</v>
      </c>
    </row>
    <row r="2699" spans="1:18" hidden="1" x14ac:dyDescent="0.3">
      <c r="A2699" t="s">
        <v>10902</v>
      </c>
      <c r="B2699" t="s">
        <v>10903</v>
      </c>
      <c r="C2699" s="1" t="str">
        <f t="shared" si="208"/>
        <v>21:0846</v>
      </c>
      <c r="D2699" s="1" t="str">
        <f t="shared" si="209"/>
        <v>21:0232</v>
      </c>
      <c r="E2699" t="s">
        <v>10904</v>
      </c>
      <c r="F2699" t="s">
        <v>10905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 t="s">
        <v>235</v>
      </c>
      <c r="Q2699" t="s">
        <v>236</v>
      </c>
      <c r="R2699" t="s">
        <v>522</v>
      </c>
    </row>
    <row r="2700" spans="1:18" hidden="1" x14ac:dyDescent="0.3">
      <c r="A2700" t="s">
        <v>10906</v>
      </c>
      <c r="B2700" t="s">
        <v>10907</v>
      </c>
      <c r="C2700" s="1" t="str">
        <f t="shared" si="208"/>
        <v>21:0846</v>
      </c>
      <c r="D2700" s="1" t="str">
        <f t="shared" si="209"/>
        <v>21:0232</v>
      </c>
      <c r="E2700" t="s">
        <v>10904</v>
      </c>
      <c r="F2700" t="s">
        <v>10908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29</v>
      </c>
      <c r="N2700">
        <v>1125</v>
      </c>
      <c r="P2700" t="s">
        <v>235</v>
      </c>
      <c r="Q2700" t="s">
        <v>236</v>
      </c>
      <c r="R2700" t="s">
        <v>460</v>
      </c>
    </row>
    <row r="2701" spans="1:18" hidden="1" x14ac:dyDescent="0.3">
      <c r="A2701" t="s">
        <v>10909</v>
      </c>
      <c r="B2701" t="s">
        <v>10910</v>
      </c>
      <c r="C2701" s="1" t="str">
        <f t="shared" si="208"/>
        <v>21:0846</v>
      </c>
      <c r="D2701" s="1" t="str">
        <f t="shared" si="209"/>
        <v>21:0232</v>
      </c>
      <c r="E2701" t="s">
        <v>10911</v>
      </c>
      <c r="F2701" t="s">
        <v>10912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36</v>
      </c>
      <c r="N2701">
        <v>1126</v>
      </c>
      <c r="P2701" t="s">
        <v>319</v>
      </c>
      <c r="Q2701" t="s">
        <v>236</v>
      </c>
      <c r="R2701" t="s">
        <v>285</v>
      </c>
    </row>
    <row r="2702" spans="1:18" hidden="1" x14ac:dyDescent="0.3">
      <c r="A2702" t="s">
        <v>10913</v>
      </c>
      <c r="B2702" t="s">
        <v>10914</v>
      </c>
      <c r="C2702" s="1" t="str">
        <f t="shared" si="208"/>
        <v>21:0846</v>
      </c>
      <c r="D2702" s="1" t="str">
        <f t="shared" si="209"/>
        <v>21:0232</v>
      </c>
      <c r="E2702" t="s">
        <v>10915</v>
      </c>
      <c r="F2702" t="s">
        <v>10916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44</v>
      </c>
      <c r="N2702">
        <v>1127</v>
      </c>
      <c r="P2702" t="s">
        <v>356</v>
      </c>
      <c r="Q2702" t="s">
        <v>579</v>
      </c>
      <c r="R2702" t="s">
        <v>55</v>
      </c>
    </row>
    <row r="2703" spans="1:18" hidden="1" x14ac:dyDescent="0.3">
      <c r="A2703" t="s">
        <v>10917</v>
      </c>
      <c r="B2703" t="s">
        <v>10918</v>
      </c>
      <c r="C2703" s="1" t="str">
        <f t="shared" si="208"/>
        <v>21:0846</v>
      </c>
      <c r="D2703" s="1" t="str">
        <f t="shared" si="209"/>
        <v>21:0232</v>
      </c>
      <c r="E2703" t="s">
        <v>10919</v>
      </c>
      <c r="F2703" t="s">
        <v>10920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52</v>
      </c>
      <c r="N2703">
        <v>1128</v>
      </c>
      <c r="P2703" t="s">
        <v>272</v>
      </c>
      <c r="Q2703" t="s">
        <v>579</v>
      </c>
      <c r="R2703" t="s">
        <v>55</v>
      </c>
    </row>
    <row r="2704" spans="1:18" hidden="1" x14ac:dyDescent="0.3">
      <c r="A2704" t="s">
        <v>10921</v>
      </c>
      <c r="B2704" t="s">
        <v>10922</v>
      </c>
      <c r="C2704" s="1" t="str">
        <f t="shared" si="208"/>
        <v>21:0846</v>
      </c>
      <c r="D2704" s="1" t="str">
        <f t="shared" si="209"/>
        <v>21:0232</v>
      </c>
      <c r="E2704" t="s">
        <v>10923</v>
      </c>
      <c r="F2704" t="s">
        <v>10924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60</v>
      </c>
      <c r="N2704">
        <v>1129</v>
      </c>
      <c r="P2704" t="s">
        <v>267</v>
      </c>
      <c r="Q2704" t="s">
        <v>236</v>
      </c>
      <c r="R2704" t="s">
        <v>55</v>
      </c>
    </row>
    <row r="2705" spans="1:18" hidden="1" x14ac:dyDescent="0.3">
      <c r="A2705" t="s">
        <v>10925</v>
      </c>
      <c r="B2705" t="s">
        <v>10926</v>
      </c>
      <c r="C2705" s="1" t="str">
        <f t="shared" si="208"/>
        <v>21:0846</v>
      </c>
      <c r="D2705" s="1" t="str">
        <f t="shared" si="209"/>
        <v>21:0232</v>
      </c>
      <c r="E2705" t="s">
        <v>10927</v>
      </c>
      <c r="F2705" t="s">
        <v>10928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67</v>
      </c>
      <c r="N2705">
        <v>1130</v>
      </c>
      <c r="P2705" t="s">
        <v>267</v>
      </c>
      <c r="Q2705" t="s">
        <v>579</v>
      </c>
      <c r="R2705" t="s">
        <v>55</v>
      </c>
    </row>
    <row r="2706" spans="1:18" hidden="1" x14ac:dyDescent="0.3">
      <c r="A2706" t="s">
        <v>10929</v>
      </c>
      <c r="B2706" t="s">
        <v>10930</v>
      </c>
      <c r="C2706" s="1" t="str">
        <f t="shared" si="208"/>
        <v>21:0846</v>
      </c>
      <c r="D2706" s="1" t="str">
        <f t="shared" si="209"/>
        <v>21:0232</v>
      </c>
      <c r="E2706" t="s">
        <v>10931</v>
      </c>
      <c r="F2706" t="s">
        <v>10932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74</v>
      </c>
      <c r="N2706">
        <v>1131</v>
      </c>
      <c r="P2706" t="s">
        <v>465</v>
      </c>
      <c r="Q2706" t="s">
        <v>236</v>
      </c>
      <c r="R2706" t="s">
        <v>55</v>
      </c>
    </row>
    <row r="2707" spans="1:18" hidden="1" x14ac:dyDescent="0.3">
      <c r="A2707" t="s">
        <v>10933</v>
      </c>
      <c r="B2707" t="s">
        <v>10934</v>
      </c>
      <c r="C2707" s="1" t="str">
        <f t="shared" si="208"/>
        <v>21:0846</v>
      </c>
      <c r="D2707" s="1" t="str">
        <f t="shared" si="209"/>
        <v>21:0232</v>
      </c>
      <c r="E2707" t="s">
        <v>10935</v>
      </c>
      <c r="F2707" t="s">
        <v>10936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81</v>
      </c>
      <c r="N2707">
        <v>1132</v>
      </c>
      <c r="P2707" t="s">
        <v>465</v>
      </c>
      <c r="Q2707" t="s">
        <v>236</v>
      </c>
      <c r="R2707" t="s">
        <v>55</v>
      </c>
    </row>
    <row r="2708" spans="1:18" hidden="1" x14ac:dyDescent="0.3">
      <c r="A2708" t="s">
        <v>10937</v>
      </c>
      <c r="B2708" t="s">
        <v>10938</v>
      </c>
      <c r="C2708" s="1" t="str">
        <f t="shared" si="208"/>
        <v>21:0846</v>
      </c>
      <c r="D2708" s="1" t="str">
        <f t="shared" si="209"/>
        <v>21:0232</v>
      </c>
      <c r="E2708" t="s">
        <v>10939</v>
      </c>
      <c r="F2708" t="s">
        <v>10940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95</v>
      </c>
      <c r="N2708">
        <v>1133</v>
      </c>
      <c r="P2708" t="s">
        <v>1896</v>
      </c>
      <c r="Q2708" t="s">
        <v>236</v>
      </c>
      <c r="R2708" t="s">
        <v>55</v>
      </c>
    </row>
    <row r="2709" spans="1:18" hidden="1" x14ac:dyDescent="0.3">
      <c r="A2709" t="s">
        <v>10941</v>
      </c>
      <c r="B2709" t="s">
        <v>10942</v>
      </c>
      <c r="C2709" s="1" t="str">
        <f t="shared" si="208"/>
        <v>21:0846</v>
      </c>
      <c r="D2709" s="1" t="str">
        <f t="shared" si="209"/>
        <v>21:0232</v>
      </c>
      <c r="E2709" t="s">
        <v>10943</v>
      </c>
      <c r="F2709" t="s">
        <v>10944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101</v>
      </c>
      <c r="N2709">
        <v>1134</v>
      </c>
      <c r="P2709" t="s">
        <v>465</v>
      </c>
      <c r="Q2709" t="s">
        <v>257</v>
      </c>
      <c r="R2709" t="s">
        <v>55</v>
      </c>
    </row>
    <row r="2710" spans="1:18" hidden="1" x14ac:dyDescent="0.3">
      <c r="A2710" t="s">
        <v>10945</v>
      </c>
      <c r="B2710" t="s">
        <v>10946</v>
      </c>
      <c r="C2710" s="1" t="str">
        <f t="shared" si="208"/>
        <v>21:0846</v>
      </c>
      <c r="D2710" s="1" t="str">
        <f t="shared" si="209"/>
        <v>21:0232</v>
      </c>
      <c r="E2710" t="s">
        <v>10947</v>
      </c>
      <c r="F2710" t="s">
        <v>10948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107</v>
      </c>
      <c r="N2710">
        <v>1135</v>
      </c>
      <c r="P2710" t="s">
        <v>235</v>
      </c>
      <c r="Q2710" t="s">
        <v>236</v>
      </c>
      <c r="R2710" t="s">
        <v>55</v>
      </c>
    </row>
    <row r="2711" spans="1:18" hidden="1" x14ac:dyDescent="0.3">
      <c r="A2711" t="s">
        <v>10949</v>
      </c>
      <c r="B2711" t="s">
        <v>10950</v>
      </c>
      <c r="C2711" s="1" t="str">
        <f t="shared" si="208"/>
        <v>21:0846</v>
      </c>
      <c r="D2711" s="1" t="str">
        <f t="shared" si="209"/>
        <v>21:0232</v>
      </c>
      <c r="E2711" t="s">
        <v>10951</v>
      </c>
      <c r="F2711" t="s">
        <v>10952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114</v>
      </c>
      <c r="N2711">
        <v>1136</v>
      </c>
      <c r="P2711" t="s">
        <v>247</v>
      </c>
      <c r="Q2711" t="s">
        <v>579</v>
      </c>
      <c r="R2711" t="s">
        <v>195</v>
      </c>
    </row>
    <row r="2712" spans="1:18" hidden="1" x14ac:dyDescent="0.3">
      <c r="A2712" t="s">
        <v>10953</v>
      </c>
      <c r="B2712" t="s">
        <v>10954</v>
      </c>
      <c r="C2712" s="1" t="str">
        <f t="shared" si="208"/>
        <v>21:0846</v>
      </c>
      <c r="D2712" s="1" t="str">
        <f t="shared" si="209"/>
        <v>21:0232</v>
      </c>
      <c r="E2712" t="s">
        <v>10955</v>
      </c>
      <c r="F2712" t="s">
        <v>10956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121</v>
      </c>
      <c r="N2712">
        <v>1137</v>
      </c>
      <c r="P2712" t="s">
        <v>272</v>
      </c>
      <c r="Q2712" t="s">
        <v>236</v>
      </c>
      <c r="R2712" t="s">
        <v>55</v>
      </c>
    </row>
    <row r="2713" spans="1:18" hidden="1" x14ac:dyDescent="0.3">
      <c r="A2713" t="s">
        <v>10957</v>
      </c>
      <c r="B2713" t="s">
        <v>10958</v>
      </c>
      <c r="C2713" s="1" t="str">
        <f t="shared" si="208"/>
        <v>21:0846</v>
      </c>
      <c r="D2713" s="1" t="str">
        <f t="shared" si="209"/>
        <v>21:0232</v>
      </c>
      <c r="E2713" t="s">
        <v>10959</v>
      </c>
      <c r="F2713" t="s">
        <v>10960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127</v>
      </c>
      <c r="N2713">
        <v>1138</v>
      </c>
      <c r="P2713" t="s">
        <v>247</v>
      </c>
      <c r="Q2713" t="s">
        <v>579</v>
      </c>
      <c r="R2713" t="s">
        <v>195</v>
      </c>
    </row>
    <row r="2714" spans="1:18" hidden="1" x14ac:dyDescent="0.3">
      <c r="A2714" t="s">
        <v>10961</v>
      </c>
      <c r="B2714" t="s">
        <v>10962</v>
      </c>
      <c r="C2714" s="1" t="str">
        <f t="shared" si="208"/>
        <v>21:0846</v>
      </c>
      <c r="D2714" s="1" t="str">
        <f t="shared" si="209"/>
        <v>21:0232</v>
      </c>
      <c r="E2714" t="s">
        <v>10963</v>
      </c>
      <c r="F2714" t="s">
        <v>10964</v>
      </c>
      <c r="H2714">
        <v>59.823058400000001</v>
      </c>
      <c r="I2714">
        <v>-104.9889737</v>
      </c>
      <c r="J2714" s="1" t="str">
        <f t="shared" ref="J2714:J2777" si="210">HYPERLINK("https://geochem.nrcan.gc.ca/cdogs/content/kwd/kwd020016_e.htm", "Fluid (lake)")</f>
        <v>Fluid (lake)</v>
      </c>
      <c r="K2714" s="1" t="str">
        <f t="shared" ref="K2714:K2777" si="211">HYPERLINK("https://geochem.nrcan.gc.ca/cdogs/content/kwd/kwd080007_e.htm", "Untreated Water")</f>
        <v>Untreated Water</v>
      </c>
      <c r="L2714">
        <v>204</v>
      </c>
      <c r="M2714" t="s">
        <v>133</v>
      </c>
      <c r="N2714">
        <v>1139</v>
      </c>
      <c r="P2714" t="s">
        <v>356</v>
      </c>
      <c r="Q2714" t="s">
        <v>54</v>
      </c>
      <c r="R2714" t="s">
        <v>55</v>
      </c>
    </row>
    <row r="2715" spans="1:18" hidden="1" x14ac:dyDescent="0.3">
      <c r="A2715" t="s">
        <v>10965</v>
      </c>
      <c r="B2715" t="s">
        <v>10966</v>
      </c>
      <c r="C2715" s="1" t="str">
        <f t="shared" si="208"/>
        <v>21:0846</v>
      </c>
      <c r="D2715" s="1" t="str">
        <f t="shared" si="209"/>
        <v>21:0232</v>
      </c>
      <c r="E2715" t="s">
        <v>10967</v>
      </c>
      <c r="F2715" t="s">
        <v>10968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139</v>
      </c>
      <c r="N2715">
        <v>1140</v>
      </c>
      <c r="P2715" t="s">
        <v>256</v>
      </c>
      <c r="Q2715" t="s">
        <v>579</v>
      </c>
      <c r="R2715" t="s">
        <v>205</v>
      </c>
    </row>
    <row r="2716" spans="1:18" hidden="1" x14ac:dyDescent="0.3">
      <c r="A2716" t="s">
        <v>10969</v>
      </c>
      <c r="B2716" t="s">
        <v>10970</v>
      </c>
      <c r="C2716" s="1" t="str">
        <f t="shared" si="208"/>
        <v>21:0846</v>
      </c>
      <c r="D2716" s="1" t="str">
        <f t="shared" si="209"/>
        <v>21:0232</v>
      </c>
      <c r="E2716" t="s">
        <v>10971</v>
      </c>
      <c r="F2716" t="s">
        <v>10972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241</v>
      </c>
      <c r="N2716">
        <v>1141</v>
      </c>
      <c r="P2716" t="s">
        <v>235</v>
      </c>
      <c r="Q2716" t="s">
        <v>579</v>
      </c>
      <c r="R2716" t="s">
        <v>55</v>
      </c>
    </row>
    <row r="2717" spans="1:18" hidden="1" x14ac:dyDescent="0.3">
      <c r="A2717" t="s">
        <v>10973</v>
      </c>
      <c r="B2717" t="s">
        <v>10974</v>
      </c>
      <c r="C2717" s="1" t="str">
        <f t="shared" si="208"/>
        <v>21:0846</v>
      </c>
      <c r="D2717" s="1" t="str">
        <f t="shared" si="209"/>
        <v>21:0232</v>
      </c>
      <c r="E2717" t="s">
        <v>10975</v>
      </c>
      <c r="F2717" t="s">
        <v>10976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36</v>
      </c>
      <c r="N2717">
        <v>1142</v>
      </c>
      <c r="P2717" t="s">
        <v>1856</v>
      </c>
      <c r="Q2717" t="s">
        <v>236</v>
      </c>
      <c r="R2717" t="s">
        <v>195</v>
      </c>
    </row>
    <row r="2718" spans="1:18" hidden="1" x14ac:dyDescent="0.3">
      <c r="A2718" t="s">
        <v>10977</v>
      </c>
      <c r="B2718" t="s">
        <v>10978</v>
      </c>
      <c r="C2718" s="1" t="str">
        <f t="shared" si="208"/>
        <v>21:0846</v>
      </c>
      <c r="D2718" s="1" t="str">
        <f t="shared" si="209"/>
        <v>21:0232</v>
      </c>
      <c r="E2718" t="s">
        <v>10979</v>
      </c>
      <c r="F2718" t="s">
        <v>10980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 t="s">
        <v>167</v>
      </c>
      <c r="Q2718" t="s">
        <v>482</v>
      </c>
      <c r="R2718" t="s">
        <v>655</v>
      </c>
    </row>
    <row r="2719" spans="1:18" hidden="1" x14ac:dyDescent="0.3">
      <c r="A2719" t="s">
        <v>10981</v>
      </c>
      <c r="B2719" t="s">
        <v>10982</v>
      </c>
      <c r="C2719" s="1" t="str">
        <f t="shared" si="208"/>
        <v>21:0846</v>
      </c>
      <c r="D2719" s="1" t="str">
        <f t="shared" si="209"/>
        <v>21:0232</v>
      </c>
      <c r="E2719" t="s">
        <v>10979</v>
      </c>
      <c r="F2719" t="s">
        <v>10983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29</v>
      </c>
      <c r="N2719">
        <v>1144</v>
      </c>
      <c r="P2719" t="s">
        <v>128</v>
      </c>
      <c r="Q2719" t="s">
        <v>236</v>
      </c>
      <c r="R2719" t="s">
        <v>102</v>
      </c>
    </row>
    <row r="2720" spans="1:18" hidden="1" x14ac:dyDescent="0.3">
      <c r="A2720" t="s">
        <v>10984</v>
      </c>
      <c r="B2720" t="s">
        <v>10985</v>
      </c>
      <c r="C2720" s="1" t="str">
        <f t="shared" si="208"/>
        <v>21:0846</v>
      </c>
      <c r="D2720" s="1" t="str">
        <f t="shared" si="209"/>
        <v>21:0232</v>
      </c>
      <c r="E2720" t="s">
        <v>10986</v>
      </c>
      <c r="F2720" t="s">
        <v>10987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44</v>
      </c>
      <c r="N2720">
        <v>1145</v>
      </c>
      <c r="P2720" t="s">
        <v>2414</v>
      </c>
      <c r="Q2720" t="s">
        <v>236</v>
      </c>
      <c r="R2720" t="s">
        <v>55</v>
      </c>
    </row>
    <row r="2721" spans="1:18" hidden="1" x14ac:dyDescent="0.3">
      <c r="A2721" t="s">
        <v>10988</v>
      </c>
      <c r="B2721" t="s">
        <v>10989</v>
      </c>
      <c r="C2721" s="1" t="str">
        <f t="shared" si="208"/>
        <v>21:0846</v>
      </c>
      <c r="D2721" s="1" t="str">
        <f t="shared" si="209"/>
        <v>21:0232</v>
      </c>
      <c r="E2721" t="s">
        <v>10990</v>
      </c>
      <c r="F2721" t="s">
        <v>10991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52</v>
      </c>
      <c r="N2721">
        <v>1146</v>
      </c>
      <c r="P2721" t="s">
        <v>537</v>
      </c>
      <c r="Q2721" t="s">
        <v>54</v>
      </c>
      <c r="R2721" t="s">
        <v>55</v>
      </c>
    </row>
    <row r="2722" spans="1:18" hidden="1" x14ac:dyDescent="0.3">
      <c r="A2722" t="s">
        <v>10992</v>
      </c>
      <c r="B2722" t="s">
        <v>10993</v>
      </c>
      <c r="C2722" s="1" t="str">
        <f t="shared" si="208"/>
        <v>21:0846</v>
      </c>
      <c r="D2722" s="1" t="str">
        <f t="shared" si="209"/>
        <v>21:0232</v>
      </c>
      <c r="E2722" t="s">
        <v>10994</v>
      </c>
      <c r="F2722" t="s">
        <v>10995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60</v>
      </c>
      <c r="N2722">
        <v>1147</v>
      </c>
      <c r="P2722" t="s">
        <v>45</v>
      </c>
      <c r="Q2722" t="s">
        <v>236</v>
      </c>
      <c r="R2722" t="s">
        <v>39</v>
      </c>
    </row>
    <row r="2723" spans="1:18" hidden="1" x14ac:dyDescent="0.3">
      <c r="A2723" t="s">
        <v>10996</v>
      </c>
      <c r="B2723" t="s">
        <v>10997</v>
      </c>
      <c r="C2723" s="1" t="str">
        <f t="shared" si="208"/>
        <v>21:0846</v>
      </c>
      <c r="D2723" s="1" t="str">
        <f t="shared" si="209"/>
        <v>21:0232</v>
      </c>
      <c r="E2723" t="s">
        <v>10998</v>
      </c>
      <c r="F2723" t="s">
        <v>10999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67</v>
      </c>
      <c r="N2723">
        <v>1148</v>
      </c>
      <c r="P2723" t="s">
        <v>7061</v>
      </c>
      <c r="Q2723" t="s">
        <v>236</v>
      </c>
      <c r="R2723" t="s">
        <v>532</v>
      </c>
    </row>
    <row r="2724" spans="1:18" hidden="1" x14ac:dyDescent="0.3">
      <c r="A2724" t="s">
        <v>11000</v>
      </c>
      <c r="B2724" t="s">
        <v>11001</v>
      </c>
      <c r="C2724" s="1" t="str">
        <f t="shared" si="208"/>
        <v>21:0846</v>
      </c>
      <c r="D2724" s="1" t="str">
        <f t="shared" si="209"/>
        <v>21:0232</v>
      </c>
      <c r="E2724" t="s">
        <v>11002</v>
      </c>
      <c r="F2724" t="s">
        <v>11003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74</v>
      </c>
      <c r="N2724">
        <v>1149</v>
      </c>
      <c r="P2724" t="s">
        <v>537</v>
      </c>
      <c r="Q2724" t="s">
        <v>482</v>
      </c>
      <c r="R2724" t="s">
        <v>3875</v>
      </c>
    </row>
    <row r="2725" spans="1:18" hidden="1" x14ac:dyDescent="0.3">
      <c r="A2725" t="s">
        <v>11004</v>
      </c>
      <c r="B2725" t="s">
        <v>11005</v>
      </c>
      <c r="C2725" s="1" t="str">
        <f t="shared" si="208"/>
        <v>21:0846</v>
      </c>
      <c r="D2725" s="1" t="str">
        <f t="shared" si="209"/>
        <v>21:0232</v>
      </c>
      <c r="E2725" t="s">
        <v>11006</v>
      </c>
      <c r="F2725" t="s">
        <v>11007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81</v>
      </c>
      <c r="N2725">
        <v>1150</v>
      </c>
      <c r="P2725" t="s">
        <v>1676</v>
      </c>
      <c r="Q2725" t="s">
        <v>579</v>
      </c>
      <c r="R2725" t="s">
        <v>687</v>
      </c>
    </row>
    <row r="2726" spans="1:18" hidden="1" x14ac:dyDescent="0.3">
      <c r="A2726" t="s">
        <v>11008</v>
      </c>
      <c r="B2726" t="s">
        <v>11009</v>
      </c>
      <c r="C2726" s="1" t="str">
        <f t="shared" si="208"/>
        <v>21:0846</v>
      </c>
      <c r="D2726" s="1" t="str">
        <f t="shared" si="209"/>
        <v>21:0232</v>
      </c>
      <c r="E2726" t="s">
        <v>11010</v>
      </c>
      <c r="F2726" t="s">
        <v>11011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95</v>
      </c>
      <c r="N2726">
        <v>1151</v>
      </c>
      <c r="P2726" t="s">
        <v>225</v>
      </c>
      <c r="Q2726" t="s">
        <v>236</v>
      </c>
      <c r="R2726" t="s">
        <v>55</v>
      </c>
    </row>
    <row r="2727" spans="1:18" hidden="1" x14ac:dyDescent="0.3">
      <c r="A2727" t="s">
        <v>11012</v>
      </c>
      <c r="B2727" t="s">
        <v>11013</v>
      </c>
      <c r="C2727" s="1" t="str">
        <f t="shared" si="208"/>
        <v>21:0846</v>
      </c>
      <c r="D2727" s="1" t="str">
        <f t="shared" si="209"/>
        <v>21:0232</v>
      </c>
      <c r="E2727" t="s">
        <v>11014</v>
      </c>
      <c r="F2727" t="s">
        <v>11015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101</v>
      </c>
      <c r="N2727">
        <v>1152</v>
      </c>
      <c r="P2727" t="s">
        <v>30</v>
      </c>
      <c r="Q2727" t="s">
        <v>236</v>
      </c>
      <c r="R2727" t="s">
        <v>55</v>
      </c>
    </row>
    <row r="2728" spans="1:18" hidden="1" x14ac:dyDescent="0.3">
      <c r="A2728" t="s">
        <v>11016</v>
      </c>
      <c r="B2728" t="s">
        <v>11017</v>
      </c>
      <c r="C2728" s="1" t="str">
        <f t="shared" ref="C2728:C2791" si="212">HYPERLINK("https://geochem.nrcan.gc.ca/cdogs/content/bdl/bdl210846_e.htm", "21:0846")</f>
        <v>21:0846</v>
      </c>
      <c r="D2728" s="1" t="str">
        <f t="shared" ref="D2728:D2791" si="213">HYPERLINK("https://geochem.nrcan.gc.ca/cdogs/content/svy/svy210232_e.htm", "21:0232")</f>
        <v>21:0232</v>
      </c>
      <c r="E2728" t="s">
        <v>11018</v>
      </c>
      <c r="F2728" t="s">
        <v>11019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107</v>
      </c>
      <c r="N2728">
        <v>1153</v>
      </c>
      <c r="P2728" t="s">
        <v>210</v>
      </c>
      <c r="Q2728" t="s">
        <v>236</v>
      </c>
      <c r="R2728" t="s">
        <v>55</v>
      </c>
    </row>
    <row r="2729" spans="1:18" hidden="1" x14ac:dyDescent="0.3">
      <c r="A2729" t="s">
        <v>11020</v>
      </c>
      <c r="B2729" t="s">
        <v>11021</v>
      </c>
      <c r="C2729" s="1" t="str">
        <f t="shared" si="212"/>
        <v>21:0846</v>
      </c>
      <c r="D2729" s="1" t="str">
        <f t="shared" si="213"/>
        <v>21:0232</v>
      </c>
      <c r="E2729" t="s">
        <v>11022</v>
      </c>
      <c r="F2729" t="s">
        <v>11023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114</v>
      </c>
      <c r="N2729">
        <v>1154</v>
      </c>
      <c r="P2729" t="s">
        <v>194</v>
      </c>
      <c r="Q2729" t="s">
        <v>236</v>
      </c>
      <c r="R2729" t="s">
        <v>285</v>
      </c>
    </row>
    <row r="2730" spans="1:18" hidden="1" x14ac:dyDescent="0.3">
      <c r="A2730" t="s">
        <v>11024</v>
      </c>
      <c r="B2730" t="s">
        <v>11025</v>
      </c>
      <c r="C2730" s="1" t="str">
        <f t="shared" si="212"/>
        <v>21:0846</v>
      </c>
      <c r="D2730" s="1" t="str">
        <f t="shared" si="213"/>
        <v>21:0232</v>
      </c>
      <c r="E2730" t="s">
        <v>11026</v>
      </c>
      <c r="F2730" t="s">
        <v>11027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121</v>
      </c>
      <c r="N2730">
        <v>1155</v>
      </c>
      <c r="P2730" t="s">
        <v>194</v>
      </c>
      <c r="Q2730" t="s">
        <v>482</v>
      </c>
      <c r="R2730" t="s">
        <v>285</v>
      </c>
    </row>
    <row r="2731" spans="1:18" hidden="1" x14ac:dyDescent="0.3">
      <c r="A2731" t="s">
        <v>11028</v>
      </c>
      <c r="B2731" t="s">
        <v>11029</v>
      </c>
      <c r="C2731" s="1" t="str">
        <f t="shared" si="212"/>
        <v>21:0846</v>
      </c>
      <c r="D2731" s="1" t="str">
        <f t="shared" si="213"/>
        <v>21:0232</v>
      </c>
      <c r="E2731" t="s">
        <v>11030</v>
      </c>
      <c r="F2731" t="s">
        <v>11031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127</v>
      </c>
      <c r="N2731">
        <v>1156</v>
      </c>
      <c r="P2731" t="s">
        <v>319</v>
      </c>
      <c r="Q2731" t="s">
        <v>482</v>
      </c>
      <c r="R2731" t="s">
        <v>55</v>
      </c>
    </row>
    <row r="2732" spans="1:18" hidden="1" x14ac:dyDescent="0.3">
      <c r="A2732" t="s">
        <v>11032</v>
      </c>
      <c r="B2732" t="s">
        <v>11033</v>
      </c>
      <c r="C2732" s="1" t="str">
        <f t="shared" si="212"/>
        <v>21:0846</v>
      </c>
      <c r="D2732" s="1" t="str">
        <f t="shared" si="213"/>
        <v>21:0232</v>
      </c>
      <c r="E2732" t="s">
        <v>11034</v>
      </c>
      <c r="F2732" t="s">
        <v>11035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133</v>
      </c>
      <c r="N2732">
        <v>1157</v>
      </c>
      <c r="P2732" t="s">
        <v>200</v>
      </c>
      <c r="Q2732" t="s">
        <v>579</v>
      </c>
      <c r="R2732" t="s">
        <v>285</v>
      </c>
    </row>
    <row r="2733" spans="1:18" hidden="1" x14ac:dyDescent="0.3">
      <c r="A2733" t="s">
        <v>11036</v>
      </c>
      <c r="B2733" t="s">
        <v>11037</v>
      </c>
      <c r="C2733" s="1" t="str">
        <f t="shared" si="212"/>
        <v>21:0846</v>
      </c>
      <c r="D2733" s="1" t="str">
        <f t="shared" si="213"/>
        <v>21:0232</v>
      </c>
      <c r="E2733" t="s">
        <v>11038</v>
      </c>
      <c r="F2733" t="s">
        <v>11039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139</v>
      </c>
      <c r="N2733">
        <v>1158</v>
      </c>
      <c r="P2733" t="s">
        <v>553</v>
      </c>
      <c r="Q2733" t="s">
        <v>236</v>
      </c>
      <c r="R2733" t="s">
        <v>285</v>
      </c>
    </row>
    <row r="2734" spans="1:18" hidden="1" x14ac:dyDescent="0.3">
      <c r="A2734" t="s">
        <v>11040</v>
      </c>
      <c r="B2734" t="s">
        <v>11041</v>
      </c>
      <c r="C2734" s="1" t="str">
        <f t="shared" si="212"/>
        <v>21:0846</v>
      </c>
      <c r="D2734" s="1" t="str">
        <f t="shared" si="213"/>
        <v>21:0232</v>
      </c>
      <c r="E2734" t="s">
        <v>11042</v>
      </c>
      <c r="F2734" t="s">
        <v>11043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241</v>
      </c>
      <c r="N2734">
        <v>1159</v>
      </c>
      <c r="P2734" t="s">
        <v>68</v>
      </c>
      <c r="Q2734" t="s">
        <v>482</v>
      </c>
      <c r="R2734" t="s">
        <v>55</v>
      </c>
    </row>
    <row r="2735" spans="1:18" hidden="1" x14ac:dyDescent="0.3">
      <c r="A2735" t="s">
        <v>11044</v>
      </c>
      <c r="B2735" t="s">
        <v>11045</v>
      </c>
      <c r="C2735" s="1" t="str">
        <f t="shared" si="212"/>
        <v>21:0846</v>
      </c>
      <c r="D2735" s="1" t="str">
        <f t="shared" si="213"/>
        <v>21:0232</v>
      </c>
      <c r="E2735" t="s">
        <v>11046</v>
      </c>
      <c r="F2735" t="s">
        <v>11047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36</v>
      </c>
      <c r="N2735">
        <v>1160</v>
      </c>
      <c r="P2735" t="s">
        <v>167</v>
      </c>
      <c r="Q2735" t="s">
        <v>482</v>
      </c>
      <c r="R2735" t="s">
        <v>285</v>
      </c>
    </row>
    <row r="2736" spans="1:18" hidden="1" x14ac:dyDescent="0.3">
      <c r="A2736" t="s">
        <v>11048</v>
      </c>
      <c r="B2736" t="s">
        <v>11049</v>
      </c>
      <c r="C2736" s="1" t="str">
        <f t="shared" si="212"/>
        <v>21:0846</v>
      </c>
      <c r="D2736" s="1" t="str">
        <f t="shared" si="213"/>
        <v>21:0232</v>
      </c>
      <c r="E2736" t="s">
        <v>11050</v>
      </c>
      <c r="F2736" t="s">
        <v>11051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 t="s">
        <v>200</v>
      </c>
      <c r="Q2736" t="s">
        <v>257</v>
      </c>
      <c r="R2736" t="s">
        <v>460</v>
      </c>
    </row>
    <row r="2737" spans="1:18" hidden="1" x14ac:dyDescent="0.3">
      <c r="A2737" t="s">
        <v>11052</v>
      </c>
      <c r="B2737" t="s">
        <v>11053</v>
      </c>
      <c r="C2737" s="1" t="str">
        <f t="shared" si="212"/>
        <v>21:0846</v>
      </c>
      <c r="D2737" s="1" t="str">
        <f t="shared" si="213"/>
        <v>21:0232</v>
      </c>
      <c r="E2737" t="s">
        <v>11050</v>
      </c>
      <c r="F2737" t="s">
        <v>11054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29</v>
      </c>
      <c r="N2737">
        <v>1162</v>
      </c>
      <c r="P2737" t="s">
        <v>194</v>
      </c>
      <c r="Q2737" t="s">
        <v>236</v>
      </c>
      <c r="R2737" t="s">
        <v>285</v>
      </c>
    </row>
    <row r="2738" spans="1:18" hidden="1" x14ac:dyDescent="0.3">
      <c r="A2738" t="s">
        <v>11055</v>
      </c>
      <c r="B2738" t="s">
        <v>11056</v>
      </c>
      <c r="C2738" s="1" t="str">
        <f t="shared" si="212"/>
        <v>21:0846</v>
      </c>
      <c r="D2738" s="1" t="str">
        <f t="shared" si="213"/>
        <v>21:0232</v>
      </c>
      <c r="E2738" t="s">
        <v>11057</v>
      </c>
      <c r="F2738" t="s">
        <v>11058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44</v>
      </c>
      <c r="N2738">
        <v>1163</v>
      </c>
      <c r="P2738" t="s">
        <v>200</v>
      </c>
      <c r="Q2738" t="s">
        <v>236</v>
      </c>
      <c r="R2738" t="s">
        <v>285</v>
      </c>
    </row>
    <row r="2739" spans="1:18" hidden="1" x14ac:dyDescent="0.3">
      <c r="A2739" t="s">
        <v>11059</v>
      </c>
      <c r="B2739" t="s">
        <v>11060</v>
      </c>
      <c r="C2739" s="1" t="str">
        <f t="shared" si="212"/>
        <v>21:0846</v>
      </c>
      <c r="D2739" s="1" t="str">
        <f t="shared" si="213"/>
        <v>21:0232</v>
      </c>
      <c r="E2739" t="s">
        <v>11061</v>
      </c>
      <c r="F2739" t="s">
        <v>11062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52</v>
      </c>
      <c r="N2739">
        <v>1164</v>
      </c>
      <c r="P2739" t="s">
        <v>262</v>
      </c>
      <c r="Q2739" t="s">
        <v>236</v>
      </c>
      <c r="R2739" t="s">
        <v>55</v>
      </c>
    </row>
    <row r="2740" spans="1:18" hidden="1" x14ac:dyDescent="0.3">
      <c r="A2740" t="s">
        <v>11063</v>
      </c>
      <c r="B2740" t="s">
        <v>11064</v>
      </c>
      <c r="C2740" s="1" t="str">
        <f t="shared" si="212"/>
        <v>21:0846</v>
      </c>
      <c r="D2740" s="1" t="str">
        <f t="shared" si="213"/>
        <v>21:0232</v>
      </c>
      <c r="E2740" t="s">
        <v>11065</v>
      </c>
      <c r="F2740" t="s">
        <v>11066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60</v>
      </c>
      <c r="N2740">
        <v>1165</v>
      </c>
      <c r="P2740" t="s">
        <v>356</v>
      </c>
      <c r="Q2740" t="s">
        <v>257</v>
      </c>
      <c r="R2740" t="s">
        <v>55</v>
      </c>
    </row>
    <row r="2741" spans="1:18" hidden="1" x14ac:dyDescent="0.3">
      <c r="A2741" t="s">
        <v>11067</v>
      </c>
      <c r="B2741" t="s">
        <v>11068</v>
      </c>
      <c r="C2741" s="1" t="str">
        <f t="shared" si="212"/>
        <v>21:0846</v>
      </c>
      <c r="D2741" s="1" t="str">
        <f t="shared" si="213"/>
        <v>21:0232</v>
      </c>
      <c r="E2741" t="s">
        <v>11069</v>
      </c>
      <c r="F2741" t="s">
        <v>11070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67</v>
      </c>
      <c r="N2741">
        <v>1166</v>
      </c>
      <c r="P2741" t="s">
        <v>262</v>
      </c>
      <c r="Q2741" t="s">
        <v>236</v>
      </c>
      <c r="R2741" t="s">
        <v>55</v>
      </c>
    </row>
    <row r="2742" spans="1:18" hidden="1" x14ac:dyDescent="0.3">
      <c r="A2742" t="s">
        <v>11071</v>
      </c>
      <c r="B2742" t="s">
        <v>11072</v>
      </c>
      <c r="C2742" s="1" t="str">
        <f t="shared" si="212"/>
        <v>21:0846</v>
      </c>
      <c r="D2742" s="1" t="str">
        <f t="shared" si="213"/>
        <v>21:0232</v>
      </c>
      <c r="E2742" t="s">
        <v>11073</v>
      </c>
      <c r="F2742" t="s">
        <v>11074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74</v>
      </c>
      <c r="N2742">
        <v>1167</v>
      </c>
      <c r="P2742" t="s">
        <v>262</v>
      </c>
      <c r="Q2742" t="s">
        <v>257</v>
      </c>
      <c r="R2742" t="s">
        <v>55</v>
      </c>
    </row>
    <row r="2743" spans="1:18" hidden="1" x14ac:dyDescent="0.3">
      <c r="A2743" t="s">
        <v>11075</v>
      </c>
      <c r="B2743" t="s">
        <v>11076</v>
      </c>
      <c r="C2743" s="1" t="str">
        <f t="shared" si="212"/>
        <v>21:0846</v>
      </c>
      <c r="D2743" s="1" t="str">
        <f t="shared" si="213"/>
        <v>21:0232</v>
      </c>
      <c r="E2743" t="s">
        <v>11077</v>
      </c>
      <c r="F2743" t="s">
        <v>11078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81</v>
      </c>
      <c r="N2743">
        <v>1168</v>
      </c>
      <c r="P2743" t="s">
        <v>272</v>
      </c>
      <c r="Q2743" t="s">
        <v>38</v>
      </c>
      <c r="R2743" t="s">
        <v>55</v>
      </c>
    </row>
    <row r="2744" spans="1:18" hidden="1" x14ac:dyDescent="0.3">
      <c r="A2744" t="s">
        <v>11079</v>
      </c>
      <c r="B2744" t="s">
        <v>11080</v>
      </c>
      <c r="C2744" s="1" t="str">
        <f t="shared" si="212"/>
        <v>21:0846</v>
      </c>
      <c r="D2744" s="1" t="str">
        <f t="shared" si="213"/>
        <v>21:0232</v>
      </c>
      <c r="E2744" t="s">
        <v>11081</v>
      </c>
      <c r="F2744" t="s">
        <v>11082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95</v>
      </c>
      <c r="N2744">
        <v>1169</v>
      </c>
      <c r="P2744" t="s">
        <v>272</v>
      </c>
      <c r="Q2744" t="s">
        <v>38</v>
      </c>
      <c r="R2744" t="s">
        <v>55</v>
      </c>
    </row>
    <row r="2745" spans="1:18" hidden="1" x14ac:dyDescent="0.3">
      <c r="A2745" t="s">
        <v>11083</v>
      </c>
      <c r="B2745" t="s">
        <v>11084</v>
      </c>
      <c r="C2745" s="1" t="str">
        <f t="shared" si="212"/>
        <v>21:0846</v>
      </c>
      <c r="D2745" s="1" t="str">
        <f t="shared" si="213"/>
        <v>21:0232</v>
      </c>
      <c r="E2745" t="s">
        <v>11085</v>
      </c>
      <c r="F2745" t="s">
        <v>11086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101</v>
      </c>
      <c r="N2745">
        <v>1170</v>
      </c>
      <c r="P2745" t="s">
        <v>262</v>
      </c>
      <c r="Q2745" t="s">
        <v>257</v>
      </c>
      <c r="R2745" t="s">
        <v>55</v>
      </c>
    </row>
    <row r="2746" spans="1:18" hidden="1" x14ac:dyDescent="0.3">
      <c r="A2746" t="s">
        <v>11087</v>
      </c>
      <c r="B2746" t="s">
        <v>11088</v>
      </c>
      <c r="C2746" s="1" t="str">
        <f t="shared" si="212"/>
        <v>21:0846</v>
      </c>
      <c r="D2746" s="1" t="str">
        <f t="shared" si="213"/>
        <v>21:0232</v>
      </c>
      <c r="E2746" t="s">
        <v>11089</v>
      </c>
      <c r="F2746" t="s">
        <v>11090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107</v>
      </c>
      <c r="N2746">
        <v>1171</v>
      </c>
      <c r="P2746" t="s">
        <v>235</v>
      </c>
      <c r="Q2746" t="s">
        <v>236</v>
      </c>
      <c r="R2746" t="s">
        <v>55</v>
      </c>
    </row>
    <row r="2747" spans="1:18" hidden="1" x14ac:dyDescent="0.3">
      <c r="A2747" t="s">
        <v>11091</v>
      </c>
      <c r="B2747" t="s">
        <v>11092</v>
      </c>
      <c r="C2747" s="1" t="str">
        <f t="shared" si="212"/>
        <v>21:0846</v>
      </c>
      <c r="D2747" s="1" t="str">
        <f t="shared" si="213"/>
        <v>21:0232</v>
      </c>
      <c r="E2747" t="s">
        <v>11093</v>
      </c>
      <c r="F2747" t="s">
        <v>11094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114</v>
      </c>
      <c r="N2747">
        <v>1172</v>
      </c>
      <c r="P2747" t="s">
        <v>319</v>
      </c>
      <c r="Q2747" t="s">
        <v>579</v>
      </c>
      <c r="R2747" t="s">
        <v>285</v>
      </c>
    </row>
    <row r="2748" spans="1:18" hidden="1" x14ac:dyDescent="0.3">
      <c r="A2748" t="s">
        <v>11095</v>
      </c>
      <c r="B2748" t="s">
        <v>11096</v>
      </c>
      <c r="C2748" s="1" t="str">
        <f t="shared" si="212"/>
        <v>21:0846</v>
      </c>
      <c r="D2748" s="1" t="str">
        <f t="shared" si="213"/>
        <v>21:0232</v>
      </c>
      <c r="E2748" t="s">
        <v>11097</v>
      </c>
      <c r="F2748" t="s">
        <v>11098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121</v>
      </c>
      <c r="N2748">
        <v>1173</v>
      </c>
      <c r="P2748" t="s">
        <v>200</v>
      </c>
      <c r="Q2748" t="s">
        <v>54</v>
      </c>
      <c r="R2748" t="s">
        <v>55</v>
      </c>
    </row>
    <row r="2749" spans="1:18" hidden="1" x14ac:dyDescent="0.3">
      <c r="A2749" t="s">
        <v>11099</v>
      </c>
      <c r="B2749" t="s">
        <v>11100</v>
      </c>
      <c r="C2749" s="1" t="str">
        <f t="shared" si="212"/>
        <v>21:0846</v>
      </c>
      <c r="D2749" s="1" t="str">
        <f t="shared" si="213"/>
        <v>21:0232</v>
      </c>
      <c r="E2749" t="s">
        <v>11101</v>
      </c>
      <c r="F2749" t="s">
        <v>11102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127</v>
      </c>
      <c r="N2749">
        <v>1174</v>
      </c>
      <c r="P2749" t="s">
        <v>200</v>
      </c>
      <c r="Q2749" t="s">
        <v>517</v>
      </c>
      <c r="R2749" t="s">
        <v>55</v>
      </c>
    </row>
    <row r="2750" spans="1:18" hidden="1" x14ac:dyDescent="0.3">
      <c r="A2750" t="s">
        <v>11103</v>
      </c>
      <c r="B2750" t="s">
        <v>11104</v>
      </c>
      <c r="C2750" s="1" t="str">
        <f t="shared" si="212"/>
        <v>21:0846</v>
      </c>
      <c r="D2750" s="1" t="str">
        <f t="shared" si="213"/>
        <v>21:0232</v>
      </c>
      <c r="E2750" t="s">
        <v>11105</v>
      </c>
      <c r="F2750" t="s">
        <v>11106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133</v>
      </c>
      <c r="N2750">
        <v>1175</v>
      </c>
      <c r="P2750" t="s">
        <v>194</v>
      </c>
      <c r="Q2750" t="s">
        <v>482</v>
      </c>
      <c r="R2750" t="s">
        <v>55</v>
      </c>
    </row>
    <row r="2751" spans="1:18" hidden="1" x14ac:dyDescent="0.3">
      <c r="A2751" t="s">
        <v>11107</v>
      </c>
      <c r="B2751" t="s">
        <v>11108</v>
      </c>
      <c r="C2751" s="1" t="str">
        <f t="shared" si="212"/>
        <v>21:0846</v>
      </c>
      <c r="D2751" s="1" t="str">
        <f t="shared" si="213"/>
        <v>21:0232</v>
      </c>
      <c r="E2751" t="s">
        <v>11109</v>
      </c>
      <c r="F2751" t="s">
        <v>11110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139</v>
      </c>
      <c r="N2751">
        <v>1176</v>
      </c>
      <c r="P2751" t="s">
        <v>319</v>
      </c>
      <c r="Q2751" t="s">
        <v>54</v>
      </c>
      <c r="R2751" t="s">
        <v>55</v>
      </c>
    </row>
    <row r="2752" spans="1:18" hidden="1" x14ac:dyDescent="0.3">
      <c r="A2752" t="s">
        <v>11111</v>
      </c>
      <c r="B2752" t="s">
        <v>11112</v>
      </c>
      <c r="C2752" s="1" t="str">
        <f t="shared" si="212"/>
        <v>21:0846</v>
      </c>
      <c r="D2752" s="1" t="str">
        <f t="shared" si="213"/>
        <v>21:0232</v>
      </c>
      <c r="E2752" t="s">
        <v>11113</v>
      </c>
      <c r="F2752" t="s">
        <v>11114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241</v>
      </c>
      <c r="N2752">
        <v>1177</v>
      </c>
      <c r="P2752" t="s">
        <v>134</v>
      </c>
      <c r="Q2752" t="s">
        <v>482</v>
      </c>
      <c r="R2752" t="s">
        <v>55</v>
      </c>
    </row>
    <row r="2753" spans="1:18" hidden="1" x14ac:dyDescent="0.3">
      <c r="A2753" t="s">
        <v>11115</v>
      </c>
      <c r="B2753" t="s">
        <v>11116</v>
      </c>
      <c r="C2753" s="1" t="str">
        <f t="shared" si="212"/>
        <v>21:0846</v>
      </c>
      <c r="D2753" s="1" t="str">
        <f t="shared" si="213"/>
        <v>21:0232</v>
      </c>
      <c r="E2753" t="s">
        <v>11117</v>
      </c>
      <c r="F2753" t="s">
        <v>11118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 t="s">
        <v>319</v>
      </c>
      <c r="Q2753" t="s">
        <v>482</v>
      </c>
      <c r="R2753" t="s">
        <v>285</v>
      </c>
    </row>
    <row r="2754" spans="1:18" hidden="1" x14ac:dyDescent="0.3">
      <c r="A2754" t="s">
        <v>11119</v>
      </c>
      <c r="B2754" t="s">
        <v>11120</v>
      </c>
      <c r="C2754" s="1" t="str">
        <f t="shared" si="212"/>
        <v>21:0846</v>
      </c>
      <c r="D2754" s="1" t="str">
        <f t="shared" si="213"/>
        <v>21:0232</v>
      </c>
      <c r="E2754" t="s">
        <v>11117</v>
      </c>
      <c r="F2754" t="s">
        <v>11121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29</v>
      </c>
      <c r="N2754">
        <v>1179</v>
      </c>
      <c r="P2754" t="s">
        <v>210</v>
      </c>
      <c r="Q2754" t="s">
        <v>54</v>
      </c>
      <c r="R2754" t="s">
        <v>55</v>
      </c>
    </row>
    <row r="2755" spans="1:18" hidden="1" x14ac:dyDescent="0.3">
      <c r="A2755" t="s">
        <v>11122</v>
      </c>
      <c r="B2755" t="s">
        <v>11123</v>
      </c>
      <c r="C2755" s="1" t="str">
        <f t="shared" si="212"/>
        <v>21:0846</v>
      </c>
      <c r="D2755" s="1" t="str">
        <f t="shared" si="213"/>
        <v>21:0232</v>
      </c>
      <c r="E2755" t="s">
        <v>11124</v>
      </c>
      <c r="F2755" t="s">
        <v>11125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36</v>
      </c>
      <c r="N2755">
        <v>1180</v>
      </c>
      <c r="P2755" t="s">
        <v>414</v>
      </c>
      <c r="Q2755" t="s">
        <v>579</v>
      </c>
      <c r="R2755" t="s">
        <v>55</v>
      </c>
    </row>
    <row r="2756" spans="1:18" hidden="1" x14ac:dyDescent="0.3">
      <c r="A2756" t="s">
        <v>11126</v>
      </c>
      <c r="B2756" t="s">
        <v>11127</v>
      </c>
      <c r="C2756" s="1" t="str">
        <f t="shared" si="212"/>
        <v>21:0846</v>
      </c>
      <c r="D2756" s="1" t="str">
        <f t="shared" si="213"/>
        <v>21:0232</v>
      </c>
      <c r="E2756" t="s">
        <v>11128</v>
      </c>
      <c r="F2756" t="s">
        <v>11129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44</v>
      </c>
      <c r="N2756">
        <v>1181</v>
      </c>
      <c r="P2756" t="s">
        <v>247</v>
      </c>
      <c r="Q2756" t="s">
        <v>1143</v>
      </c>
      <c r="R2756" t="s">
        <v>55</v>
      </c>
    </row>
    <row r="2757" spans="1:18" hidden="1" x14ac:dyDescent="0.3">
      <c r="A2757" t="s">
        <v>11130</v>
      </c>
      <c r="B2757" t="s">
        <v>11131</v>
      </c>
      <c r="C2757" s="1" t="str">
        <f t="shared" si="212"/>
        <v>21:0846</v>
      </c>
      <c r="D2757" s="1" t="str">
        <f t="shared" si="213"/>
        <v>21:0232</v>
      </c>
      <c r="E2757" t="s">
        <v>11132</v>
      </c>
      <c r="F2757" t="s">
        <v>11133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52</v>
      </c>
      <c r="N2757">
        <v>1182</v>
      </c>
      <c r="P2757" t="s">
        <v>247</v>
      </c>
      <c r="Q2757" t="s">
        <v>1292</v>
      </c>
      <c r="R2757" t="s">
        <v>55</v>
      </c>
    </row>
    <row r="2758" spans="1:18" hidden="1" x14ac:dyDescent="0.3">
      <c r="A2758" t="s">
        <v>11134</v>
      </c>
      <c r="B2758" t="s">
        <v>11135</v>
      </c>
      <c r="C2758" s="1" t="str">
        <f t="shared" si="212"/>
        <v>21:0846</v>
      </c>
      <c r="D2758" s="1" t="str">
        <f t="shared" si="213"/>
        <v>21:0232</v>
      </c>
      <c r="E2758" t="s">
        <v>11136</v>
      </c>
      <c r="F2758" t="s">
        <v>11137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60</v>
      </c>
      <c r="N2758">
        <v>1183</v>
      </c>
      <c r="P2758" t="s">
        <v>188</v>
      </c>
      <c r="Q2758" t="s">
        <v>482</v>
      </c>
      <c r="R2758" t="s">
        <v>55</v>
      </c>
    </row>
    <row r="2759" spans="1:18" hidden="1" x14ac:dyDescent="0.3">
      <c r="A2759" t="s">
        <v>11138</v>
      </c>
      <c r="B2759" t="s">
        <v>11139</v>
      </c>
      <c r="C2759" s="1" t="str">
        <f t="shared" si="212"/>
        <v>21:0846</v>
      </c>
      <c r="D2759" s="1" t="str">
        <f t="shared" si="213"/>
        <v>21:0232</v>
      </c>
      <c r="E2759" t="s">
        <v>11140</v>
      </c>
      <c r="F2759" t="s">
        <v>11141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67</v>
      </c>
      <c r="N2759">
        <v>1184</v>
      </c>
      <c r="P2759" t="s">
        <v>256</v>
      </c>
      <c r="Q2759" t="s">
        <v>482</v>
      </c>
      <c r="R2759" t="s">
        <v>55</v>
      </c>
    </row>
    <row r="2760" spans="1:18" hidden="1" x14ac:dyDescent="0.3">
      <c r="A2760" t="s">
        <v>11142</v>
      </c>
      <c r="B2760" t="s">
        <v>11143</v>
      </c>
      <c r="C2760" s="1" t="str">
        <f t="shared" si="212"/>
        <v>21:0846</v>
      </c>
      <c r="D2760" s="1" t="str">
        <f t="shared" si="213"/>
        <v>21:0232</v>
      </c>
      <c r="E2760" t="s">
        <v>11144</v>
      </c>
      <c r="F2760" t="s">
        <v>11145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74</v>
      </c>
      <c r="N2760">
        <v>1185</v>
      </c>
      <c r="P2760" t="s">
        <v>319</v>
      </c>
      <c r="Q2760" t="s">
        <v>482</v>
      </c>
      <c r="R2760" t="s">
        <v>55</v>
      </c>
    </row>
    <row r="2761" spans="1:18" hidden="1" x14ac:dyDescent="0.3">
      <c r="A2761" t="s">
        <v>11146</v>
      </c>
      <c r="B2761" t="s">
        <v>11147</v>
      </c>
      <c r="C2761" s="1" t="str">
        <f t="shared" si="212"/>
        <v>21:0846</v>
      </c>
      <c r="D2761" s="1" t="str">
        <f t="shared" si="213"/>
        <v>21:0232</v>
      </c>
      <c r="E2761" t="s">
        <v>11148</v>
      </c>
      <c r="F2761" t="s">
        <v>11149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81</v>
      </c>
      <c r="N2761">
        <v>1186</v>
      </c>
      <c r="P2761" t="s">
        <v>414</v>
      </c>
      <c r="Q2761" t="s">
        <v>310</v>
      </c>
      <c r="R2761" t="s">
        <v>55</v>
      </c>
    </row>
    <row r="2762" spans="1:18" hidden="1" x14ac:dyDescent="0.3">
      <c r="A2762" t="s">
        <v>11150</v>
      </c>
      <c r="B2762" t="s">
        <v>11151</v>
      </c>
      <c r="C2762" s="1" t="str">
        <f t="shared" si="212"/>
        <v>21:0846</v>
      </c>
      <c r="D2762" s="1" t="str">
        <f t="shared" si="213"/>
        <v>21:0232</v>
      </c>
      <c r="E2762" t="s">
        <v>11152</v>
      </c>
      <c r="F2762" t="s">
        <v>11153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95</v>
      </c>
      <c r="N2762">
        <v>1187</v>
      </c>
      <c r="P2762" t="s">
        <v>210</v>
      </c>
      <c r="Q2762" t="s">
        <v>482</v>
      </c>
      <c r="R2762" t="s">
        <v>55</v>
      </c>
    </row>
    <row r="2763" spans="1:18" hidden="1" x14ac:dyDescent="0.3">
      <c r="A2763" t="s">
        <v>11154</v>
      </c>
      <c r="B2763" t="s">
        <v>11155</v>
      </c>
      <c r="C2763" s="1" t="str">
        <f t="shared" si="212"/>
        <v>21:0846</v>
      </c>
      <c r="D2763" s="1" t="str">
        <f t="shared" si="213"/>
        <v>21:0232</v>
      </c>
      <c r="E2763" t="s">
        <v>11156</v>
      </c>
      <c r="F2763" t="s">
        <v>11157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101</v>
      </c>
      <c r="N2763">
        <v>1188</v>
      </c>
      <c r="P2763" t="s">
        <v>319</v>
      </c>
      <c r="Q2763" t="s">
        <v>54</v>
      </c>
      <c r="R2763" t="s">
        <v>55</v>
      </c>
    </row>
    <row r="2764" spans="1:18" hidden="1" x14ac:dyDescent="0.3">
      <c r="A2764" t="s">
        <v>11158</v>
      </c>
      <c r="B2764" t="s">
        <v>11159</v>
      </c>
      <c r="C2764" s="1" t="str">
        <f t="shared" si="212"/>
        <v>21:0846</v>
      </c>
      <c r="D2764" s="1" t="str">
        <f t="shared" si="213"/>
        <v>21:0232</v>
      </c>
      <c r="E2764" t="s">
        <v>11160</v>
      </c>
      <c r="F2764" t="s">
        <v>11161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107</v>
      </c>
      <c r="N2764">
        <v>1189</v>
      </c>
      <c r="P2764" t="s">
        <v>414</v>
      </c>
      <c r="Q2764" t="s">
        <v>579</v>
      </c>
      <c r="R2764" t="s">
        <v>55</v>
      </c>
    </row>
    <row r="2765" spans="1:18" hidden="1" x14ac:dyDescent="0.3">
      <c r="A2765" t="s">
        <v>11162</v>
      </c>
      <c r="B2765" t="s">
        <v>11163</v>
      </c>
      <c r="C2765" s="1" t="str">
        <f t="shared" si="212"/>
        <v>21:0846</v>
      </c>
      <c r="D2765" s="1" t="str">
        <f t="shared" si="213"/>
        <v>21:0232</v>
      </c>
      <c r="E2765" t="s">
        <v>11164</v>
      </c>
      <c r="F2765" t="s">
        <v>11165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114</v>
      </c>
      <c r="N2765">
        <v>1190</v>
      </c>
      <c r="P2765" t="s">
        <v>319</v>
      </c>
      <c r="Q2765" t="s">
        <v>54</v>
      </c>
      <c r="R2765" t="s">
        <v>55</v>
      </c>
    </row>
    <row r="2766" spans="1:18" hidden="1" x14ac:dyDescent="0.3">
      <c r="A2766" t="s">
        <v>11166</v>
      </c>
      <c r="B2766" t="s">
        <v>11167</v>
      </c>
      <c r="C2766" s="1" t="str">
        <f t="shared" si="212"/>
        <v>21:0846</v>
      </c>
      <c r="D2766" s="1" t="str">
        <f t="shared" si="213"/>
        <v>21:0232</v>
      </c>
      <c r="E2766" t="s">
        <v>11168</v>
      </c>
      <c r="F2766" t="s">
        <v>11169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121</v>
      </c>
      <c r="N2766">
        <v>1191</v>
      </c>
      <c r="P2766" t="s">
        <v>194</v>
      </c>
      <c r="Q2766" t="s">
        <v>482</v>
      </c>
      <c r="R2766" t="s">
        <v>55</v>
      </c>
    </row>
    <row r="2767" spans="1:18" hidden="1" x14ac:dyDescent="0.3">
      <c r="A2767" t="s">
        <v>11170</v>
      </c>
      <c r="B2767" t="s">
        <v>11171</v>
      </c>
      <c r="C2767" s="1" t="str">
        <f t="shared" si="212"/>
        <v>21:0846</v>
      </c>
      <c r="D2767" s="1" t="str">
        <f t="shared" si="213"/>
        <v>21:0232</v>
      </c>
      <c r="E2767" t="s">
        <v>11172</v>
      </c>
      <c r="F2767" t="s">
        <v>11173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127</v>
      </c>
      <c r="N2767">
        <v>1192</v>
      </c>
      <c r="P2767" t="s">
        <v>319</v>
      </c>
      <c r="Q2767" t="s">
        <v>579</v>
      </c>
      <c r="R2767" t="s">
        <v>285</v>
      </c>
    </row>
    <row r="2768" spans="1:18" hidden="1" x14ac:dyDescent="0.3">
      <c r="A2768" t="s">
        <v>11174</v>
      </c>
      <c r="B2768" t="s">
        <v>11175</v>
      </c>
      <c r="C2768" s="1" t="str">
        <f t="shared" si="212"/>
        <v>21:0846</v>
      </c>
      <c r="D2768" s="1" t="str">
        <f t="shared" si="213"/>
        <v>21:0232</v>
      </c>
      <c r="E2768" t="s">
        <v>11176</v>
      </c>
      <c r="F2768" t="s">
        <v>11177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133</v>
      </c>
      <c r="N2768">
        <v>1193</v>
      </c>
      <c r="P2768" t="s">
        <v>256</v>
      </c>
      <c r="Q2768" t="s">
        <v>1292</v>
      </c>
      <c r="R2768" t="s">
        <v>55</v>
      </c>
    </row>
    <row r="2769" spans="1:18" hidden="1" x14ac:dyDescent="0.3">
      <c r="A2769" t="s">
        <v>11178</v>
      </c>
      <c r="B2769" t="s">
        <v>11179</v>
      </c>
      <c r="C2769" s="1" t="str">
        <f t="shared" si="212"/>
        <v>21:0846</v>
      </c>
      <c r="D2769" s="1" t="str">
        <f t="shared" si="213"/>
        <v>21:0232</v>
      </c>
      <c r="E2769" t="s">
        <v>11180</v>
      </c>
      <c r="F2769" t="s">
        <v>11181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139</v>
      </c>
      <c r="N2769">
        <v>1194</v>
      </c>
      <c r="P2769" t="s">
        <v>414</v>
      </c>
      <c r="Q2769" t="s">
        <v>54</v>
      </c>
      <c r="R2769" t="s">
        <v>55</v>
      </c>
    </row>
    <row r="2770" spans="1:18" hidden="1" x14ac:dyDescent="0.3">
      <c r="A2770" t="s">
        <v>11182</v>
      </c>
      <c r="B2770" t="s">
        <v>11183</v>
      </c>
      <c r="C2770" s="1" t="str">
        <f t="shared" si="212"/>
        <v>21:0846</v>
      </c>
      <c r="D2770" s="1" t="str">
        <f t="shared" si="213"/>
        <v>21:0232</v>
      </c>
      <c r="E2770" t="s">
        <v>11184</v>
      </c>
      <c r="F2770" t="s">
        <v>11185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241</v>
      </c>
      <c r="N2770">
        <v>1195</v>
      </c>
      <c r="P2770" t="s">
        <v>194</v>
      </c>
      <c r="Q2770" t="s">
        <v>579</v>
      </c>
      <c r="R2770" t="s">
        <v>55</v>
      </c>
    </row>
    <row r="2771" spans="1:18" hidden="1" x14ac:dyDescent="0.3">
      <c r="A2771" t="s">
        <v>11186</v>
      </c>
      <c r="B2771" t="s">
        <v>11187</v>
      </c>
      <c r="C2771" s="1" t="str">
        <f t="shared" si="212"/>
        <v>21:0846</v>
      </c>
      <c r="D2771" s="1" t="str">
        <f t="shared" si="213"/>
        <v>21:0232</v>
      </c>
      <c r="E2771" t="s">
        <v>11188</v>
      </c>
      <c r="F2771" t="s">
        <v>11189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 t="s">
        <v>210</v>
      </c>
      <c r="Q2771" t="s">
        <v>517</v>
      </c>
      <c r="R2771" t="s">
        <v>873</v>
      </c>
    </row>
    <row r="2772" spans="1:18" hidden="1" x14ac:dyDescent="0.3">
      <c r="A2772" t="s">
        <v>11190</v>
      </c>
      <c r="B2772" t="s">
        <v>11191</v>
      </c>
      <c r="C2772" s="1" t="str">
        <f t="shared" si="212"/>
        <v>21:0846</v>
      </c>
      <c r="D2772" s="1" t="str">
        <f t="shared" si="213"/>
        <v>21:0232</v>
      </c>
      <c r="E2772" t="s">
        <v>11188</v>
      </c>
      <c r="F2772" t="s">
        <v>11192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29</v>
      </c>
      <c r="N2772">
        <v>1197</v>
      </c>
      <c r="P2772" t="s">
        <v>319</v>
      </c>
      <c r="Q2772" t="s">
        <v>538</v>
      </c>
      <c r="R2772" t="s">
        <v>890</v>
      </c>
    </row>
    <row r="2773" spans="1:18" hidden="1" x14ac:dyDescent="0.3">
      <c r="A2773" t="s">
        <v>11193</v>
      </c>
      <c r="B2773" t="s">
        <v>11194</v>
      </c>
      <c r="C2773" s="1" t="str">
        <f t="shared" si="212"/>
        <v>21:0846</v>
      </c>
      <c r="D2773" s="1" t="str">
        <f t="shared" si="213"/>
        <v>21:0232</v>
      </c>
      <c r="E2773" t="s">
        <v>11195</v>
      </c>
      <c r="F2773" t="s">
        <v>11196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36</v>
      </c>
      <c r="N2773">
        <v>1198</v>
      </c>
      <c r="P2773" t="s">
        <v>210</v>
      </c>
      <c r="Q2773" t="s">
        <v>1143</v>
      </c>
      <c r="R2773" t="s">
        <v>55</v>
      </c>
    </row>
    <row r="2774" spans="1:18" hidden="1" x14ac:dyDescent="0.3">
      <c r="A2774" t="s">
        <v>11197</v>
      </c>
      <c r="B2774" t="s">
        <v>11198</v>
      </c>
      <c r="C2774" s="1" t="str">
        <f t="shared" si="212"/>
        <v>21:0846</v>
      </c>
      <c r="D2774" s="1" t="str">
        <f t="shared" si="213"/>
        <v>21:0232</v>
      </c>
      <c r="E2774" t="s">
        <v>11199</v>
      </c>
      <c r="F2774" t="s">
        <v>11200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44</v>
      </c>
      <c r="N2774">
        <v>1199</v>
      </c>
      <c r="P2774" t="s">
        <v>319</v>
      </c>
      <c r="Q2774" t="s">
        <v>538</v>
      </c>
      <c r="R2774" t="s">
        <v>55</v>
      </c>
    </row>
    <row r="2775" spans="1:18" hidden="1" x14ac:dyDescent="0.3">
      <c r="A2775" t="s">
        <v>11201</v>
      </c>
      <c r="B2775" t="s">
        <v>11202</v>
      </c>
      <c r="C2775" s="1" t="str">
        <f t="shared" si="212"/>
        <v>21:0846</v>
      </c>
      <c r="D2775" s="1" t="str">
        <f t="shared" si="213"/>
        <v>21:0232</v>
      </c>
      <c r="E2775" t="s">
        <v>11203</v>
      </c>
      <c r="F2775" t="s">
        <v>11204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52</v>
      </c>
      <c r="N2775">
        <v>1200</v>
      </c>
      <c r="P2775" t="s">
        <v>521</v>
      </c>
      <c r="Q2775" t="s">
        <v>54</v>
      </c>
      <c r="R2775" t="s">
        <v>211</v>
      </c>
    </row>
    <row r="2776" spans="1:18" hidden="1" x14ac:dyDescent="0.3">
      <c r="A2776" t="s">
        <v>11205</v>
      </c>
      <c r="B2776" t="s">
        <v>11206</v>
      </c>
      <c r="C2776" s="1" t="str">
        <f t="shared" si="212"/>
        <v>21:0846</v>
      </c>
      <c r="D2776" s="1" t="str">
        <f t="shared" si="213"/>
        <v>21:0232</v>
      </c>
      <c r="E2776" t="s">
        <v>11207</v>
      </c>
      <c r="F2776" t="s">
        <v>11208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60</v>
      </c>
      <c r="N2776">
        <v>1201</v>
      </c>
      <c r="P2776" t="s">
        <v>210</v>
      </c>
      <c r="Q2776" t="s">
        <v>54</v>
      </c>
      <c r="R2776" t="s">
        <v>532</v>
      </c>
    </row>
    <row r="2777" spans="1:18" hidden="1" x14ac:dyDescent="0.3">
      <c r="A2777" t="s">
        <v>11209</v>
      </c>
      <c r="B2777" t="s">
        <v>11210</v>
      </c>
      <c r="C2777" s="1" t="str">
        <f t="shared" si="212"/>
        <v>21:0846</v>
      </c>
      <c r="D2777" s="1" t="str">
        <f t="shared" si="213"/>
        <v>21:0232</v>
      </c>
      <c r="E2777" t="s">
        <v>11211</v>
      </c>
      <c r="F2777" t="s">
        <v>11212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67</v>
      </c>
      <c r="N2777">
        <v>1202</v>
      </c>
      <c r="P2777" t="s">
        <v>814</v>
      </c>
      <c r="Q2777" t="s">
        <v>54</v>
      </c>
      <c r="R2777" t="s">
        <v>3470</v>
      </c>
    </row>
    <row r="2778" spans="1:18" hidden="1" x14ac:dyDescent="0.3">
      <c r="A2778" t="s">
        <v>11213</v>
      </c>
      <c r="B2778" t="s">
        <v>11214</v>
      </c>
      <c r="C2778" s="1" t="str">
        <f t="shared" si="212"/>
        <v>21:0846</v>
      </c>
      <c r="D2778" s="1" t="str">
        <f t="shared" si="213"/>
        <v>21:0232</v>
      </c>
      <c r="E2778" t="s">
        <v>11215</v>
      </c>
      <c r="F2778" t="s">
        <v>11216</v>
      </c>
      <c r="H2778">
        <v>59.765918499999998</v>
      </c>
      <c r="I2778">
        <v>-104.7225943</v>
      </c>
      <c r="J2778" s="1" t="str">
        <f t="shared" ref="J2778:J2841" si="214">HYPERLINK("https://geochem.nrcan.gc.ca/cdogs/content/kwd/kwd020016_e.htm", "Fluid (lake)")</f>
        <v>Fluid (lake)</v>
      </c>
      <c r="K2778" s="1" t="str">
        <f t="shared" ref="K2778:K2841" si="215">HYPERLINK("https://geochem.nrcan.gc.ca/cdogs/content/kwd/kwd080007_e.htm", "Untreated Water")</f>
        <v>Untreated Water</v>
      </c>
      <c r="L2778">
        <v>208</v>
      </c>
      <c r="M2778" t="s">
        <v>74</v>
      </c>
      <c r="N2778">
        <v>1203</v>
      </c>
      <c r="P2778" t="s">
        <v>167</v>
      </c>
      <c r="Q2778" t="s">
        <v>579</v>
      </c>
      <c r="R2778" t="s">
        <v>532</v>
      </c>
    </row>
    <row r="2779" spans="1:18" hidden="1" x14ac:dyDescent="0.3">
      <c r="A2779" t="s">
        <v>11217</v>
      </c>
      <c r="B2779" t="s">
        <v>11218</v>
      </c>
      <c r="C2779" s="1" t="str">
        <f t="shared" si="212"/>
        <v>21:0846</v>
      </c>
      <c r="D2779" s="1" t="str">
        <f t="shared" si="213"/>
        <v>21:0232</v>
      </c>
      <c r="E2779" t="s">
        <v>11219</v>
      </c>
      <c r="F2779" t="s">
        <v>11220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81</v>
      </c>
      <c r="N2779">
        <v>1204</v>
      </c>
      <c r="P2779" t="s">
        <v>4567</v>
      </c>
      <c r="Q2779" t="s">
        <v>54</v>
      </c>
      <c r="R2779" t="s">
        <v>911</v>
      </c>
    </row>
    <row r="2780" spans="1:18" hidden="1" x14ac:dyDescent="0.3">
      <c r="A2780" t="s">
        <v>11221</v>
      </c>
      <c r="B2780" t="s">
        <v>11222</v>
      </c>
      <c r="C2780" s="1" t="str">
        <f t="shared" si="212"/>
        <v>21:0846</v>
      </c>
      <c r="D2780" s="1" t="str">
        <f t="shared" si="213"/>
        <v>21:0232</v>
      </c>
      <c r="E2780" t="s">
        <v>11223</v>
      </c>
      <c r="F2780" t="s">
        <v>11224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95</v>
      </c>
      <c r="N2780">
        <v>1205</v>
      </c>
      <c r="P2780" t="s">
        <v>11225</v>
      </c>
      <c r="Q2780" t="s">
        <v>54</v>
      </c>
      <c r="R2780" t="s">
        <v>329</v>
      </c>
    </row>
    <row r="2781" spans="1:18" hidden="1" x14ac:dyDescent="0.3">
      <c r="A2781" t="s">
        <v>11226</v>
      </c>
      <c r="B2781" t="s">
        <v>11227</v>
      </c>
      <c r="C2781" s="1" t="str">
        <f t="shared" si="212"/>
        <v>21:0846</v>
      </c>
      <c r="D2781" s="1" t="str">
        <f t="shared" si="213"/>
        <v>21:0232</v>
      </c>
      <c r="E2781" t="s">
        <v>11228</v>
      </c>
      <c r="F2781" t="s">
        <v>11229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101</v>
      </c>
      <c r="N2781">
        <v>1206</v>
      </c>
      <c r="P2781" t="s">
        <v>771</v>
      </c>
      <c r="Q2781" t="s">
        <v>1292</v>
      </c>
      <c r="R2781" t="s">
        <v>449</v>
      </c>
    </row>
    <row r="2782" spans="1:18" hidden="1" x14ac:dyDescent="0.3">
      <c r="A2782" t="s">
        <v>11230</v>
      </c>
      <c r="B2782" t="s">
        <v>11231</v>
      </c>
      <c r="C2782" s="1" t="str">
        <f t="shared" si="212"/>
        <v>21:0846</v>
      </c>
      <c r="D2782" s="1" t="str">
        <f t="shared" si="213"/>
        <v>21:0232</v>
      </c>
      <c r="E2782" t="s">
        <v>11232</v>
      </c>
      <c r="F2782" t="s">
        <v>11233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107</v>
      </c>
      <c r="N2782">
        <v>1207</v>
      </c>
      <c r="P2782" t="s">
        <v>771</v>
      </c>
      <c r="Q2782" t="s">
        <v>54</v>
      </c>
      <c r="R2782" t="s">
        <v>687</v>
      </c>
    </row>
    <row r="2783" spans="1:18" hidden="1" x14ac:dyDescent="0.3">
      <c r="A2783" t="s">
        <v>11234</v>
      </c>
      <c r="B2783" t="s">
        <v>11235</v>
      </c>
      <c r="C2783" s="1" t="str">
        <f t="shared" si="212"/>
        <v>21:0846</v>
      </c>
      <c r="D2783" s="1" t="str">
        <f t="shared" si="213"/>
        <v>21:0232</v>
      </c>
      <c r="E2783" t="s">
        <v>11236</v>
      </c>
      <c r="F2783" t="s">
        <v>11237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114</v>
      </c>
      <c r="N2783">
        <v>1208</v>
      </c>
      <c r="P2783" t="s">
        <v>537</v>
      </c>
      <c r="Q2783" t="s">
        <v>579</v>
      </c>
      <c r="R2783" t="s">
        <v>5458</v>
      </c>
    </row>
    <row r="2784" spans="1:18" hidden="1" x14ac:dyDescent="0.3">
      <c r="A2784" t="s">
        <v>11238</v>
      </c>
      <c r="B2784" t="s">
        <v>11239</v>
      </c>
      <c r="C2784" s="1" t="str">
        <f t="shared" si="212"/>
        <v>21:0846</v>
      </c>
      <c r="D2784" s="1" t="str">
        <f t="shared" si="213"/>
        <v>21:0232</v>
      </c>
      <c r="E2784" t="s">
        <v>11240</v>
      </c>
      <c r="F2784" t="s">
        <v>11241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121</v>
      </c>
      <c r="N2784">
        <v>1209</v>
      </c>
      <c r="P2784" t="s">
        <v>414</v>
      </c>
      <c r="Q2784" t="s">
        <v>482</v>
      </c>
      <c r="R2784" t="s">
        <v>3875</v>
      </c>
    </row>
    <row r="2785" spans="1:18" hidden="1" x14ac:dyDescent="0.3">
      <c r="A2785" t="s">
        <v>11242</v>
      </c>
      <c r="B2785" t="s">
        <v>11243</v>
      </c>
      <c r="C2785" s="1" t="str">
        <f t="shared" si="212"/>
        <v>21:0846</v>
      </c>
      <c r="D2785" s="1" t="str">
        <f t="shared" si="213"/>
        <v>21:0232</v>
      </c>
      <c r="E2785" t="s">
        <v>11244</v>
      </c>
      <c r="F2785" t="s">
        <v>11245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127</v>
      </c>
      <c r="N2785">
        <v>1210</v>
      </c>
      <c r="P2785" t="s">
        <v>45</v>
      </c>
      <c r="Q2785" t="s">
        <v>54</v>
      </c>
      <c r="R2785" t="s">
        <v>195</v>
      </c>
    </row>
    <row r="2786" spans="1:18" hidden="1" x14ac:dyDescent="0.3">
      <c r="A2786" t="s">
        <v>11246</v>
      </c>
      <c r="B2786" t="s">
        <v>11247</v>
      </c>
      <c r="C2786" s="1" t="str">
        <f t="shared" si="212"/>
        <v>21:0846</v>
      </c>
      <c r="D2786" s="1" t="str">
        <f t="shared" si="213"/>
        <v>21:0232</v>
      </c>
      <c r="E2786" t="s">
        <v>11248</v>
      </c>
      <c r="F2786" t="s">
        <v>11249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133</v>
      </c>
      <c r="N2786">
        <v>1211</v>
      </c>
      <c r="P2786" t="s">
        <v>194</v>
      </c>
      <c r="Q2786" t="s">
        <v>1292</v>
      </c>
      <c r="R2786" t="s">
        <v>55</v>
      </c>
    </row>
    <row r="2787" spans="1:18" hidden="1" x14ac:dyDescent="0.3">
      <c r="A2787" t="s">
        <v>11250</v>
      </c>
      <c r="B2787" t="s">
        <v>11251</v>
      </c>
      <c r="C2787" s="1" t="str">
        <f t="shared" si="212"/>
        <v>21:0846</v>
      </c>
      <c r="D2787" s="1" t="str">
        <f t="shared" si="213"/>
        <v>21:0232</v>
      </c>
      <c r="E2787" t="s">
        <v>11252</v>
      </c>
      <c r="F2787" t="s">
        <v>11253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139</v>
      </c>
      <c r="N2787">
        <v>1212</v>
      </c>
      <c r="P2787" t="s">
        <v>414</v>
      </c>
      <c r="Q2787" t="s">
        <v>579</v>
      </c>
      <c r="R2787" t="s">
        <v>460</v>
      </c>
    </row>
    <row r="2788" spans="1:18" hidden="1" x14ac:dyDescent="0.3">
      <c r="A2788" t="s">
        <v>11254</v>
      </c>
      <c r="B2788" t="s">
        <v>11255</v>
      </c>
      <c r="C2788" s="1" t="str">
        <f t="shared" si="212"/>
        <v>21:0846</v>
      </c>
      <c r="D2788" s="1" t="str">
        <f t="shared" si="213"/>
        <v>21:0232</v>
      </c>
      <c r="E2788" t="s">
        <v>11256</v>
      </c>
      <c r="F2788" t="s">
        <v>11257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241</v>
      </c>
      <c r="N2788">
        <v>1213</v>
      </c>
      <c r="P2788" t="s">
        <v>134</v>
      </c>
      <c r="Q2788" t="s">
        <v>54</v>
      </c>
      <c r="R2788" t="s">
        <v>522</v>
      </c>
    </row>
    <row r="2789" spans="1:18" hidden="1" x14ac:dyDescent="0.3">
      <c r="A2789" t="s">
        <v>11258</v>
      </c>
      <c r="B2789" t="s">
        <v>11259</v>
      </c>
      <c r="C2789" s="1" t="str">
        <f t="shared" si="212"/>
        <v>21:0846</v>
      </c>
      <c r="D2789" s="1" t="str">
        <f t="shared" si="213"/>
        <v>21:0232</v>
      </c>
      <c r="E2789" t="s">
        <v>11260</v>
      </c>
      <c r="F2789" t="s">
        <v>11261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 t="s">
        <v>771</v>
      </c>
      <c r="Q2789" t="s">
        <v>579</v>
      </c>
      <c r="R2789" t="s">
        <v>90</v>
      </c>
    </row>
    <row r="2790" spans="1:18" hidden="1" x14ac:dyDescent="0.3">
      <c r="A2790" t="s">
        <v>11262</v>
      </c>
      <c r="B2790" t="s">
        <v>11263</v>
      </c>
      <c r="C2790" s="1" t="str">
        <f t="shared" si="212"/>
        <v>21:0846</v>
      </c>
      <c r="D2790" s="1" t="str">
        <f t="shared" si="213"/>
        <v>21:0232</v>
      </c>
      <c r="E2790" t="s">
        <v>11260</v>
      </c>
      <c r="F2790" t="s">
        <v>11264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29</v>
      </c>
      <c r="N2790">
        <v>1215</v>
      </c>
      <c r="P2790" t="s">
        <v>200</v>
      </c>
      <c r="Q2790" t="s">
        <v>579</v>
      </c>
      <c r="R2790" t="s">
        <v>2135</v>
      </c>
    </row>
    <row r="2791" spans="1:18" hidden="1" x14ac:dyDescent="0.3">
      <c r="A2791" t="s">
        <v>11265</v>
      </c>
      <c r="B2791" t="s">
        <v>11266</v>
      </c>
      <c r="C2791" s="1" t="str">
        <f t="shared" si="212"/>
        <v>21:0846</v>
      </c>
      <c r="D2791" s="1" t="str">
        <f t="shared" si="213"/>
        <v>21:0232</v>
      </c>
      <c r="E2791" t="s">
        <v>11267</v>
      </c>
      <c r="F2791" t="s">
        <v>11268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36</v>
      </c>
      <c r="N2791">
        <v>1216</v>
      </c>
      <c r="P2791" t="s">
        <v>1006</v>
      </c>
      <c r="Q2791" t="s">
        <v>482</v>
      </c>
      <c r="R2791" t="s">
        <v>347</v>
      </c>
    </row>
    <row r="2792" spans="1:18" hidden="1" x14ac:dyDescent="0.3">
      <c r="A2792" t="s">
        <v>11269</v>
      </c>
      <c r="B2792" t="s">
        <v>11270</v>
      </c>
      <c r="C2792" s="1" t="str">
        <f t="shared" ref="C2792:C2855" si="216">HYPERLINK("https://geochem.nrcan.gc.ca/cdogs/content/bdl/bdl210846_e.htm", "21:0846")</f>
        <v>21:0846</v>
      </c>
      <c r="D2792" s="1" t="str">
        <f t="shared" ref="D2792:D2855" si="217">HYPERLINK("https://geochem.nrcan.gc.ca/cdogs/content/svy/svy210232_e.htm", "21:0232")</f>
        <v>21:0232</v>
      </c>
      <c r="E2792" t="s">
        <v>11271</v>
      </c>
      <c r="F2792" t="s">
        <v>11272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44</v>
      </c>
      <c r="N2792">
        <v>1217</v>
      </c>
      <c r="P2792" t="s">
        <v>134</v>
      </c>
      <c r="Q2792" t="s">
        <v>54</v>
      </c>
      <c r="R2792" t="s">
        <v>195</v>
      </c>
    </row>
    <row r="2793" spans="1:18" hidden="1" x14ac:dyDescent="0.3">
      <c r="A2793" t="s">
        <v>11273</v>
      </c>
      <c r="B2793" t="s">
        <v>11274</v>
      </c>
      <c r="C2793" s="1" t="str">
        <f t="shared" si="216"/>
        <v>21:0846</v>
      </c>
      <c r="D2793" s="1" t="str">
        <f t="shared" si="217"/>
        <v>21:0232</v>
      </c>
      <c r="E2793" t="s">
        <v>11275</v>
      </c>
      <c r="F2793" t="s">
        <v>11276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52</v>
      </c>
      <c r="N2793">
        <v>1218</v>
      </c>
      <c r="P2793" t="s">
        <v>319</v>
      </c>
      <c r="Q2793" t="s">
        <v>54</v>
      </c>
      <c r="R2793" t="s">
        <v>189</v>
      </c>
    </row>
    <row r="2794" spans="1:18" hidden="1" x14ac:dyDescent="0.3">
      <c r="A2794" t="s">
        <v>11277</v>
      </c>
      <c r="B2794" t="s">
        <v>11278</v>
      </c>
      <c r="C2794" s="1" t="str">
        <f t="shared" si="216"/>
        <v>21:0846</v>
      </c>
      <c r="D2794" s="1" t="str">
        <f t="shared" si="217"/>
        <v>21:0232</v>
      </c>
      <c r="E2794" t="s">
        <v>11279</v>
      </c>
      <c r="F2794" t="s">
        <v>11280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60</v>
      </c>
      <c r="N2794">
        <v>1219</v>
      </c>
      <c r="P2794" t="s">
        <v>200</v>
      </c>
      <c r="Q2794" t="s">
        <v>1292</v>
      </c>
      <c r="R2794" t="s">
        <v>195</v>
      </c>
    </row>
    <row r="2795" spans="1:18" hidden="1" x14ac:dyDescent="0.3">
      <c r="A2795" t="s">
        <v>11281</v>
      </c>
      <c r="B2795" t="s">
        <v>11282</v>
      </c>
      <c r="C2795" s="1" t="str">
        <f t="shared" si="216"/>
        <v>21:0846</v>
      </c>
      <c r="D2795" s="1" t="str">
        <f t="shared" si="217"/>
        <v>21:0232</v>
      </c>
      <c r="E2795" t="s">
        <v>11283</v>
      </c>
      <c r="F2795" t="s">
        <v>11284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67</v>
      </c>
      <c r="N2795">
        <v>1220</v>
      </c>
      <c r="P2795" t="s">
        <v>414</v>
      </c>
      <c r="Q2795" t="s">
        <v>579</v>
      </c>
      <c r="R2795" t="s">
        <v>532</v>
      </c>
    </row>
    <row r="2796" spans="1:18" hidden="1" x14ac:dyDescent="0.3">
      <c r="A2796" t="s">
        <v>11285</v>
      </c>
      <c r="B2796" t="s">
        <v>11286</v>
      </c>
      <c r="C2796" s="1" t="str">
        <f t="shared" si="216"/>
        <v>21:0846</v>
      </c>
      <c r="D2796" s="1" t="str">
        <f t="shared" si="217"/>
        <v>21:0232</v>
      </c>
      <c r="E2796" t="s">
        <v>11287</v>
      </c>
      <c r="F2796" t="s">
        <v>11288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74</v>
      </c>
      <c r="N2796">
        <v>1221</v>
      </c>
      <c r="P2796" t="s">
        <v>134</v>
      </c>
      <c r="Q2796" t="s">
        <v>54</v>
      </c>
      <c r="R2796" t="s">
        <v>934</v>
      </c>
    </row>
    <row r="2797" spans="1:18" hidden="1" x14ac:dyDescent="0.3">
      <c r="A2797" t="s">
        <v>11289</v>
      </c>
      <c r="B2797" t="s">
        <v>11290</v>
      </c>
      <c r="C2797" s="1" t="str">
        <f t="shared" si="216"/>
        <v>21:0846</v>
      </c>
      <c r="D2797" s="1" t="str">
        <f t="shared" si="217"/>
        <v>21:0232</v>
      </c>
      <c r="E2797" t="s">
        <v>11291</v>
      </c>
      <c r="F2797" t="s">
        <v>11292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81</v>
      </c>
      <c r="N2797">
        <v>1222</v>
      </c>
      <c r="P2797" t="s">
        <v>200</v>
      </c>
      <c r="Q2797" t="s">
        <v>1292</v>
      </c>
      <c r="R2797" t="s">
        <v>668</v>
      </c>
    </row>
    <row r="2798" spans="1:18" hidden="1" x14ac:dyDescent="0.3">
      <c r="A2798" t="s">
        <v>11293</v>
      </c>
      <c r="B2798" t="s">
        <v>11294</v>
      </c>
      <c r="C2798" s="1" t="str">
        <f t="shared" si="216"/>
        <v>21:0846</v>
      </c>
      <c r="D2798" s="1" t="str">
        <f t="shared" si="217"/>
        <v>21:0232</v>
      </c>
      <c r="E2798" t="s">
        <v>11295</v>
      </c>
      <c r="F2798" t="s">
        <v>11296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95</v>
      </c>
      <c r="N2798">
        <v>1223</v>
      </c>
      <c r="P2798" t="s">
        <v>771</v>
      </c>
      <c r="Q2798" t="s">
        <v>579</v>
      </c>
      <c r="R2798" t="s">
        <v>522</v>
      </c>
    </row>
    <row r="2799" spans="1:18" hidden="1" x14ac:dyDescent="0.3">
      <c r="A2799" t="s">
        <v>11297</v>
      </c>
      <c r="B2799" t="s">
        <v>11298</v>
      </c>
      <c r="C2799" s="1" t="str">
        <f t="shared" si="216"/>
        <v>21:0846</v>
      </c>
      <c r="D2799" s="1" t="str">
        <f t="shared" si="217"/>
        <v>21:0232</v>
      </c>
      <c r="E2799" t="s">
        <v>11299</v>
      </c>
      <c r="F2799" t="s">
        <v>11300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101</v>
      </c>
      <c r="N2799">
        <v>1224</v>
      </c>
      <c r="P2799" t="s">
        <v>182</v>
      </c>
      <c r="Q2799" t="s">
        <v>579</v>
      </c>
      <c r="R2799" t="s">
        <v>55</v>
      </c>
    </row>
    <row r="2800" spans="1:18" hidden="1" x14ac:dyDescent="0.3">
      <c r="A2800" t="s">
        <v>11301</v>
      </c>
      <c r="B2800" t="s">
        <v>11302</v>
      </c>
      <c r="C2800" s="1" t="str">
        <f t="shared" si="216"/>
        <v>21:0846</v>
      </c>
      <c r="D2800" s="1" t="str">
        <f t="shared" si="217"/>
        <v>21:0232</v>
      </c>
      <c r="E2800" t="s">
        <v>11303</v>
      </c>
      <c r="F2800" t="s">
        <v>11304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107</v>
      </c>
      <c r="N2800">
        <v>1225</v>
      </c>
      <c r="P2800" t="s">
        <v>2430</v>
      </c>
      <c r="Q2800" t="s">
        <v>482</v>
      </c>
      <c r="R2800" t="s">
        <v>460</v>
      </c>
    </row>
    <row r="2801" spans="1:18" hidden="1" x14ac:dyDescent="0.3">
      <c r="A2801" t="s">
        <v>11305</v>
      </c>
      <c r="B2801" t="s">
        <v>11306</v>
      </c>
      <c r="C2801" s="1" t="str">
        <f t="shared" si="216"/>
        <v>21:0846</v>
      </c>
      <c r="D2801" s="1" t="str">
        <f t="shared" si="217"/>
        <v>21:0232</v>
      </c>
      <c r="E2801" t="s">
        <v>11307</v>
      </c>
      <c r="F2801" t="s">
        <v>11308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114</v>
      </c>
      <c r="N2801">
        <v>1226</v>
      </c>
      <c r="P2801" t="s">
        <v>705</v>
      </c>
      <c r="Q2801" t="s">
        <v>236</v>
      </c>
      <c r="R2801" t="s">
        <v>873</v>
      </c>
    </row>
    <row r="2802" spans="1:18" hidden="1" x14ac:dyDescent="0.3">
      <c r="A2802" t="s">
        <v>11309</v>
      </c>
      <c r="B2802" t="s">
        <v>11310</v>
      </c>
      <c r="C2802" s="1" t="str">
        <f t="shared" si="216"/>
        <v>21:0846</v>
      </c>
      <c r="D2802" s="1" t="str">
        <f t="shared" si="217"/>
        <v>21:0232</v>
      </c>
      <c r="E2802" t="s">
        <v>11311</v>
      </c>
      <c r="F2802" t="s">
        <v>11312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121</v>
      </c>
      <c r="N2802">
        <v>1227</v>
      </c>
      <c r="P2802" t="s">
        <v>11313</v>
      </c>
      <c r="Q2802" t="s">
        <v>579</v>
      </c>
      <c r="R2802" t="s">
        <v>324</v>
      </c>
    </row>
    <row r="2803" spans="1:18" hidden="1" x14ac:dyDescent="0.3">
      <c r="A2803" t="s">
        <v>11314</v>
      </c>
      <c r="B2803" t="s">
        <v>11315</v>
      </c>
      <c r="C2803" s="1" t="str">
        <f t="shared" si="216"/>
        <v>21:0846</v>
      </c>
      <c r="D2803" s="1" t="str">
        <f t="shared" si="217"/>
        <v>21:0232</v>
      </c>
      <c r="E2803" t="s">
        <v>11316</v>
      </c>
      <c r="F2803" t="s">
        <v>11317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127</v>
      </c>
      <c r="N2803">
        <v>1228</v>
      </c>
      <c r="P2803" t="s">
        <v>1006</v>
      </c>
      <c r="Q2803" t="s">
        <v>482</v>
      </c>
      <c r="R2803" t="s">
        <v>55</v>
      </c>
    </row>
    <row r="2804" spans="1:18" hidden="1" x14ac:dyDescent="0.3">
      <c r="A2804" t="s">
        <v>11318</v>
      </c>
      <c r="B2804" t="s">
        <v>11319</v>
      </c>
      <c r="C2804" s="1" t="str">
        <f t="shared" si="216"/>
        <v>21:0846</v>
      </c>
      <c r="D2804" s="1" t="str">
        <f t="shared" si="217"/>
        <v>21:0232</v>
      </c>
      <c r="E2804" t="s">
        <v>11320</v>
      </c>
      <c r="F2804" t="s">
        <v>11321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133</v>
      </c>
      <c r="N2804">
        <v>1229</v>
      </c>
      <c r="P2804" t="s">
        <v>235</v>
      </c>
      <c r="Q2804" t="s">
        <v>248</v>
      </c>
      <c r="R2804" t="s">
        <v>55</v>
      </c>
    </row>
    <row r="2805" spans="1:18" hidden="1" x14ac:dyDescent="0.3">
      <c r="A2805" t="s">
        <v>11322</v>
      </c>
      <c r="B2805" t="s">
        <v>11323</v>
      </c>
      <c r="C2805" s="1" t="str">
        <f t="shared" si="216"/>
        <v>21:0846</v>
      </c>
      <c r="D2805" s="1" t="str">
        <f t="shared" si="217"/>
        <v>21:0232</v>
      </c>
      <c r="E2805" t="s">
        <v>11324</v>
      </c>
      <c r="F2805" t="s">
        <v>11325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139</v>
      </c>
      <c r="N2805">
        <v>1230</v>
      </c>
      <c r="P2805" t="s">
        <v>256</v>
      </c>
      <c r="Q2805" t="s">
        <v>257</v>
      </c>
      <c r="R2805" t="s">
        <v>55</v>
      </c>
    </row>
    <row r="2806" spans="1:18" hidden="1" x14ac:dyDescent="0.3">
      <c r="A2806" t="s">
        <v>11326</v>
      </c>
      <c r="B2806" t="s">
        <v>11327</v>
      </c>
      <c r="C2806" s="1" t="str">
        <f t="shared" si="216"/>
        <v>21:0846</v>
      </c>
      <c r="D2806" s="1" t="str">
        <f t="shared" si="217"/>
        <v>21:0232</v>
      </c>
      <c r="E2806" t="s">
        <v>11328</v>
      </c>
      <c r="F2806" t="s">
        <v>11329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241</v>
      </c>
      <c r="N2806">
        <v>1231</v>
      </c>
      <c r="P2806" t="s">
        <v>319</v>
      </c>
      <c r="Q2806" t="s">
        <v>257</v>
      </c>
      <c r="R2806" t="s">
        <v>55</v>
      </c>
    </row>
    <row r="2807" spans="1:18" hidden="1" x14ac:dyDescent="0.3">
      <c r="A2807" t="s">
        <v>11330</v>
      </c>
      <c r="B2807" t="s">
        <v>11331</v>
      </c>
      <c r="C2807" s="1" t="str">
        <f t="shared" si="216"/>
        <v>21:0846</v>
      </c>
      <c r="D2807" s="1" t="str">
        <f t="shared" si="217"/>
        <v>21:0232</v>
      </c>
      <c r="E2807" t="s">
        <v>11332</v>
      </c>
      <c r="F2807" t="s">
        <v>11333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36</v>
      </c>
      <c r="N2807">
        <v>1232</v>
      </c>
      <c r="P2807" t="s">
        <v>134</v>
      </c>
      <c r="Q2807" t="s">
        <v>257</v>
      </c>
      <c r="R2807" t="s">
        <v>55</v>
      </c>
    </row>
    <row r="2808" spans="1:18" hidden="1" x14ac:dyDescent="0.3">
      <c r="A2808" t="s">
        <v>11334</v>
      </c>
      <c r="B2808" t="s">
        <v>11335</v>
      </c>
      <c r="C2808" s="1" t="str">
        <f t="shared" si="216"/>
        <v>21:0846</v>
      </c>
      <c r="D2808" s="1" t="str">
        <f t="shared" si="217"/>
        <v>21:0232</v>
      </c>
      <c r="E2808" t="s">
        <v>11336</v>
      </c>
      <c r="F2808" t="s">
        <v>11337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 t="s">
        <v>319</v>
      </c>
      <c r="Q2808" t="s">
        <v>257</v>
      </c>
      <c r="R2808" t="s">
        <v>55</v>
      </c>
    </row>
    <row r="2809" spans="1:18" hidden="1" x14ac:dyDescent="0.3">
      <c r="A2809" t="s">
        <v>11338</v>
      </c>
      <c r="B2809" t="s">
        <v>11339</v>
      </c>
      <c r="C2809" s="1" t="str">
        <f t="shared" si="216"/>
        <v>21:0846</v>
      </c>
      <c r="D2809" s="1" t="str">
        <f t="shared" si="217"/>
        <v>21:0232</v>
      </c>
      <c r="E2809" t="s">
        <v>11336</v>
      </c>
      <c r="F2809" t="s">
        <v>11340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29</v>
      </c>
      <c r="N2809">
        <v>1234</v>
      </c>
      <c r="P2809" t="s">
        <v>194</v>
      </c>
      <c r="Q2809" t="s">
        <v>248</v>
      </c>
      <c r="R2809" t="s">
        <v>401</v>
      </c>
    </row>
    <row r="2810" spans="1:18" hidden="1" x14ac:dyDescent="0.3">
      <c r="A2810" t="s">
        <v>11341</v>
      </c>
      <c r="B2810" t="s">
        <v>11342</v>
      </c>
      <c r="C2810" s="1" t="str">
        <f t="shared" si="216"/>
        <v>21:0846</v>
      </c>
      <c r="D2810" s="1" t="str">
        <f t="shared" si="217"/>
        <v>21:0232</v>
      </c>
      <c r="E2810" t="s">
        <v>11343</v>
      </c>
      <c r="F2810" t="s">
        <v>11344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44</v>
      </c>
      <c r="N2810">
        <v>1235</v>
      </c>
      <c r="P2810" t="s">
        <v>134</v>
      </c>
      <c r="Q2810" t="s">
        <v>310</v>
      </c>
      <c r="R2810" t="s">
        <v>55</v>
      </c>
    </row>
    <row r="2811" spans="1:18" hidden="1" x14ac:dyDescent="0.3">
      <c r="A2811" t="s">
        <v>11345</v>
      </c>
      <c r="B2811" t="s">
        <v>11346</v>
      </c>
      <c r="C2811" s="1" t="str">
        <f t="shared" si="216"/>
        <v>21:0846</v>
      </c>
      <c r="D2811" s="1" t="str">
        <f t="shared" si="217"/>
        <v>21:0232</v>
      </c>
      <c r="E2811" t="s">
        <v>11347</v>
      </c>
      <c r="F2811" t="s">
        <v>11348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52</v>
      </c>
      <c r="N2811">
        <v>1236</v>
      </c>
      <c r="P2811" t="s">
        <v>2414</v>
      </c>
      <c r="Q2811" t="s">
        <v>482</v>
      </c>
      <c r="R2811" t="s">
        <v>522</v>
      </c>
    </row>
    <row r="2812" spans="1:18" hidden="1" x14ac:dyDescent="0.3">
      <c r="A2812" t="s">
        <v>11349</v>
      </c>
      <c r="B2812" t="s">
        <v>11350</v>
      </c>
      <c r="C2812" s="1" t="str">
        <f t="shared" si="216"/>
        <v>21:0846</v>
      </c>
      <c r="D2812" s="1" t="str">
        <f t="shared" si="217"/>
        <v>21:0232</v>
      </c>
      <c r="E2812" t="s">
        <v>11351</v>
      </c>
      <c r="F2812" t="s">
        <v>11352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60</v>
      </c>
      <c r="N2812">
        <v>1237</v>
      </c>
      <c r="P2812" t="s">
        <v>11353</v>
      </c>
      <c r="Q2812" t="s">
        <v>579</v>
      </c>
      <c r="R2812" t="s">
        <v>687</v>
      </c>
    </row>
    <row r="2813" spans="1:18" hidden="1" x14ac:dyDescent="0.3">
      <c r="A2813" t="s">
        <v>11354</v>
      </c>
      <c r="B2813" t="s">
        <v>11355</v>
      </c>
      <c r="C2813" s="1" t="str">
        <f t="shared" si="216"/>
        <v>21:0846</v>
      </c>
      <c r="D2813" s="1" t="str">
        <f t="shared" si="217"/>
        <v>21:0232</v>
      </c>
      <c r="E2813" t="s">
        <v>11356</v>
      </c>
      <c r="F2813" t="s">
        <v>11357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67</v>
      </c>
      <c r="N2813">
        <v>1238</v>
      </c>
      <c r="P2813" t="s">
        <v>1055</v>
      </c>
      <c r="Q2813" t="s">
        <v>482</v>
      </c>
      <c r="R2813" t="s">
        <v>5458</v>
      </c>
    </row>
    <row r="2814" spans="1:18" hidden="1" x14ac:dyDescent="0.3">
      <c r="A2814" t="s">
        <v>11358</v>
      </c>
      <c r="B2814" t="s">
        <v>11359</v>
      </c>
      <c r="C2814" s="1" t="str">
        <f t="shared" si="216"/>
        <v>21:0846</v>
      </c>
      <c r="D2814" s="1" t="str">
        <f t="shared" si="217"/>
        <v>21:0232</v>
      </c>
      <c r="E2814" t="s">
        <v>11360</v>
      </c>
      <c r="F2814" t="s">
        <v>11361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74</v>
      </c>
      <c r="N2814">
        <v>1239</v>
      </c>
      <c r="P2814" t="s">
        <v>1790</v>
      </c>
      <c r="Q2814" t="s">
        <v>236</v>
      </c>
      <c r="R2814" t="s">
        <v>401</v>
      </c>
    </row>
    <row r="2815" spans="1:18" hidden="1" x14ac:dyDescent="0.3">
      <c r="A2815" t="s">
        <v>11362</v>
      </c>
      <c r="B2815" t="s">
        <v>11363</v>
      </c>
      <c r="C2815" s="1" t="str">
        <f t="shared" si="216"/>
        <v>21:0846</v>
      </c>
      <c r="D2815" s="1" t="str">
        <f t="shared" si="217"/>
        <v>21:0232</v>
      </c>
      <c r="E2815" t="s">
        <v>11364</v>
      </c>
      <c r="F2815" t="s">
        <v>11365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81</v>
      </c>
      <c r="N2815">
        <v>1240</v>
      </c>
      <c r="P2815" t="s">
        <v>2145</v>
      </c>
      <c r="Q2815" t="s">
        <v>310</v>
      </c>
      <c r="R2815" t="s">
        <v>285</v>
      </c>
    </row>
    <row r="2816" spans="1:18" hidden="1" x14ac:dyDescent="0.3">
      <c r="A2816" t="s">
        <v>11366</v>
      </c>
      <c r="B2816" t="s">
        <v>11367</v>
      </c>
      <c r="C2816" s="1" t="str">
        <f t="shared" si="216"/>
        <v>21:0846</v>
      </c>
      <c r="D2816" s="1" t="str">
        <f t="shared" si="217"/>
        <v>21:0232</v>
      </c>
      <c r="E2816" t="s">
        <v>11368</v>
      </c>
      <c r="F2816" t="s">
        <v>11369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95</v>
      </c>
      <c r="N2816">
        <v>1241</v>
      </c>
      <c r="P2816" t="s">
        <v>814</v>
      </c>
      <c r="Q2816" t="s">
        <v>579</v>
      </c>
      <c r="R2816" t="s">
        <v>532</v>
      </c>
    </row>
    <row r="2817" spans="1:18" hidden="1" x14ac:dyDescent="0.3">
      <c r="A2817" t="s">
        <v>11370</v>
      </c>
      <c r="B2817" t="s">
        <v>11371</v>
      </c>
      <c r="C2817" s="1" t="str">
        <f t="shared" si="216"/>
        <v>21:0846</v>
      </c>
      <c r="D2817" s="1" t="str">
        <f t="shared" si="217"/>
        <v>21:0232</v>
      </c>
      <c r="E2817" t="s">
        <v>11372</v>
      </c>
      <c r="F2817" t="s">
        <v>11373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101</v>
      </c>
      <c r="N2817">
        <v>1242</v>
      </c>
      <c r="P2817" t="s">
        <v>182</v>
      </c>
      <c r="Q2817" t="s">
        <v>579</v>
      </c>
      <c r="R2817" t="s">
        <v>55</v>
      </c>
    </row>
    <row r="2818" spans="1:18" hidden="1" x14ac:dyDescent="0.3">
      <c r="A2818" t="s">
        <v>11374</v>
      </c>
      <c r="B2818" t="s">
        <v>11375</v>
      </c>
      <c r="C2818" s="1" t="str">
        <f t="shared" si="216"/>
        <v>21:0846</v>
      </c>
      <c r="D2818" s="1" t="str">
        <f t="shared" si="217"/>
        <v>21:0232</v>
      </c>
      <c r="E2818" t="s">
        <v>11376</v>
      </c>
      <c r="F2818" t="s">
        <v>11377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107</v>
      </c>
      <c r="N2818">
        <v>1243</v>
      </c>
      <c r="P2818" t="s">
        <v>294</v>
      </c>
      <c r="Q2818" t="s">
        <v>1292</v>
      </c>
      <c r="R2818" t="s">
        <v>285</v>
      </c>
    </row>
    <row r="2819" spans="1:18" hidden="1" x14ac:dyDescent="0.3">
      <c r="A2819" t="s">
        <v>11378</v>
      </c>
      <c r="B2819" t="s">
        <v>11379</v>
      </c>
      <c r="C2819" s="1" t="str">
        <f t="shared" si="216"/>
        <v>21:0846</v>
      </c>
      <c r="D2819" s="1" t="str">
        <f t="shared" si="217"/>
        <v>21:0232</v>
      </c>
      <c r="E2819" t="s">
        <v>11380</v>
      </c>
      <c r="F2819" t="s">
        <v>11381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114</v>
      </c>
      <c r="N2819">
        <v>1244</v>
      </c>
      <c r="P2819" t="s">
        <v>188</v>
      </c>
      <c r="Q2819" t="s">
        <v>54</v>
      </c>
      <c r="R2819" t="s">
        <v>55</v>
      </c>
    </row>
    <row r="2820" spans="1:18" hidden="1" x14ac:dyDescent="0.3">
      <c r="A2820" t="s">
        <v>11382</v>
      </c>
      <c r="B2820" t="s">
        <v>11383</v>
      </c>
      <c r="C2820" s="1" t="str">
        <f t="shared" si="216"/>
        <v>21:0846</v>
      </c>
      <c r="D2820" s="1" t="str">
        <f t="shared" si="217"/>
        <v>21:0232</v>
      </c>
      <c r="E2820" t="s">
        <v>11384</v>
      </c>
      <c r="F2820" t="s">
        <v>11385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121</v>
      </c>
      <c r="N2820">
        <v>1245</v>
      </c>
      <c r="P2820" t="s">
        <v>188</v>
      </c>
      <c r="Q2820" t="s">
        <v>1292</v>
      </c>
      <c r="R2820" t="s">
        <v>55</v>
      </c>
    </row>
    <row r="2821" spans="1:18" hidden="1" x14ac:dyDescent="0.3">
      <c r="A2821" t="s">
        <v>11386</v>
      </c>
      <c r="B2821" t="s">
        <v>11387</v>
      </c>
      <c r="C2821" s="1" t="str">
        <f t="shared" si="216"/>
        <v>21:0846</v>
      </c>
      <c r="D2821" s="1" t="str">
        <f t="shared" si="217"/>
        <v>21:0232</v>
      </c>
      <c r="E2821" t="s">
        <v>11388</v>
      </c>
      <c r="F2821" t="s">
        <v>11389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127</v>
      </c>
      <c r="N2821">
        <v>1246</v>
      </c>
      <c r="P2821" t="s">
        <v>134</v>
      </c>
      <c r="Q2821" t="s">
        <v>482</v>
      </c>
      <c r="R2821" t="s">
        <v>55</v>
      </c>
    </row>
    <row r="2822" spans="1:18" hidden="1" x14ac:dyDescent="0.3">
      <c r="A2822" t="s">
        <v>11390</v>
      </c>
      <c r="B2822" t="s">
        <v>11391</v>
      </c>
      <c r="C2822" s="1" t="str">
        <f t="shared" si="216"/>
        <v>21:0846</v>
      </c>
      <c r="D2822" s="1" t="str">
        <f t="shared" si="217"/>
        <v>21:0232</v>
      </c>
      <c r="E2822" t="s">
        <v>11392</v>
      </c>
      <c r="F2822" t="s">
        <v>11393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133</v>
      </c>
      <c r="N2822">
        <v>1247</v>
      </c>
      <c r="P2822" t="s">
        <v>771</v>
      </c>
      <c r="Q2822" t="s">
        <v>579</v>
      </c>
      <c r="R2822" t="s">
        <v>522</v>
      </c>
    </row>
    <row r="2823" spans="1:18" hidden="1" x14ac:dyDescent="0.3">
      <c r="A2823" t="s">
        <v>11394</v>
      </c>
      <c r="B2823" t="s">
        <v>11395</v>
      </c>
      <c r="C2823" s="1" t="str">
        <f t="shared" si="216"/>
        <v>21:0846</v>
      </c>
      <c r="D2823" s="1" t="str">
        <f t="shared" si="217"/>
        <v>21:0232</v>
      </c>
      <c r="E2823" t="s">
        <v>11396</v>
      </c>
      <c r="F2823" t="s">
        <v>11397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139</v>
      </c>
      <c r="N2823">
        <v>1248</v>
      </c>
      <c r="P2823" t="s">
        <v>210</v>
      </c>
      <c r="Q2823" t="s">
        <v>579</v>
      </c>
      <c r="R2823" t="s">
        <v>55</v>
      </c>
    </row>
    <row r="2824" spans="1:18" hidden="1" x14ac:dyDescent="0.3">
      <c r="A2824" t="s">
        <v>11398</v>
      </c>
      <c r="B2824" t="s">
        <v>11399</v>
      </c>
      <c r="C2824" s="1" t="str">
        <f t="shared" si="216"/>
        <v>21:0846</v>
      </c>
      <c r="D2824" s="1" t="str">
        <f t="shared" si="217"/>
        <v>21:0232</v>
      </c>
      <c r="E2824" t="s">
        <v>11400</v>
      </c>
      <c r="F2824" t="s">
        <v>11401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241</v>
      </c>
      <c r="N2824">
        <v>1249</v>
      </c>
      <c r="P2824" t="s">
        <v>194</v>
      </c>
      <c r="Q2824" t="s">
        <v>482</v>
      </c>
      <c r="R2824" t="s">
        <v>55</v>
      </c>
    </row>
    <row r="2825" spans="1:18" hidden="1" x14ac:dyDescent="0.3">
      <c r="A2825" t="s">
        <v>11402</v>
      </c>
      <c r="B2825" t="s">
        <v>11403</v>
      </c>
      <c r="C2825" s="1" t="str">
        <f t="shared" si="216"/>
        <v>21:0846</v>
      </c>
      <c r="D2825" s="1" t="str">
        <f t="shared" si="217"/>
        <v>21:0232</v>
      </c>
      <c r="E2825" t="s">
        <v>11404</v>
      </c>
      <c r="F2825" t="s">
        <v>11405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 t="s">
        <v>414</v>
      </c>
      <c r="Q2825" t="s">
        <v>236</v>
      </c>
      <c r="R2825" t="s">
        <v>195</v>
      </c>
    </row>
    <row r="2826" spans="1:18" hidden="1" x14ac:dyDescent="0.3">
      <c r="A2826" t="s">
        <v>11406</v>
      </c>
      <c r="B2826" t="s">
        <v>11407</v>
      </c>
      <c r="C2826" s="1" t="str">
        <f t="shared" si="216"/>
        <v>21:0846</v>
      </c>
      <c r="D2826" s="1" t="str">
        <f t="shared" si="217"/>
        <v>21:0232</v>
      </c>
      <c r="E2826" t="s">
        <v>11404</v>
      </c>
      <c r="F2826" t="s">
        <v>11408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29</v>
      </c>
      <c r="N2826">
        <v>1251</v>
      </c>
      <c r="P2826" t="s">
        <v>200</v>
      </c>
      <c r="Q2826" t="s">
        <v>579</v>
      </c>
      <c r="R2826" t="s">
        <v>55</v>
      </c>
    </row>
    <row r="2827" spans="1:18" hidden="1" x14ac:dyDescent="0.3">
      <c r="A2827" t="s">
        <v>11409</v>
      </c>
      <c r="B2827" t="s">
        <v>11410</v>
      </c>
      <c r="C2827" s="1" t="str">
        <f t="shared" si="216"/>
        <v>21:0846</v>
      </c>
      <c r="D2827" s="1" t="str">
        <f t="shared" si="217"/>
        <v>21:0232</v>
      </c>
      <c r="E2827" t="s">
        <v>11411</v>
      </c>
      <c r="F2827" t="s">
        <v>11412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36</v>
      </c>
      <c r="N2827">
        <v>1252</v>
      </c>
      <c r="P2827" t="s">
        <v>319</v>
      </c>
      <c r="Q2827" t="s">
        <v>1292</v>
      </c>
      <c r="R2827" t="s">
        <v>55</v>
      </c>
    </row>
    <row r="2828" spans="1:18" hidden="1" x14ac:dyDescent="0.3">
      <c r="A2828" t="s">
        <v>11413</v>
      </c>
      <c r="B2828" t="s">
        <v>11414</v>
      </c>
      <c r="C2828" s="1" t="str">
        <f t="shared" si="216"/>
        <v>21:0846</v>
      </c>
      <c r="D2828" s="1" t="str">
        <f t="shared" si="217"/>
        <v>21:0232</v>
      </c>
      <c r="E2828" t="s">
        <v>11415</v>
      </c>
      <c r="F2828" t="s">
        <v>11416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44</v>
      </c>
      <c r="N2828">
        <v>1253</v>
      </c>
      <c r="P2828" t="s">
        <v>115</v>
      </c>
      <c r="Q2828" t="s">
        <v>54</v>
      </c>
      <c r="R2828" t="s">
        <v>55</v>
      </c>
    </row>
    <row r="2829" spans="1:18" hidden="1" x14ac:dyDescent="0.3">
      <c r="A2829" t="s">
        <v>11417</v>
      </c>
      <c r="B2829" t="s">
        <v>11418</v>
      </c>
      <c r="C2829" s="1" t="str">
        <f t="shared" si="216"/>
        <v>21:0846</v>
      </c>
      <c r="D2829" s="1" t="str">
        <f t="shared" si="217"/>
        <v>21:0232</v>
      </c>
      <c r="E2829" t="s">
        <v>11419</v>
      </c>
      <c r="F2829" t="s">
        <v>11420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52</v>
      </c>
      <c r="N2829">
        <v>1254</v>
      </c>
      <c r="P2829" t="s">
        <v>200</v>
      </c>
      <c r="Q2829" t="s">
        <v>54</v>
      </c>
      <c r="R2829" t="s">
        <v>55</v>
      </c>
    </row>
    <row r="2830" spans="1:18" hidden="1" x14ac:dyDescent="0.3">
      <c r="A2830" t="s">
        <v>11421</v>
      </c>
      <c r="B2830" t="s">
        <v>11422</v>
      </c>
      <c r="C2830" s="1" t="str">
        <f t="shared" si="216"/>
        <v>21:0846</v>
      </c>
      <c r="D2830" s="1" t="str">
        <f t="shared" si="217"/>
        <v>21:0232</v>
      </c>
      <c r="E2830" t="s">
        <v>11423</v>
      </c>
      <c r="F2830" t="s">
        <v>11424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60</v>
      </c>
      <c r="N2830">
        <v>1255</v>
      </c>
      <c r="P2830" t="s">
        <v>194</v>
      </c>
      <c r="Q2830" t="s">
        <v>54</v>
      </c>
      <c r="R2830" t="s">
        <v>55</v>
      </c>
    </row>
    <row r="2831" spans="1:18" hidden="1" x14ac:dyDescent="0.3">
      <c r="A2831" t="s">
        <v>11425</v>
      </c>
      <c r="B2831" t="s">
        <v>11426</v>
      </c>
      <c r="C2831" s="1" t="str">
        <f t="shared" si="216"/>
        <v>21:0846</v>
      </c>
      <c r="D2831" s="1" t="str">
        <f t="shared" si="217"/>
        <v>21:0232</v>
      </c>
      <c r="E2831" t="s">
        <v>11427</v>
      </c>
      <c r="F2831" t="s">
        <v>11428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67</v>
      </c>
      <c r="N2831">
        <v>1256</v>
      </c>
      <c r="P2831" t="s">
        <v>210</v>
      </c>
      <c r="Q2831" t="s">
        <v>482</v>
      </c>
      <c r="R2831" t="s">
        <v>55</v>
      </c>
    </row>
    <row r="2832" spans="1:18" hidden="1" x14ac:dyDescent="0.3">
      <c r="A2832" t="s">
        <v>11429</v>
      </c>
      <c r="B2832" t="s">
        <v>11430</v>
      </c>
      <c r="C2832" s="1" t="str">
        <f t="shared" si="216"/>
        <v>21:0846</v>
      </c>
      <c r="D2832" s="1" t="str">
        <f t="shared" si="217"/>
        <v>21:0232</v>
      </c>
      <c r="E2832" t="s">
        <v>11431</v>
      </c>
      <c r="F2832" t="s">
        <v>11432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74</v>
      </c>
      <c r="N2832">
        <v>1257</v>
      </c>
      <c r="P2832" t="s">
        <v>356</v>
      </c>
      <c r="Q2832" t="s">
        <v>1292</v>
      </c>
      <c r="R2832" t="s">
        <v>55</v>
      </c>
    </row>
    <row r="2833" spans="1:18" hidden="1" x14ac:dyDescent="0.3">
      <c r="A2833" t="s">
        <v>11433</v>
      </c>
      <c r="B2833" t="s">
        <v>11434</v>
      </c>
      <c r="C2833" s="1" t="str">
        <f t="shared" si="216"/>
        <v>21:0846</v>
      </c>
      <c r="D2833" s="1" t="str">
        <f t="shared" si="217"/>
        <v>21:0232</v>
      </c>
      <c r="E2833" t="s">
        <v>11435</v>
      </c>
      <c r="F2833" t="s">
        <v>11436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81</v>
      </c>
      <c r="N2833">
        <v>1258</v>
      </c>
      <c r="P2833" t="s">
        <v>134</v>
      </c>
      <c r="Q2833" t="s">
        <v>482</v>
      </c>
      <c r="R2833" t="s">
        <v>55</v>
      </c>
    </row>
    <row r="2834" spans="1:18" hidden="1" x14ac:dyDescent="0.3">
      <c r="A2834" t="s">
        <v>11437</v>
      </c>
      <c r="B2834" t="s">
        <v>11438</v>
      </c>
      <c r="C2834" s="1" t="str">
        <f t="shared" si="216"/>
        <v>21:0846</v>
      </c>
      <c r="D2834" s="1" t="str">
        <f t="shared" si="217"/>
        <v>21:0232</v>
      </c>
      <c r="E2834" t="s">
        <v>11439</v>
      </c>
      <c r="F2834" t="s">
        <v>11440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95</v>
      </c>
      <c r="N2834">
        <v>1259</v>
      </c>
      <c r="P2834" t="s">
        <v>210</v>
      </c>
      <c r="Q2834" t="s">
        <v>236</v>
      </c>
      <c r="R2834" t="s">
        <v>55</v>
      </c>
    </row>
    <row r="2835" spans="1:18" hidden="1" x14ac:dyDescent="0.3">
      <c r="A2835" t="s">
        <v>11441</v>
      </c>
      <c r="B2835" t="s">
        <v>11442</v>
      </c>
      <c r="C2835" s="1" t="str">
        <f t="shared" si="216"/>
        <v>21:0846</v>
      </c>
      <c r="D2835" s="1" t="str">
        <f t="shared" si="217"/>
        <v>21:0232</v>
      </c>
      <c r="E2835" t="s">
        <v>11443</v>
      </c>
      <c r="F2835" t="s">
        <v>11444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101</v>
      </c>
      <c r="N2835">
        <v>1260</v>
      </c>
      <c r="P2835" t="s">
        <v>194</v>
      </c>
      <c r="Q2835" t="s">
        <v>54</v>
      </c>
      <c r="R2835" t="s">
        <v>55</v>
      </c>
    </row>
    <row r="2836" spans="1:18" hidden="1" x14ac:dyDescent="0.3">
      <c r="A2836" t="s">
        <v>11445</v>
      </c>
      <c r="B2836" t="s">
        <v>11446</v>
      </c>
      <c r="C2836" s="1" t="str">
        <f t="shared" si="216"/>
        <v>21:0846</v>
      </c>
      <c r="D2836" s="1" t="str">
        <f t="shared" si="217"/>
        <v>21:0232</v>
      </c>
      <c r="E2836" t="s">
        <v>11447</v>
      </c>
      <c r="F2836" t="s">
        <v>11448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107</v>
      </c>
      <c r="N2836">
        <v>1261</v>
      </c>
      <c r="P2836" t="s">
        <v>414</v>
      </c>
      <c r="Q2836" t="s">
        <v>54</v>
      </c>
      <c r="R2836" t="s">
        <v>55</v>
      </c>
    </row>
    <row r="2837" spans="1:18" hidden="1" x14ac:dyDescent="0.3">
      <c r="A2837" t="s">
        <v>11449</v>
      </c>
      <c r="B2837" t="s">
        <v>11450</v>
      </c>
      <c r="C2837" s="1" t="str">
        <f t="shared" si="216"/>
        <v>21:0846</v>
      </c>
      <c r="D2837" s="1" t="str">
        <f t="shared" si="217"/>
        <v>21:0232</v>
      </c>
      <c r="E2837" t="s">
        <v>11451</v>
      </c>
      <c r="F2837" t="s">
        <v>11452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114</v>
      </c>
      <c r="N2837">
        <v>1262</v>
      </c>
      <c r="P2837" t="s">
        <v>1006</v>
      </c>
      <c r="Q2837" t="s">
        <v>1143</v>
      </c>
      <c r="R2837" t="s">
        <v>55</v>
      </c>
    </row>
    <row r="2838" spans="1:18" hidden="1" x14ac:dyDescent="0.3">
      <c r="A2838" t="s">
        <v>11453</v>
      </c>
      <c r="B2838" t="s">
        <v>11454</v>
      </c>
      <c r="C2838" s="1" t="str">
        <f t="shared" si="216"/>
        <v>21:0846</v>
      </c>
      <c r="D2838" s="1" t="str">
        <f t="shared" si="217"/>
        <v>21:0232</v>
      </c>
      <c r="E2838" t="s">
        <v>11455</v>
      </c>
      <c r="F2838" t="s">
        <v>11456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121</v>
      </c>
      <c r="N2838">
        <v>1263</v>
      </c>
      <c r="P2838" t="s">
        <v>210</v>
      </c>
      <c r="Q2838" t="s">
        <v>54</v>
      </c>
      <c r="R2838" t="s">
        <v>55</v>
      </c>
    </row>
    <row r="2839" spans="1:18" hidden="1" x14ac:dyDescent="0.3">
      <c r="A2839" t="s">
        <v>11457</v>
      </c>
      <c r="B2839" t="s">
        <v>11458</v>
      </c>
      <c r="C2839" s="1" t="str">
        <f t="shared" si="216"/>
        <v>21:0846</v>
      </c>
      <c r="D2839" s="1" t="str">
        <f t="shared" si="217"/>
        <v>21:0232</v>
      </c>
      <c r="E2839" t="s">
        <v>11459</v>
      </c>
      <c r="F2839" t="s">
        <v>11460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127</v>
      </c>
      <c r="N2839">
        <v>1264</v>
      </c>
      <c r="P2839" t="s">
        <v>134</v>
      </c>
      <c r="Q2839" t="s">
        <v>54</v>
      </c>
      <c r="R2839" t="s">
        <v>55</v>
      </c>
    </row>
    <row r="2840" spans="1:18" hidden="1" x14ac:dyDescent="0.3">
      <c r="A2840" t="s">
        <v>11461</v>
      </c>
      <c r="B2840" t="s">
        <v>11462</v>
      </c>
      <c r="C2840" s="1" t="str">
        <f t="shared" si="216"/>
        <v>21:0846</v>
      </c>
      <c r="D2840" s="1" t="str">
        <f t="shared" si="217"/>
        <v>21:0232</v>
      </c>
      <c r="E2840" t="s">
        <v>11463</v>
      </c>
      <c r="F2840" t="s">
        <v>11464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133</v>
      </c>
      <c r="N2840">
        <v>1265</v>
      </c>
      <c r="P2840" t="s">
        <v>1006</v>
      </c>
      <c r="Q2840" t="s">
        <v>482</v>
      </c>
      <c r="R2840" t="s">
        <v>55</v>
      </c>
    </row>
    <row r="2841" spans="1:18" hidden="1" x14ac:dyDescent="0.3">
      <c r="A2841" t="s">
        <v>11465</v>
      </c>
      <c r="B2841" t="s">
        <v>11466</v>
      </c>
      <c r="C2841" s="1" t="str">
        <f t="shared" si="216"/>
        <v>21:0846</v>
      </c>
      <c r="D2841" s="1" t="str">
        <f t="shared" si="217"/>
        <v>21:0232</v>
      </c>
      <c r="E2841" t="s">
        <v>11467</v>
      </c>
      <c r="F2841" t="s">
        <v>11468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139</v>
      </c>
      <c r="N2841">
        <v>1266</v>
      </c>
      <c r="P2841" t="s">
        <v>414</v>
      </c>
      <c r="Q2841" t="s">
        <v>579</v>
      </c>
      <c r="R2841" t="s">
        <v>189</v>
      </c>
    </row>
    <row r="2842" spans="1:18" hidden="1" x14ac:dyDescent="0.3">
      <c r="A2842" t="s">
        <v>11469</v>
      </c>
      <c r="B2842" t="s">
        <v>11470</v>
      </c>
      <c r="C2842" s="1" t="str">
        <f t="shared" si="216"/>
        <v>21:0846</v>
      </c>
      <c r="D2842" s="1" t="str">
        <f t="shared" si="217"/>
        <v>21:0232</v>
      </c>
      <c r="E2842" t="s">
        <v>11471</v>
      </c>
      <c r="F2842" t="s">
        <v>11472</v>
      </c>
      <c r="H2842">
        <v>59.537219399999998</v>
      </c>
      <c r="I2842">
        <v>-104.5134043</v>
      </c>
      <c r="J2842" s="1" t="str">
        <f t="shared" ref="J2842:J2905" si="218">HYPERLINK("https://geochem.nrcan.gc.ca/cdogs/content/kwd/kwd020016_e.htm", "Fluid (lake)")</f>
        <v>Fluid (lake)</v>
      </c>
      <c r="K2842" s="1" t="str">
        <f t="shared" ref="K2842:K2905" si="219">HYPERLINK("https://geochem.nrcan.gc.ca/cdogs/content/kwd/kwd080007_e.htm", "Untreated Water")</f>
        <v>Untreated Water</v>
      </c>
      <c r="L2842">
        <v>211</v>
      </c>
      <c r="M2842" t="s">
        <v>241</v>
      </c>
      <c r="N2842">
        <v>1267</v>
      </c>
      <c r="P2842" t="s">
        <v>210</v>
      </c>
      <c r="Q2842" t="s">
        <v>1292</v>
      </c>
      <c r="R2842" t="s">
        <v>55</v>
      </c>
    </row>
    <row r="2843" spans="1:18" hidden="1" x14ac:dyDescent="0.3">
      <c r="A2843" t="s">
        <v>11473</v>
      </c>
      <c r="B2843" t="s">
        <v>11474</v>
      </c>
      <c r="C2843" s="1" t="str">
        <f t="shared" si="216"/>
        <v>21:0846</v>
      </c>
      <c r="D2843" s="1" t="str">
        <f t="shared" si="217"/>
        <v>21:0232</v>
      </c>
      <c r="E2843" t="s">
        <v>11475</v>
      </c>
      <c r="F2843" t="s">
        <v>11476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36</v>
      </c>
      <c r="N2843">
        <v>1268</v>
      </c>
      <c r="P2843" t="s">
        <v>134</v>
      </c>
      <c r="Q2843" t="s">
        <v>54</v>
      </c>
      <c r="R2843" t="s">
        <v>55</v>
      </c>
    </row>
    <row r="2844" spans="1:18" hidden="1" x14ac:dyDescent="0.3">
      <c r="A2844" t="s">
        <v>11477</v>
      </c>
      <c r="B2844" t="s">
        <v>11478</v>
      </c>
      <c r="C2844" s="1" t="str">
        <f t="shared" si="216"/>
        <v>21:0846</v>
      </c>
      <c r="D2844" s="1" t="str">
        <f t="shared" si="217"/>
        <v>21:0232</v>
      </c>
      <c r="E2844" t="s">
        <v>11479</v>
      </c>
      <c r="F2844" t="s">
        <v>11480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44</v>
      </c>
      <c r="N2844">
        <v>1269</v>
      </c>
      <c r="P2844" t="s">
        <v>553</v>
      </c>
      <c r="Q2844" t="s">
        <v>236</v>
      </c>
      <c r="R2844" t="s">
        <v>55</v>
      </c>
    </row>
    <row r="2845" spans="1:18" hidden="1" x14ac:dyDescent="0.3">
      <c r="A2845" t="s">
        <v>11481</v>
      </c>
      <c r="B2845" t="s">
        <v>11482</v>
      </c>
      <c r="C2845" s="1" t="str">
        <f t="shared" si="216"/>
        <v>21:0846</v>
      </c>
      <c r="D2845" s="1" t="str">
        <f t="shared" si="217"/>
        <v>21:0232</v>
      </c>
      <c r="E2845" t="s">
        <v>11483</v>
      </c>
      <c r="F2845" t="s">
        <v>11484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 t="s">
        <v>414</v>
      </c>
      <c r="Q2845" t="s">
        <v>1292</v>
      </c>
      <c r="R2845" t="s">
        <v>55</v>
      </c>
    </row>
    <row r="2846" spans="1:18" hidden="1" x14ac:dyDescent="0.3">
      <c r="A2846" t="s">
        <v>11485</v>
      </c>
      <c r="B2846" t="s">
        <v>11486</v>
      </c>
      <c r="C2846" s="1" t="str">
        <f t="shared" si="216"/>
        <v>21:0846</v>
      </c>
      <c r="D2846" s="1" t="str">
        <f t="shared" si="217"/>
        <v>21:0232</v>
      </c>
      <c r="E2846" t="s">
        <v>11483</v>
      </c>
      <c r="F2846" t="s">
        <v>11487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29</v>
      </c>
      <c r="N2846">
        <v>1271</v>
      </c>
      <c r="P2846" t="s">
        <v>210</v>
      </c>
      <c r="Q2846" t="s">
        <v>54</v>
      </c>
      <c r="R2846" t="s">
        <v>55</v>
      </c>
    </row>
    <row r="2847" spans="1:18" hidden="1" x14ac:dyDescent="0.3">
      <c r="A2847" t="s">
        <v>11488</v>
      </c>
      <c r="B2847" t="s">
        <v>11489</v>
      </c>
      <c r="C2847" s="1" t="str">
        <f t="shared" si="216"/>
        <v>21:0846</v>
      </c>
      <c r="D2847" s="1" t="str">
        <f t="shared" si="217"/>
        <v>21:0232</v>
      </c>
      <c r="E2847" t="s">
        <v>11490</v>
      </c>
      <c r="F2847" t="s">
        <v>11491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52</v>
      </c>
      <c r="N2847">
        <v>1272</v>
      </c>
      <c r="P2847" t="s">
        <v>537</v>
      </c>
      <c r="Q2847" t="s">
        <v>1292</v>
      </c>
      <c r="R2847" t="s">
        <v>55</v>
      </c>
    </row>
    <row r="2848" spans="1:18" hidden="1" x14ac:dyDescent="0.3">
      <c r="A2848" t="s">
        <v>11492</v>
      </c>
      <c r="B2848" t="s">
        <v>11493</v>
      </c>
      <c r="C2848" s="1" t="str">
        <f t="shared" si="216"/>
        <v>21:0846</v>
      </c>
      <c r="D2848" s="1" t="str">
        <f t="shared" si="217"/>
        <v>21:0232</v>
      </c>
      <c r="E2848" t="s">
        <v>11494</v>
      </c>
      <c r="F2848" t="s">
        <v>11495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60</v>
      </c>
      <c r="N2848">
        <v>1273</v>
      </c>
      <c r="P2848" t="s">
        <v>1006</v>
      </c>
      <c r="Q2848" t="s">
        <v>54</v>
      </c>
      <c r="R2848" t="s">
        <v>401</v>
      </c>
    </row>
    <row r="2849" spans="1:18" hidden="1" x14ac:dyDescent="0.3">
      <c r="A2849" t="s">
        <v>11496</v>
      </c>
      <c r="B2849" t="s">
        <v>11497</v>
      </c>
      <c r="C2849" s="1" t="str">
        <f t="shared" si="216"/>
        <v>21:0846</v>
      </c>
      <c r="D2849" s="1" t="str">
        <f t="shared" si="217"/>
        <v>21:0232</v>
      </c>
      <c r="E2849" t="s">
        <v>11498</v>
      </c>
      <c r="F2849" t="s">
        <v>11499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67</v>
      </c>
      <c r="N2849">
        <v>1274</v>
      </c>
      <c r="P2849" t="s">
        <v>173</v>
      </c>
      <c r="Q2849" t="s">
        <v>1292</v>
      </c>
      <c r="R2849" t="s">
        <v>2135</v>
      </c>
    </row>
    <row r="2850" spans="1:18" hidden="1" x14ac:dyDescent="0.3">
      <c r="A2850" t="s">
        <v>11500</v>
      </c>
      <c r="B2850" t="s">
        <v>11501</v>
      </c>
      <c r="C2850" s="1" t="str">
        <f t="shared" si="216"/>
        <v>21:0846</v>
      </c>
      <c r="D2850" s="1" t="str">
        <f t="shared" si="217"/>
        <v>21:0232</v>
      </c>
      <c r="E2850" t="s">
        <v>11502</v>
      </c>
      <c r="F2850" t="s">
        <v>11503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74</v>
      </c>
      <c r="N2850">
        <v>1275</v>
      </c>
      <c r="P2850" t="s">
        <v>2145</v>
      </c>
      <c r="Q2850" t="s">
        <v>236</v>
      </c>
      <c r="R2850" t="s">
        <v>189</v>
      </c>
    </row>
    <row r="2851" spans="1:18" hidden="1" x14ac:dyDescent="0.3">
      <c r="A2851" t="s">
        <v>11504</v>
      </c>
      <c r="B2851" t="s">
        <v>11505</v>
      </c>
      <c r="C2851" s="1" t="str">
        <f t="shared" si="216"/>
        <v>21:0846</v>
      </c>
      <c r="D2851" s="1" t="str">
        <f t="shared" si="217"/>
        <v>21:0232</v>
      </c>
      <c r="E2851" t="s">
        <v>11506</v>
      </c>
      <c r="F2851" t="s">
        <v>11507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81</v>
      </c>
      <c r="N2851">
        <v>1276</v>
      </c>
      <c r="P2851" t="s">
        <v>1837</v>
      </c>
      <c r="Q2851" t="s">
        <v>310</v>
      </c>
      <c r="R2851" t="s">
        <v>189</v>
      </c>
    </row>
    <row r="2852" spans="1:18" hidden="1" x14ac:dyDescent="0.3">
      <c r="A2852" t="s">
        <v>11508</v>
      </c>
      <c r="B2852" t="s">
        <v>11509</v>
      </c>
      <c r="C2852" s="1" t="str">
        <f t="shared" si="216"/>
        <v>21:0846</v>
      </c>
      <c r="D2852" s="1" t="str">
        <f t="shared" si="217"/>
        <v>21:0232</v>
      </c>
      <c r="E2852" t="s">
        <v>11510</v>
      </c>
      <c r="F2852" t="s">
        <v>11511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95</v>
      </c>
      <c r="N2852">
        <v>1277</v>
      </c>
      <c r="P2852" t="s">
        <v>2577</v>
      </c>
      <c r="Q2852" t="s">
        <v>482</v>
      </c>
      <c r="R2852" t="s">
        <v>687</v>
      </c>
    </row>
    <row r="2853" spans="1:18" hidden="1" x14ac:dyDescent="0.3">
      <c r="A2853" t="s">
        <v>11512</v>
      </c>
      <c r="B2853" t="s">
        <v>11513</v>
      </c>
      <c r="C2853" s="1" t="str">
        <f t="shared" si="216"/>
        <v>21:0846</v>
      </c>
      <c r="D2853" s="1" t="str">
        <f t="shared" si="217"/>
        <v>21:0232</v>
      </c>
      <c r="E2853" t="s">
        <v>11514</v>
      </c>
      <c r="F2853" t="s">
        <v>11515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101</v>
      </c>
      <c r="N2853">
        <v>1278</v>
      </c>
      <c r="P2853" t="s">
        <v>30</v>
      </c>
      <c r="Q2853" t="s">
        <v>310</v>
      </c>
      <c r="R2853" t="s">
        <v>55</v>
      </c>
    </row>
    <row r="2854" spans="1:18" hidden="1" x14ac:dyDescent="0.3">
      <c r="A2854" t="s">
        <v>11516</v>
      </c>
      <c r="B2854" t="s">
        <v>11517</v>
      </c>
      <c r="C2854" s="1" t="str">
        <f t="shared" si="216"/>
        <v>21:0846</v>
      </c>
      <c r="D2854" s="1" t="str">
        <f t="shared" si="217"/>
        <v>21:0232</v>
      </c>
      <c r="E2854" t="s">
        <v>11518</v>
      </c>
      <c r="F2854" t="s">
        <v>11519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107</v>
      </c>
      <c r="N2854">
        <v>1279</v>
      </c>
      <c r="P2854" t="s">
        <v>598</v>
      </c>
      <c r="Q2854" t="s">
        <v>236</v>
      </c>
      <c r="R2854" t="s">
        <v>55</v>
      </c>
    </row>
    <row r="2855" spans="1:18" hidden="1" x14ac:dyDescent="0.3">
      <c r="A2855" t="s">
        <v>11520</v>
      </c>
      <c r="B2855" t="s">
        <v>11521</v>
      </c>
      <c r="C2855" s="1" t="str">
        <f t="shared" si="216"/>
        <v>21:0846</v>
      </c>
      <c r="D2855" s="1" t="str">
        <f t="shared" si="217"/>
        <v>21:0232</v>
      </c>
      <c r="E2855" t="s">
        <v>11522</v>
      </c>
      <c r="F2855" t="s">
        <v>11523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114</v>
      </c>
      <c r="N2855">
        <v>1280</v>
      </c>
      <c r="P2855" t="s">
        <v>140</v>
      </c>
      <c r="Q2855" t="s">
        <v>257</v>
      </c>
      <c r="R2855" t="s">
        <v>55</v>
      </c>
    </row>
    <row r="2856" spans="1:18" hidden="1" x14ac:dyDescent="0.3">
      <c r="A2856" t="s">
        <v>11524</v>
      </c>
      <c r="B2856" t="s">
        <v>11525</v>
      </c>
      <c r="C2856" s="1" t="str">
        <f t="shared" ref="C2856:C2919" si="220">HYPERLINK("https://geochem.nrcan.gc.ca/cdogs/content/bdl/bdl210846_e.htm", "21:0846")</f>
        <v>21:0846</v>
      </c>
      <c r="D2856" s="1" t="str">
        <f t="shared" ref="D2856:D2919" si="221">HYPERLINK("https://geochem.nrcan.gc.ca/cdogs/content/svy/svy210232_e.htm", "21:0232")</f>
        <v>21:0232</v>
      </c>
      <c r="E2856" t="s">
        <v>11526</v>
      </c>
      <c r="F2856" t="s">
        <v>11527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121</v>
      </c>
      <c r="N2856">
        <v>1281</v>
      </c>
      <c r="P2856" t="s">
        <v>771</v>
      </c>
      <c r="Q2856" t="s">
        <v>579</v>
      </c>
      <c r="R2856" t="s">
        <v>55</v>
      </c>
    </row>
    <row r="2857" spans="1:18" hidden="1" x14ac:dyDescent="0.3">
      <c r="A2857" t="s">
        <v>11528</v>
      </c>
      <c r="B2857" t="s">
        <v>11529</v>
      </c>
      <c r="C2857" s="1" t="str">
        <f t="shared" si="220"/>
        <v>21:0846</v>
      </c>
      <c r="D2857" s="1" t="str">
        <f t="shared" si="221"/>
        <v>21:0232</v>
      </c>
      <c r="E2857" t="s">
        <v>11530</v>
      </c>
      <c r="F2857" t="s">
        <v>11531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127</v>
      </c>
      <c r="N2857">
        <v>1282</v>
      </c>
      <c r="P2857" t="s">
        <v>210</v>
      </c>
      <c r="Q2857" t="s">
        <v>579</v>
      </c>
      <c r="R2857" t="s">
        <v>55</v>
      </c>
    </row>
    <row r="2858" spans="1:18" hidden="1" x14ac:dyDescent="0.3">
      <c r="A2858" t="s">
        <v>11532</v>
      </c>
      <c r="B2858" t="s">
        <v>11533</v>
      </c>
      <c r="C2858" s="1" t="str">
        <f t="shared" si="220"/>
        <v>21:0846</v>
      </c>
      <c r="D2858" s="1" t="str">
        <f t="shared" si="221"/>
        <v>21:0232</v>
      </c>
      <c r="E2858" t="s">
        <v>11534</v>
      </c>
      <c r="F2858" t="s">
        <v>11535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133</v>
      </c>
      <c r="N2858">
        <v>1283</v>
      </c>
      <c r="P2858" t="s">
        <v>319</v>
      </c>
      <c r="Q2858" t="s">
        <v>236</v>
      </c>
      <c r="R2858" t="s">
        <v>55</v>
      </c>
    </row>
    <row r="2859" spans="1:18" hidden="1" x14ac:dyDescent="0.3">
      <c r="A2859" t="s">
        <v>11536</v>
      </c>
      <c r="B2859" t="s">
        <v>11537</v>
      </c>
      <c r="C2859" s="1" t="str">
        <f t="shared" si="220"/>
        <v>21:0846</v>
      </c>
      <c r="D2859" s="1" t="str">
        <f t="shared" si="221"/>
        <v>21:0232</v>
      </c>
      <c r="E2859" t="s">
        <v>11538</v>
      </c>
      <c r="F2859" t="s">
        <v>11539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139</v>
      </c>
      <c r="N2859">
        <v>1284</v>
      </c>
      <c r="P2859" t="s">
        <v>235</v>
      </c>
      <c r="Q2859" t="s">
        <v>482</v>
      </c>
      <c r="R2859" t="s">
        <v>55</v>
      </c>
    </row>
    <row r="2860" spans="1:18" hidden="1" x14ac:dyDescent="0.3">
      <c r="A2860" t="s">
        <v>11540</v>
      </c>
      <c r="B2860" t="s">
        <v>11541</v>
      </c>
      <c r="C2860" s="1" t="str">
        <f t="shared" si="220"/>
        <v>21:0846</v>
      </c>
      <c r="D2860" s="1" t="str">
        <f t="shared" si="221"/>
        <v>21:0232</v>
      </c>
      <c r="E2860" t="s">
        <v>11542</v>
      </c>
      <c r="F2860" t="s">
        <v>11543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241</v>
      </c>
      <c r="N2860">
        <v>1285</v>
      </c>
      <c r="P2860" t="s">
        <v>128</v>
      </c>
      <c r="Q2860" t="s">
        <v>236</v>
      </c>
      <c r="R2860" t="s">
        <v>687</v>
      </c>
    </row>
    <row r="2861" spans="1:18" hidden="1" x14ac:dyDescent="0.3">
      <c r="A2861" t="s">
        <v>11544</v>
      </c>
      <c r="B2861" t="s">
        <v>11545</v>
      </c>
      <c r="C2861" s="1" t="str">
        <f t="shared" si="220"/>
        <v>21:0846</v>
      </c>
      <c r="D2861" s="1" t="str">
        <f t="shared" si="221"/>
        <v>21:0232</v>
      </c>
      <c r="E2861" t="s">
        <v>11546</v>
      </c>
      <c r="F2861" t="s">
        <v>11547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36</v>
      </c>
      <c r="N2861">
        <v>1286</v>
      </c>
      <c r="P2861" t="s">
        <v>553</v>
      </c>
      <c r="Q2861" t="s">
        <v>257</v>
      </c>
      <c r="R2861" t="s">
        <v>911</v>
      </c>
    </row>
    <row r="2862" spans="1:18" hidden="1" x14ac:dyDescent="0.3">
      <c r="A2862" t="s">
        <v>11548</v>
      </c>
      <c r="B2862" t="s">
        <v>11549</v>
      </c>
      <c r="C2862" s="1" t="str">
        <f t="shared" si="220"/>
        <v>21:0846</v>
      </c>
      <c r="D2862" s="1" t="str">
        <f t="shared" si="221"/>
        <v>21:0232</v>
      </c>
      <c r="E2862" t="s">
        <v>11550</v>
      </c>
      <c r="F2862" t="s">
        <v>11551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 t="s">
        <v>115</v>
      </c>
      <c r="Q2862" t="s">
        <v>248</v>
      </c>
      <c r="R2862" t="s">
        <v>599</v>
      </c>
    </row>
    <row r="2863" spans="1:18" hidden="1" x14ac:dyDescent="0.3">
      <c r="A2863" t="s">
        <v>11552</v>
      </c>
      <c r="B2863" t="s">
        <v>11553</v>
      </c>
      <c r="C2863" s="1" t="str">
        <f t="shared" si="220"/>
        <v>21:0846</v>
      </c>
      <c r="D2863" s="1" t="str">
        <f t="shared" si="221"/>
        <v>21:0232</v>
      </c>
      <c r="E2863" t="s">
        <v>11550</v>
      </c>
      <c r="F2863" t="s">
        <v>11554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29</v>
      </c>
      <c r="N2863">
        <v>1288</v>
      </c>
      <c r="P2863" t="s">
        <v>115</v>
      </c>
      <c r="Q2863" t="s">
        <v>38</v>
      </c>
      <c r="R2863" t="s">
        <v>449</v>
      </c>
    </row>
    <row r="2864" spans="1:18" hidden="1" x14ac:dyDescent="0.3">
      <c r="A2864" t="s">
        <v>11555</v>
      </c>
      <c r="B2864" t="s">
        <v>11556</v>
      </c>
      <c r="C2864" s="1" t="str">
        <f t="shared" si="220"/>
        <v>21:0846</v>
      </c>
      <c r="D2864" s="1" t="str">
        <f t="shared" si="221"/>
        <v>21:0232</v>
      </c>
      <c r="E2864" t="s">
        <v>11557</v>
      </c>
      <c r="F2864" t="s">
        <v>11558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44</v>
      </c>
      <c r="N2864">
        <v>1289</v>
      </c>
      <c r="P2864" t="s">
        <v>134</v>
      </c>
      <c r="Q2864" t="s">
        <v>38</v>
      </c>
      <c r="R2864" t="s">
        <v>189</v>
      </c>
    </row>
    <row r="2865" spans="1:18" hidden="1" x14ac:dyDescent="0.3">
      <c r="A2865" t="s">
        <v>11559</v>
      </c>
      <c r="B2865" t="s">
        <v>11560</v>
      </c>
      <c r="C2865" s="1" t="str">
        <f t="shared" si="220"/>
        <v>21:0846</v>
      </c>
      <c r="D2865" s="1" t="str">
        <f t="shared" si="221"/>
        <v>21:0232</v>
      </c>
      <c r="E2865" t="s">
        <v>11561</v>
      </c>
      <c r="F2865" t="s">
        <v>11562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52</v>
      </c>
      <c r="N2865">
        <v>1290</v>
      </c>
      <c r="P2865" t="s">
        <v>1006</v>
      </c>
      <c r="Q2865" t="s">
        <v>310</v>
      </c>
      <c r="R2865" t="s">
        <v>55</v>
      </c>
    </row>
    <row r="2866" spans="1:18" hidden="1" x14ac:dyDescent="0.3">
      <c r="A2866" t="s">
        <v>11563</v>
      </c>
      <c r="B2866" t="s">
        <v>11564</v>
      </c>
      <c r="C2866" s="1" t="str">
        <f t="shared" si="220"/>
        <v>21:0846</v>
      </c>
      <c r="D2866" s="1" t="str">
        <f t="shared" si="221"/>
        <v>21:0232</v>
      </c>
      <c r="E2866" t="s">
        <v>11565</v>
      </c>
      <c r="F2866" t="s">
        <v>11566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60</v>
      </c>
      <c r="N2866">
        <v>1291</v>
      </c>
      <c r="P2866" t="s">
        <v>553</v>
      </c>
      <c r="Q2866" t="s">
        <v>257</v>
      </c>
      <c r="R2866" t="s">
        <v>55</v>
      </c>
    </row>
    <row r="2867" spans="1:18" hidden="1" x14ac:dyDescent="0.3">
      <c r="A2867" t="s">
        <v>11567</v>
      </c>
      <c r="B2867" t="s">
        <v>11568</v>
      </c>
      <c r="C2867" s="1" t="str">
        <f t="shared" si="220"/>
        <v>21:0846</v>
      </c>
      <c r="D2867" s="1" t="str">
        <f t="shared" si="221"/>
        <v>21:0232</v>
      </c>
      <c r="E2867" t="s">
        <v>11569</v>
      </c>
      <c r="F2867" t="s">
        <v>11570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67</v>
      </c>
      <c r="N2867">
        <v>1292</v>
      </c>
      <c r="P2867" t="s">
        <v>188</v>
      </c>
      <c r="Q2867" t="s">
        <v>310</v>
      </c>
      <c r="R2867" t="s">
        <v>449</v>
      </c>
    </row>
    <row r="2868" spans="1:18" hidden="1" x14ac:dyDescent="0.3">
      <c r="A2868" t="s">
        <v>11571</v>
      </c>
      <c r="B2868" t="s">
        <v>11572</v>
      </c>
      <c r="C2868" s="1" t="str">
        <f t="shared" si="220"/>
        <v>21:0846</v>
      </c>
      <c r="D2868" s="1" t="str">
        <f t="shared" si="221"/>
        <v>21:0232</v>
      </c>
      <c r="E2868" t="s">
        <v>11573</v>
      </c>
      <c r="F2868" t="s">
        <v>11574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74</v>
      </c>
      <c r="N2868">
        <v>1293</v>
      </c>
      <c r="P2868" t="s">
        <v>30</v>
      </c>
      <c r="Q2868" t="s">
        <v>236</v>
      </c>
      <c r="R2868" t="s">
        <v>873</v>
      </c>
    </row>
    <row r="2869" spans="1:18" hidden="1" x14ac:dyDescent="0.3">
      <c r="A2869" t="s">
        <v>11575</v>
      </c>
      <c r="B2869" t="s">
        <v>11576</v>
      </c>
      <c r="C2869" s="1" t="str">
        <f t="shared" si="220"/>
        <v>21:0846</v>
      </c>
      <c r="D2869" s="1" t="str">
        <f t="shared" si="221"/>
        <v>21:0232</v>
      </c>
      <c r="E2869" t="s">
        <v>11577</v>
      </c>
      <c r="F2869" t="s">
        <v>11578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81</v>
      </c>
      <c r="N2869">
        <v>1294</v>
      </c>
      <c r="P2869" t="s">
        <v>521</v>
      </c>
      <c r="Q2869" t="s">
        <v>236</v>
      </c>
      <c r="R2869" t="s">
        <v>532</v>
      </c>
    </row>
    <row r="2870" spans="1:18" hidden="1" x14ac:dyDescent="0.3">
      <c r="A2870" t="s">
        <v>11579</v>
      </c>
      <c r="B2870" t="s">
        <v>11580</v>
      </c>
      <c r="C2870" s="1" t="str">
        <f t="shared" si="220"/>
        <v>21:0846</v>
      </c>
      <c r="D2870" s="1" t="str">
        <f t="shared" si="221"/>
        <v>21:0232</v>
      </c>
      <c r="E2870" t="s">
        <v>11581</v>
      </c>
      <c r="F2870" t="s">
        <v>11582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95</v>
      </c>
      <c r="N2870">
        <v>1295</v>
      </c>
      <c r="P2870" t="s">
        <v>771</v>
      </c>
      <c r="Q2870" t="s">
        <v>482</v>
      </c>
      <c r="R2870" t="s">
        <v>460</v>
      </c>
    </row>
    <row r="2871" spans="1:18" hidden="1" x14ac:dyDescent="0.3">
      <c r="A2871" t="s">
        <v>11583</v>
      </c>
      <c r="B2871" t="s">
        <v>11584</v>
      </c>
      <c r="C2871" s="1" t="str">
        <f t="shared" si="220"/>
        <v>21:0846</v>
      </c>
      <c r="D2871" s="1" t="str">
        <f t="shared" si="221"/>
        <v>21:0232</v>
      </c>
      <c r="E2871" t="s">
        <v>11585</v>
      </c>
      <c r="F2871" t="s">
        <v>11586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101</v>
      </c>
      <c r="N2871">
        <v>1296</v>
      </c>
      <c r="P2871" t="s">
        <v>558</v>
      </c>
      <c r="Q2871" t="s">
        <v>482</v>
      </c>
      <c r="R2871" t="s">
        <v>522</v>
      </c>
    </row>
    <row r="2872" spans="1:18" hidden="1" x14ac:dyDescent="0.3">
      <c r="A2872" t="s">
        <v>11587</v>
      </c>
      <c r="B2872" t="s">
        <v>11588</v>
      </c>
      <c r="C2872" s="1" t="str">
        <f t="shared" si="220"/>
        <v>21:0846</v>
      </c>
      <c r="D2872" s="1" t="str">
        <f t="shared" si="221"/>
        <v>21:0232</v>
      </c>
      <c r="E2872" t="s">
        <v>11589</v>
      </c>
      <c r="F2872" t="s">
        <v>11590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107</v>
      </c>
      <c r="N2872">
        <v>1297</v>
      </c>
      <c r="P2872" t="s">
        <v>108</v>
      </c>
      <c r="Q2872" t="s">
        <v>54</v>
      </c>
      <c r="R2872" t="s">
        <v>55</v>
      </c>
    </row>
    <row r="2873" spans="1:18" hidden="1" x14ac:dyDescent="0.3">
      <c r="A2873" t="s">
        <v>11591</v>
      </c>
      <c r="B2873" t="s">
        <v>11592</v>
      </c>
      <c r="C2873" s="1" t="str">
        <f t="shared" si="220"/>
        <v>21:0846</v>
      </c>
      <c r="D2873" s="1" t="str">
        <f t="shared" si="221"/>
        <v>21:0232</v>
      </c>
      <c r="E2873" t="s">
        <v>11593</v>
      </c>
      <c r="F2873" t="s">
        <v>11594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114</v>
      </c>
      <c r="N2873">
        <v>1298</v>
      </c>
      <c r="P2873" t="s">
        <v>210</v>
      </c>
      <c r="Q2873" t="s">
        <v>1292</v>
      </c>
      <c r="R2873" t="s">
        <v>55</v>
      </c>
    </row>
    <row r="2874" spans="1:18" hidden="1" x14ac:dyDescent="0.3">
      <c r="A2874" t="s">
        <v>11595</v>
      </c>
      <c r="B2874" t="s">
        <v>11596</v>
      </c>
      <c r="C2874" s="1" t="str">
        <f t="shared" si="220"/>
        <v>21:0846</v>
      </c>
      <c r="D2874" s="1" t="str">
        <f t="shared" si="221"/>
        <v>21:0232</v>
      </c>
      <c r="E2874" t="s">
        <v>11597</v>
      </c>
      <c r="F2874" t="s">
        <v>11598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121</v>
      </c>
      <c r="N2874">
        <v>1299</v>
      </c>
      <c r="P2874" t="s">
        <v>194</v>
      </c>
      <c r="Q2874" t="s">
        <v>257</v>
      </c>
      <c r="R2874" t="s">
        <v>687</v>
      </c>
    </row>
    <row r="2875" spans="1:18" hidden="1" x14ac:dyDescent="0.3">
      <c r="A2875" t="s">
        <v>11599</v>
      </c>
      <c r="B2875" t="s">
        <v>11600</v>
      </c>
      <c r="C2875" s="1" t="str">
        <f t="shared" si="220"/>
        <v>21:0846</v>
      </c>
      <c r="D2875" s="1" t="str">
        <f t="shared" si="221"/>
        <v>21:0232</v>
      </c>
      <c r="E2875" t="s">
        <v>11601</v>
      </c>
      <c r="F2875" t="s">
        <v>11602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127</v>
      </c>
      <c r="N2875">
        <v>1300</v>
      </c>
      <c r="P2875" t="s">
        <v>319</v>
      </c>
      <c r="Q2875" t="s">
        <v>310</v>
      </c>
      <c r="R2875" t="s">
        <v>890</v>
      </c>
    </row>
    <row r="2876" spans="1:18" hidden="1" x14ac:dyDescent="0.3">
      <c r="A2876" t="s">
        <v>11603</v>
      </c>
      <c r="B2876" t="s">
        <v>11604</v>
      </c>
      <c r="C2876" s="1" t="str">
        <f t="shared" si="220"/>
        <v>21:0846</v>
      </c>
      <c r="D2876" s="1" t="str">
        <f t="shared" si="221"/>
        <v>21:0232</v>
      </c>
      <c r="E2876" t="s">
        <v>11605</v>
      </c>
      <c r="F2876" t="s">
        <v>11606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133</v>
      </c>
      <c r="N2876">
        <v>1301</v>
      </c>
      <c r="P2876" t="s">
        <v>210</v>
      </c>
      <c r="Q2876" t="s">
        <v>310</v>
      </c>
      <c r="R2876" t="s">
        <v>532</v>
      </c>
    </row>
    <row r="2877" spans="1:18" hidden="1" x14ac:dyDescent="0.3">
      <c r="A2877" t="s">
        <v>11607</v>
      </c>
      <c r="B2877" t="s">
        <v>11608</v>
      </c>
      <c r="C2877" s="1" t="str">
        <f t="shared" si="220"/>
        <v>21:0846</v>
      </c>
      <c r="D2877" s="1" t="str">
        <f t="shared" si="221"/>
        <v>21:0232</v>
      </c>
      <c r="E2877" t="s">
        <v>11609</v>
      </c>
      <c r="F2877" t="s">
        <v>11610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139</v>
      </c>
      <c r="N2877">
        <v>1302</v>
      </c>
      <c r="P2877" t="s">
        <v>256</v>
      </c>
      <c r="Q2877" t="s">
        <v>54</v>
      </c>
      <c r="R2877" t="s">
        <v>55</v>
      </c>
    </row>
    <row r="2878" spans="1:18" hidden="1" x14ac:dyDescent="0.3">
      <c r="A2878" t="s">
        <v>11611</v>
      </c>
      <c r="B2878" t="s">
        <v>11612</v>
      </c>
      <c r="C2878" s="1" t="str">
        <f t="shared" si="220"/>
        <v>21:0846</v>
      </c>
      <c r="D2878" s="1" t="str">
        <f t="shared" si="221"/>
        <v>21:0232</v>
      </c>
      <c r="E2878" t="s">
        <v>11613</v>
      </c>
      <c r="F2878" t="s">
        <v>11614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241</v>
      </c>
      <c r="N2878">
        <v>1303</v>
      </c>
      <c r="P2878" t="s">
        <v>134</v>
      </c>
      <c r="Q2878" t="s">
        <v>248</v>
      </c>
      <c r="R2878" t="s">
        <v>460</v>
      </c>
    </row>
    <row r="2879" spans="1:18" hidden="1" x14ac:dyDescent="0.3">
      <c r="A2879" t="s">
        <v>11615</v>
      </c>
      <c r="B2879" t="s">
        <v>11616</v>
      </c>
      <c r="C2879" s="1" t="str">
        <f t="shared" si="220"/>
        <v>21:0846</v>
      </c>
      <c r="D2879" s="1" t="str">
        <f t="shared" si="221"/>
        <v>21:0232</v>
      </c>
      <c r="E2879" t="s">
        <v>11617</v>
      </c>
      <c r="F2879" t="s">
        <v>11618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36</v>
      </c>
      <c r="N2879">
        <v>1304</v>
      </c>
      <c r="P2879" t="s">
        <v>200</v>
      </c>
      <c r="Q2879" t="s">
        <v>248</v>
      </c>
      <c r="R2879" t="s">
        <v>285</v>
      </c>
    </row>
    <row r="2880" spans="1:18" hidden="1" x14ac:dyDescent="0.3">
      <c r="A2880" t="s">
        <v>11619</v>
      </c>
      <c r="B2880" t="s">
        <v>11620</v>
      </c>
      <c r="C2880" s="1" t="str">
        <f t="shared" si="220"/>
        <v>21:0846</v>
      </c>
      <c r="D2880" s="1" t="str">
        <f t="shared" si="221"/>
        <v>21:0232</v>
      </c>
      <c r="E2880" t="s">
        <v>11621</v>
      </c>
      <c r="F2880" t="s">
        <v>11622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 t="s">
        <v>414</v>
      </c>
      <c r="Q2880" t="s">
        <v>54</v>
      </c>
      <c r="R2880" t="s">
        <v>55</v>
      </c>
    </row>
    <row r="2881" spans="1:18" hidden="1" x14ac:dyDescent="0.3">
      <c r="A2881" t="s">
        <v>11623</v>
      </c>
      <c r="B2881" t="s">
        <v>11624</v>
      </c>
      <c r="C2881" s="1" t="str">
        <f t="shared" si="220"/>
        <v>21:0846</v>
      </c>
      <c r="D2881" s="1" t="str">
        <f t="shared" si="221"/>
        <v>21:0232</v>
      </c>
      <c r="E2881" t="s">
        <v>11621</v>
      </c>
      <c r="F2881" t="s">
        <v>11625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29</v>
      </c>
      <c r="N2881">
        <v>1306</v>
      </c>
      <c r="P2881" t="s">
        <v>134</v>
      </c>
      <c r="Q2881" t="s">
        <v>54</v>
      </c>
      <c r="R2881" t="s">
        <v>55</v>
      </c>
    </row>
    <row r="2882" spans="1:18" hidden="1" x14ac:dyDescent="0.3">
      <c r="A2882" t="s">
        <v>11626</v>
      </c>
      <c r="B2882" t="s">
        <v>11627</v>
      </c>
      <c r="C2882" s="1" t="str">
        <f t="shared" si="220"/>
        <v>21:0846</v>
      </c>
      <c r="D2882" s="1" t="str">
        <f t="shared" si="221"/>
        <v>21:0232</v>
      </c>
      <c r="E2882" t="s">
        <v>11628</v>
      </c>
      <c r="F2882" t="s">
        <v>11629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44</v>
      </c>
      <c r="N2882">
        <v>1307</v>
      </c>
      <c r="P2882" t="s">
        <v>225</v>
      </c>
      <c r="Q2882" t="s">
        <v>579</v>
      </c>
      <c r="R2882" t="s">
        <v>55</v>
      </c>
    </row>
    <row r="2883" spans="1:18" hidden="1" x14ac:dyDescent="0.3">
      <c r="A2883" t="s">
        <v>11630</v>
      </c>
      <c r="B2883" t="s">
        <v>11631</v>
      </c>
      <c r="C2883" s="1" t="str">
        <f t="shared" si="220"/>
        <v>21:0846</v>
      </c>
      <c r="D2883" s="1" t="str">
        <f t="shared" si="221"/>
        <v>21:0232</v>
      </c>
      <c r="E2883" t="s">
        <v>11632</v>
      </c>
      <c r="F2883" t="s">
        <v>11633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52</v>
      </c>
      <c r="N2883">
        <v>1308</v>
      </c>
      <c r="P2883" t="s">
        <v>188</v>
      </c>
      <c r="Q2883" t="s">
        <v>579</v>
      </c>
      <c r="R2883" t="s">
        <v>55</v>
      </c>
    </row>
    <row r="2884" spans="1:18" hidden="1" x14ac:dyDescent="0.3">
      <c r="A2884" t="s">
        <v>11634</v>
      </c>
      <c r="B2884" t="s">
        <v>11635</v>
      </c>
      <c r="C2884" s="1" t="str">
        <f t="shared" si="220"/>
        <v>21:0846</v>
      </c>
      <c r="D2884" s="1" t="str">
        <f t="shared" si="221"/>
        <v>21:0232</v>
      </c>
      <c r="E2884" t="s">
        <v>11636</v>
      </c>
      <c r="F2884" t="s">
        <v>11637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60</v>
      </c>
      <c r="N2884">
        <v>1309</v>
      </c>
      <c r="P2884" t="s">
        <v>167</v>
      </c>
      <c r="Q2884" t="s">
        <v>579</v>
      </c>
      <c r="R2884" t="s">
        <v>55</v>
      </c>
    </row>
    <row r="2885" spans="1:18" hidden="1" x14ac:dyDescent="0.3">
      <c r="A2885" t="s">
        <v>11638</v>
      </c>
      <c r="B2885" t="s">
        <v>11639</v>
      </c>
      <c r="C2885" s="1" t="str">
        <f t="shared" si="220"/>
        <v>21:0846</v>
      </c>
      <c r="D2885" s="1" t="str">
        <f t="shared" si="221"/>
        <v>21:0232</v>
      </c>
      <c r="E2885" t="s">
        <v>11640</v>
      </c>
      <c r="F2885" t="s">
        <v>11641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67</v>
      </c>
      <c r="N2885">
        <v>1310</v>
      </c>
      <c r="P2885" t="s">
        <v>771</v>
      </c>
      <c r="Q2885" t="s">
        <v>579</v>
      </c>
      <c r="R2885" t="s">
        <v>55</v>
      </c>
    </row>
    <row r="2886" spans="1:18" hidden="1" x14ac:dyDescent="0.3">
      <c r="A2886" t="s">
        <v>11642</v>
      </c>
      <c r="B2886" t="s">
        <v>11643</v>
      </c>
      <c r="C2886" s="1" t="str">
        <f t="shared" si="220"/>
        <v>21:0846</v>
      </c>
      <c r="D2886" s="1" t="str">
        <f t="shared" si="221"/>
        <v>21:0232</v>
      </c>
      <c r="E2886" t="s">
        <v>11644</v>
      </c>
      <c r="F2886" t="s">
        <v>11645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74</v>
      </c>
      <c r="N2886">
        <v>1311</v>
      </c>
      <c r="P2886" t="s">
        <v>30</v>
      </c>
      <c r="Q2886" t="s">
        <v>579</v>
      </c>
      <c r="R2886" t="s">
        <v>55</v>
      </c>
    </row>
    <row r="2887" spans="1:18" hidden="1" x14ac:dyDescent="0.3">
      <c r="A2887" t="s">
        <v>11646</v>
      </c>
      <c r="B2887" t="s">
        <v>11647</v>
      </c>
      <c r="C2887" s="1" t="str">
        <f t="shared" si="220"/>
        <v>21:0846</v>
      </c>
      <c r="D2887" s="1" t="str">
        <f t="shared" si="221"/>
        <v>21:0232</v>
      </c>
      <c r="E2887" t="s">
        <v>11648</v>
      </c>
      <c r="F2887" t="s">
        <v>11649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81</v>
      </c>
      <c r="N2887">
        <v>1312</v>
      </c>
      <c r="P2887" t="s">
        <v>82</v>
      </c>
      <c r="Q2887" t="s">
        <v>236</v>
      </c>
      <c r="R2887" t="s">
        <v>55</v>
      </c>
    </row>
    <row r="2888" spans="1:18" hidden="1" x14ac:dyDescent="0.3">
      <c r="A2888" t="s">
        <v>11650</v>
      </c>
      <c r="B2888" t="s">
        <v>11651</v>
      </c>
      <c r="C2888" s="1" t="str">
        <f t="shared" si="220"/>
        <v>21:0846</v>
      </c>
      <c r="D2888" s="1" t="str">
        <f t="shared" si="221"/>
        <v>21:0232</v>
      </c>
      <c r="E2888" t="s">
        <v>11652</v>
      </c>
      <c r="F2888" t="s">
        <v>11653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95</v>
      </c>
      <c r="N2888">
        <v>1313</v>
      </c>
      <c r="P2888" t="s">
        <v>68</v>
      </c>
      <c r="Q2888" t="s">
        <v>38</v>
      </c>
      <c r="R2888" t="s">
        <v>745</v>
      </c>
    </row>
    <row r="2889" spans="1:18" hidden="1" x14ac:dyDescent="0.3">
      <c r="A2889" t="s">
        <v>11654</v>
      </c>
      <c r="B2889" t="s">
        <v>11655</v>
      </c>
      <c r="C2889" s="1" t="str">
        <f t="shared" si="220"/>
        <v>21:0846</v>
      </c>
      <c r="D2889" s="1" t="str">
        <f t="shared" si="221"/>
        <v>21:0232</v>
      </c>
      <c r="E2889" t="s">
        <v>11656</v>
      </c>
      <c r="F2889" t="s">
        <v>11657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101</v>
      </c>
      <c r="N2889">
        <v>1314</v>
      </c>
      <c r="P2889" t="s">
        <v>167</v>
      </c>
      <c r="Q2889" t="s">
        <v>248</v>
      </c>
      <c r="R2889" t="s">
        <v>168</v>
      </c>
    </row>
    <row r="2890" spans="1:18" hidden="1" x14ac:dyDescent="0.3">
      <c r="A2890" t="s">
        <v>11658</v>
      </c>
      <c r="B2890" t="s">
        <v>11659</v>
      </c>
      <c r="C2890" s="1" t="str">
        <f t="shared" si="220"/>
        <v>21:0846</v>
      </c>
      <c r="D2890" s="1" t="str">
        <f t="shared" si="221"/>
        <v>21:0232</v>
      </c>
      <c r="E2890" t="s">
        <v>11660</v>
      </c>
      <c r="F2890" t="s">
        <v>11661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107</v>
      </c>
      <c r="N2890">
        <v>1315</v>
      </c>
      <c r="P2890" t="s">
        <v>537</v>
      </c>
      <c r="Q2890" t="s">
        <v>310</v>
      </c>
      <c r="R2890" t="s">
        <v>47</v>
      </c>
    </row>
    <row r="2891" spans="1:18" hidden="1" x14ac:dyDescent="0.3">
      <c r="A2891" t="s">
        <v>11662</v>
      </c>
      <c r="B2891" t="s">
        <v>11663</v>
      </c>
      <c r="C2891" s="1" t="str">
        <f t="shared" si="220"/>
        <v>21:0846</v>
      </c>
      <c r="D2891" s="1" t="str">
        <f t="shared" si="221"/>
        <v>21:0232</v>
      </c>
      <c r="E2891" t="s">
        <v>11664</v>
      </c>
      <c r="F2891" t="s">
        <v>11665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114</v>
      </c>
      <c r="N2891">
        <v>1316</v>
      </c>
      <c r="P2891" t="s">
        <v>108</v>
      </c>
      <c r="Q2891" t="s">
        <v>257</v>
      </c>
      <c r="R2891" t="s">
        <v>815</v>
      </c>
    </row>
    <row r="2892" spans="1:18" hidden="1" x14ac:dyDescent="0.3">
      <c r="A2892" t="s">
        <v>11666</v>
      </c>
      <c r="B2892" t="s">
        <v>11667</v>
      </c>
      <c r="C2892" s="1" t="str">
        <f t="shared" si="220"/>
        <v>21:0846</v>
      </c>
      <c r="D2892" s="1" t="str">
        <f t="shared" si="221"/>
        <v>21:0232</v>
      </c>
      <c r="E2892" t="s">
        <v>11668</v>
      </c>
      <c r="F2892" t="s">
        <v>11669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121</v>
      </c>
      <c r="N2892">
        <v>1317</v>
      </c>
      <c r="P2892" t="s">
        <v>140</v>
      </c>
      <c r="Q2892" t="s">
        <v>38</v>
      </c>
      <c r="R2892" t="s">
        <v>4784</v>
      </c>
    </row>
    <row r="2893" spans="1:18" hidden="1" x14ac:dyDescent="0.3">
      <c r="A2893" t="s">
        <v>11670</v>
      </c>
      <c r="B2893" t="s">
        <v>11671</v>
      </c>
      <c r="C2893" s="1" t="str">
        <f t="shared" si="220"/>
        <v>21:0846</v>
      </c>
      <c r="D2893" s="1" t="str">
        <f t="shared" si="221"/>
        <v>21:0232</v>
      </c>
      <c r="E2893" t="s">
        <v>11672</v>
      </c>
      <c r="F2893" t="s">
        <v>11673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127</v>
      </c>
      <c r="N2893">
        <v>1318</v>
      </c>
      <c r="P2893" t="s">
        <v>30</v>
      </c>
      <c r="Q2893" t="s">
        <v>310</v>
      </c>
      <c r="R2893" t="s">
        <v>668</v>
      </c>
    </row>
    <row r="2894" spans="1:18" hidden="1" x14ac:dyDescent="0.3">
      <c r="A2894" t="s">
        <v>11674</v>
      </c>
      <c r="B2894" t="s">
        <v>11675</v>
      </c>
      <c r="C2894" s="1" t="str">
        <f t="shared" si="220"/>
        <v>21:0846</v>
      </c>
      <c r="D2894" s="1" t="str">
        <f t="shared" si="221"/>
        <v>21:0232</v>
      </c>
      <c r="E2894" t="s">
        <v>11676</v>
      </c>
      <c r="F2894" t="s">
        <v>11677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133</v>
      </c>
      <c r="N2894">
        <v>1319</v>
      </c>
      <c r="P2894" t="s">
        <v>30</v>
      </c>
      <c r="Q2894" t="s">
        <v>310</v>
      </c>
      <c r="R2894" t="s">
        <v>410</v>
      </c>
    </row>
    <row r="2895" spans="1:18" hidden="1" x14ac:dyDescent="0.3">
      <c r="A2895" t="s">
        <v>11678</v>
      </c>
      <c r="B2895" t="s">
        <v>11679</v>
      </c>
      <c r="C2895" s="1" t="str">
        <f t="shared" si="220"/>
        <v>21:0846</v>
      </c>
      <c r="D2895" s="1" t="str">
        <f t="shared" si="221"/>
        <v>21:0232</v>
      </c>
      <c r="E2895" t="s">
        <v>11680</v>
      </c>
      <c r="F2895" t="s">
        <v>11681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139</v>
      </c>
      <c r="N2895">
        <v>1320</v>
      </c>
      <c r="P2895" t="s">
        <v>23</v>
      </c>
      <c r="Q2895" t="s">
        <v>236</v>
      </c>
      <c r="R2895" t="s">
        <v>211</v>
      </c>
    </row>
    <row r="2896" spans="1:18" hidden="1" x14ac:dyDescent="0.3">
      <c r="A2896" t="s">
        <v>11682</v>
      </c>
      <c r="B2896" t="s">
        <v>11683</v>
      </c>
      <c r="C2896" s="1" t="str">
        <f t="shared" si="220"/>
        <v>21:0846</v>
      </c>
      <c r="D2896" s="1" t="str">
        <f t="shared" si="221"/>
        <v>21:0232</v>
      </c>
      <c r="E2896" t="s">
        <v>11684</v>
      </c>
      <c r="F2896" t="s">
        <v>11685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241</v>
      </c>
      <c r="N2896">
        <v>1321</v>
      </c>
      <c r="P2896" t="s">
        <v>521</v>
      </c>
      <c r="Q2896" t="s">
        <v>236</v>
      </c>
      <c r="R2896" t="s">
        <v>324</v>
      </c>
    </row>
    <row r="2897" spans="1:18" hidden="1" x14ac:dyDescent="0.3">
      <c r="A2897" t="s">
        <v>11686</v>
      </c>
      <c r="B2897" t="s">
        <v>11687</v>
      </c>
      <c r="C2897" s="1" t="str">
        <f t="shared" si="220"/>
        <v>21:0846</v>
      </c>
      <c r="D2897" s="1" t="str">
        <f t="shared" si="221"/>
        <v>21:0232</v>
      </c>
      <c r="E2897" t="s">
        <v>11688</v>
      </c>
      <c r="F2897" t="s">
        <v>11689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36</v>
      </c>
      <c r="N2897">
        <v>1322</v>
      </c>
      <c r="P2897" t="s">
        <v>68</v>
      </c>
      <c r="Q2897" t="s">
        <v>310</v>
      </c>
      <c r="R2897" t="s">
        <v>687</v>
      </c>
    </row>
    <row r="2898" spans="1:18" hidden="1" x14ac:dyDescent="0.3">
      <c r="A2898" t="s">
        <v>11690</v>
      </c>
      <c r="B2898" t="s">
        <v>11691</v>
      </c>
      <c r="C2898" s="1" t="str">
        <f t="shared" si="220"/>
        <v>21:0846</v>
      </c>
      <c r="D2898" s="1" t="str">
        <f t="shared" si="221"/>
        <v>21:0232</v>
      </c>
      <c r="E2898" t="s">
        <v>11692</v>
      </c>
      <c r="F2898" t="s">
        <v>11693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 t="s">
        <v>200</v>
      </c>
      <c r="Q2898" t="s">
        <v>1292</v>
      </c>
      <c r="R2898" t="s">
        <v>211</v>
      </c>
    </row>
    <row r="2899" spans="1:18" hidden="1" x14ac:dyDescent="0.3">
      <c r="A2899" t="s">
        <v>11694</v>
      </c>
      <c r="B2899" t="s">
        <v>11695</v>
      </c>
      <c r="C2899" s="1" t="str">
        <f t="shared" si="220"/>
        <v>21:0846</v>
      </c>
      <c r="D2899" s="1" t="str">
        <f t="shared" si="221"/>
        <v>21:0232</v>
      </c>
      <c r="E2899" t="s">
        <v>11692</v>
      </c>
      <c r="F2899" t="s">
        <v>11696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29</v>
      </c>
      <c r="N2899">
        <v>1324</v>
      </c>
      <c r="P2899" t="s">
        <v>194</v>
      </c>
      <c r="Q2899" t="s">
        <v>1143</v>
      </c>
      <c r="R2899" t="s">
        <v>687</v>
      </c>
    </row>
    <row r="2900" spans="1:18" hidden="1" x14ac:dyDescent="0.3">
      <c r="A2900" t="s">
        <v>11697</v>
      </c>
      <c r="B2900" t="s">
        <v>11698</v>
      </c>
      <c r="C2900" s="1" t="str">
        <f t="shared" si="220"/>
        <v>21:0846</v>
      </c>
      <c r="D2900" s="1" t="str">
        <f t="shared" si="221"/>
        <v>21:0232</v>
      </c>
      <c r="E2900" t="s">
        <v>11699</v>
      </c>
      <c r="F2900" t="s">
        <v>11700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44</v>
      </c>
      <c r="N2900">
        <v>1325</v>
      </c>
      <c r="P2900" t="s">
        <v>128</v>
      </c>
      <c r="Q2900" t="s">
        <v>236</v>
      </c>
      <c r="R2900" t="s">
        <v>211</v>
      </c>
    </row>
    <row r="2901" spans="1:18" hidden="1" x14ac:dyDescent="0.3">
      <c r="A2901" t="s">
        <v>11701</v>
      </c>
      <c r="B2901" t="s">
        <v>11702</v>
      </c>
      <c r="C2901" s="1" t="str">
        <f t="shared" si="220"/>
        <v>21:0846</v>
      </c>
      <c r="D2901" s="1" t="str">
        <f t="shared" si="221"/>
        <v>21:0232</v>
      </c>
      <c r="E2901" t="s">
        <v>11703</v>
      </c>
      <c r="F2901" t="s">
        <v>11704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52</v>
      </c>
      <c r="N2901">
        <v>1326</v>
      </c>
      <c r="P2901" t="s">
        <v>188</v>
      </c>
      <c r="Q2901" t="s">
        <v>54</v>
      </c>
      <c r="R2901" t="s">
        <v>415</v>
      </c>
    </row>
    <row r="2902" spans="1:18" hidden="1" x14ac:dyDescent="0.3">
      <c r="A2902" t="s">
        <v>11705</v>
      </c>
      <c r="B2902" t="s">
        <v>11706</v>
      </c>
      <c r="C2902" s="1" t="str">
        <f t="shared" si="220"/>
        <v>21:0846</v>
      </c>
      <c r="D2902" s="1" t="str">
        <f t="shared" si="221"/>
        <v>21:0232</v>
      </c>
      <c r="E2902" t="s">
        <v>11707</v>
      </c>
      <c r="F2902" t="s">
        <v>11708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60</v>
      </c>
      <c r="N2902">
        <v>1327</v>
      </c>
      <c r="P2902" t="s">
        <v>194</v>
      </c>
      <c r="Q2902" t="s">
        <v>482</v>
      </c>
      <c r="R2902" t="s">
        <v>460</v>
      </c>
    </row>
    <row r="2903" spans="1:18" hidden="1" x14ac:dyDescent="0.3">
      <c r="A2903" t="s">
        <v>11709</v>
      </c>
      <c r="B2903" t="s">
        <v>11710</v>
      </c>
      <c r="C2903" s="1" t="str">
        <f t="shared" si="220"/>
        <v>21:0846</v>
      </c>
      <c r="D2903" s="1" t="str">
        <f t="shared" si="221"/>
        <v>21:0232</v>
      </c>
      <c r="E2903" t="s">
        <v>11711</v>
      </c>
      <c r="F2903" t="s">
        <v>11712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67</v>
      </c>
      <c r="N2903">
        <v>1328</v>
      </c>
      <c r="P2903" t="s">
        <v>200</v>
      </c>
      <c r="Q2903" t="s">
        <v>257</v>
      </c>
      <c r="R2903" t="s">
        <v>873</v>
      </c>
    </row>
    <row r="2904" spans="1:18" hidden="1" x14ac:dyDescent="0.3">
      <c r="A2904" t="s">
        <v>11713</v>
      </c>
      <c r="B2904" t="s">
        <v>11714</v>
      </c>
      <c r="C2904" s="1" t="str">
        <f t="shared" si="220"/>
        <v>21:0846</v>
      </c>
      <c r="D2904" s="1" t="str">
        <f t="shared" si="221"/>
        <v>21:0232</v>
      </c>
      <c r="E2904" t="s">
        <v>11715</v>
      </c>
      <c r="F2904" t="s">
        <v>11716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74</v>
      </c>
      <c r="N2904">
        <v>1329</v>
      </c>
      <c r="P2904" t="s">
        <v>414</v>
      </c>
      <c r="Q2904" t="s">
        <v>310</v>
      </c>
      <c r="R2904" t="s">
        <v>599</v>
      </c>
    </row>
    <row r="2905" spans="1:18" hidden="1" x14ac:dyDescent="0.3">
      <c r="A2905" t="s">
        <v>11717</v>
      </c>
      <c r="B2905" t="s">
        <v>11718</v>
      </c>
      <c r="C2905" s="1" t="str">
        <f t="shared" si="220"/>
        <v>21:0846</v>
      </c>
      <c r="D2905" s="1" t="str">
        <f t="shared" si="221"/>
        <v>21:0232</v>
      </c>
      <c r="E2905" t="s">
        <v>11719</v>
      </c>
      <c r="F2905" t="s">
        <v>11720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81</v>
      </c>
      <c r="N2905">
        <v>1330</v>
      </c>
      <c r="P2905" t="s">
        <v>194</v>
      </c>
      <c r="Q2905" t="s">
        <v>310</v>
      </c>
      <c r="R2905" t="s">
        <v>324</v>
      </c>
    </row>
    <row r="2906" spans="1:18" hidden="1" x14ac:dyDescent="0.3">
      <c r="A2906" t="s">
        <v>11721</v>
      </c>
      <c r="B2906" t="s">
        <v>11722</v>
      </c>
      <c r="C2906" s="1" t="str">
        <f t="shared" si="220"/>
        <v>21:0846</v>
      </c>
      <c r="D2906" s="1" t="str">
        <f t="shared" si="221"/>
        <v>21:0232</v>
      </c>
      <c r="E2906" t="s">
        <v>11723</v>
      </c>
      <c r="F2906" t="s">
        <v>11724</v>
      </c>
      <c r="H2906">
        <v>59.443863700000001</v>
      </c>
      <c r="I2906">
        <v>-104.5175119</v>
      </c>
      <c r="J2906" s="1" t="str">
        <f t="shared" ref="J2906:J2969" si="222">HYPERLINK("https://geochem.nrcan.gc.ca/cdogs/content/kwd/kwd020016_e.htm", "Fluid (lake)")</f>
        <v>Fluid (lake)</v>
      </c>
      <c r="K2906" s="1" t="str">
        <f t="shared" ref="K2906:K2969" si="223">HYPERLINK("https://geochem.nrcan.gc.ca/cdogs/content/kwd/kwd080007_e.htm", "Untreated Water")</f>
        <v>Untreated Water</v>
      </c>
      <c r="L2906">
        <v>215</v>
      </c>
      <c r="M2906" t="s">
        <v>95</v>
      </c>
      <c r="N2906">
        <v>1331</v>
      </c>
      <c r="P2906" t="s">
        <v>210</v>
      </c>
      <c r="Q2906" t="s">
        <v>257</v>
      </c>
      <c r="R2906" t="s">
        <v>285</v>
      </c>
    </row>
    <row r="2907" spans="1:18" hidden="1" x14ac:dyDescent="0.3">
      <c r="A2907" t="s">
        <v>11725</v>
      </c>
      <c r="B2907" t="s">
        <v>11726</v>
      </c>
      <c r="C2907" s="1" t="str">
        <f t="shared" si="220"/>
        <v>21:0846</v>
      </c>
      <c r="D2907" s="1" t="str">
        <f t="shared" si="221"/>
        <v>21:0232</v>
      </c>
      <c r="E2907" t="s">
        <v>11727</v>
      </c>
      <c r="F2907" t="s">
        <v>11728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101</v>
      </c>
      <c r="N2907">
        <v>1332</v>
      </c>
      <c r="P2907" t="s">
        <v>210</v>
      </c>
      <c r="Q2907" t="s">
        <v>248</v>
      </c>
      <c r="R2907" t="s">
        <v>532</v>
      </c>
    </row>
    <row r="2908" spans="1:18" hidden="1" x14ac:dyDescent="0.3">
      <c r="A2908" t="s">
        <v>11729</v>
      </c>
      <c r="B2908" t="s">
        <v>11730</v>
      </c>
      <c r="C2908" s="1" t="str">
        <f t="shared" si="220"/>
        <v>21:0846</v>
      </c>
      <c r="D2908" s="1" t="str">
        <f t="shared" si="221"/>
        <v>21:0232</v>
      </c>
      <c r="E2908" t="s">
        <v>11731</v>
      </c>
      <c r="F2908" t="s">
        <v>11732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107</v>
      </c>
      <c r="N2908">
        <v>1333</v>
      </c>
      <c r="P2908" t="s">
        <v>200</v>
      </c>
      <c r="Q2908" t="s">
        <v>236</v>
      </c>
      <c r="R2908" t="s">
        <v>195</v>
      </c>
    </row>
    <row r="2909" spans="1:18" hidden="1" x14ac:dyDescent="0.3">
      <c r="A2909" t="s">
        <v>11733</v>
      </c>
      <c r="B2909" t="s">
        <v>11734</v>
      </c>
      <c r="C2909" s="1" t="str">
        <f t="shared" si="220"/>
        <v>21:0846</v>
      </c>
      <c r="D2909" s="1" t="str">
        <f t="shared" si="221"/>
        <v>21:0232</v>
      </c>
      <c r="E2909" t="s">
        <v>11735</v>
      </c>
      <c r="F2909" t="s">
        <v>11736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114</v>
      </c>
      <c r="N2909">
        <v>1334</v>
      </c>
      <c r="P2909" t="s">
        <v>1006</v>
      </c>
      <c r="Q2909" t="s">
        <v>482</v>
      </c>
      <c r="R2909" t="s">
        <v>522</v>
      </c>
    </row>
    <row r="2910" spans="1:18" hidden="1" x14ac:dyDescent="0.3">
      <c r="A2910" t="s">
        <v>11737</v>
      </c>
      <c r="B2910" t="s">
        <v>11738</v>
      </c>
      <c r="C2910" s="1" t="str">
        <f t="shared" si="220"/>
        <v>21:0846</v>
      </c>
      <c r="D2910" s="1" t="str">
        <f t="shared" si="221"/>
        <v>21:0232</v>
      </c>
      <c r="E2910" t="s">
        <v>11739</v>
      </c>
      <c r="F2910" t="s">
        <v>11740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121</v>
      </c>
      <c r="N2910">
        <v>1335</v>
      </c>
      <c r="P2910" t="s">
        <v>1006</v>
      </c>
      <c r="Q2910" t="s">
        <v>579</v>
      </c>
      <c r="R2910" t="s">
        <v>55</v>
      </c>
    </row>
    <row r="2911" spans="1:18" hidden="1" x14ac:dyDescent="0.3">
      <c r="A2911" t="s">
        <v>11741</v>
      </c>
      <c r="B2911" t="s">
        <v>11742</v>
      </c>
      <c r="C2911" s="1" t="str">
        <f t="shared" si="220"/>
        <v>21:0846</v>
      </c>
      <c r="D2911" s="1" t="str">
        <f t="shared" si="221"/>
        <v>21:0232</v>
      </c>
      <c r="E2911" t="s">
        <v>11743</v>
      </c>
      <c r="F2911" t="s">
        <v>11744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127</v>
      </c>
      <c r="N2911">
        <v>1336</v>
      </c>
      <c r="P2911" t="s">
        <v>235</v>
      </c>
      <c r="Q2911" t="s">
        <v>54</v>
      </c>
      <c r="R2911" t="s">
        <v>55</v>
      </c>
    </row>
    <row r="2912" spans="1:18" hidden="1" x14ac:dyDescent="0.3">
      <c r="A2912" t="s">
        <v>11745</v>
      </c>
      <c r="B2912" t="s">
        <v>11746</v>
      </c>
      <c r="C2912" s="1" t="str">
        <f t="shared" si="220"/>
        <v>21:0846</v>
      </c>
      <c r="D2912" s="1" t="str">
        <f t="shared" si="221"/>
        <v>21:0232</v>
      </c>
      <c r="E2912" t="s">
        <v>11747</v>
      </c>
      <c r="F2912" t="s">
        <v>11748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133</v>
      </c>
      <c r="N2912">
        <v>1337</v>
      </c>
      <c r="P2912" t="s">
        <v>521</v>
      </c>
      <c r="Q2912" t="s">
        <v>236</v>
      </c>
      <c r="R2912" t="s">
        <v>55</v>
      </c>
    </row>
    <row r="2913" spans="1:18" hidden="1" x14ac:dyDescent="0.3">
      <c r="A2913" t="s">
        <v>11749</v>
      </c>
      <c r="B2913" t="s">
        <v>11750</v>
      </c>
      <c r="C2913" s="1" t="str">
        <f t="shared" si="220"/>
        <v>21:0846</v>
      </c>
      <c r="D2913" s="1" t="str">
        <f t="shared" si="221"/>
        <v>21:0232</v>
      </c>
      <c r="E2913" t="s">
        <v>11751</v>
      </c>
      <c r="F2913" t="s">
        <v>11752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139</v>
      </c>
      <c r="N2913">
        <v>1338</v>
      </c>
      <c r="P2913" t="s">
        <v>1006</v>
      </c>
      <c r="Q2913" t="s">
        <v>310</v>
      </c>
      <c r="R2913" t="s">
        <v>55</v>
      </c>
    </row>
    <row r="2914" spans="1:18" hidden="1" x14ac:dyDescent="0.3">
      <c r="A2914" t="s">
        <v>11753</v>
      </c>
      <c r="B2914" t="s">
        <v>11754</v>
      </c>
      <c r="C2914" s="1" t="str">
        <f t="shared" si="220"/>
        <v>21:0846</v>
      </c>
      <c r="D2914" s="1" t="str">
        <f t="shared" si="221"/>
        <v>21:0232</v>
      </c>
      <c r="E2914" t="s">
        <v>11755</v>
      </c>
      <c r="F2914" t="s">
        <v>11756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241</v>
      </c>
      <c r="N2914">
        <v>1339</v>
      </c>
      <c r="P2914" t="s">
        <v>134</v>
      </c>
      <c r="Q2914" t="s">
        <v>579</v>
      </c>
      <c r="R2914" t="s">
        <v>55</v>
      </c>
    </row>
    <row r="2915" spans="1:18" hidden="1" x14ac:dyDescent="0.3">
      <c r="A2915" t="s">
        <v>11757</v>
      </c>
      <c r="B2915" t="s">
        <v>11758</v>
      </c>
      <c r="C2915" s="1" t="str">
        <f t="shared" si="220"/>
        <v>21:0846</v>
      </c>
      <c r="D2915" s="1" t="str">
        <f t="shared" si="221"/>
        <v>21:0232</v>
      </c>
      <c r="E2915" t="s">
        <v>11759</v>
      </c>
      <c r="F2915" t="s">
        <v>11760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36</v>
      </c>
      <c r="N2915">
        <v>1340</v>
      </c>
      <c r="P2915" t="s">
        <v>115</v>
      </c>
      <c r="Q2915" t="s">
        <v>482</v>
      </c>
      <c r="R2915" t="s">
        <v>55</v>
      </c>
    </row>
    <row r="2916" spans="1:18" hidden="1" x14ac:dyDescent="0.3">
      <c r="A2916" t="s">
        <v>11761</v>
      </c>
      <c r="B2916" t="s">
        <v>11762</v>
      </c>
      <c r="C2916" s="1" t="str">
        <f t="shared" si="220"/>
        <v>21:0846</v>
      </c>
      <c r="D2916" s="1" t="str">
        <f t="shared" si="221"/>
        <v>21:0232</v>
      </c>
      <c r="E2916" t="s">
        <v>11763</v>
      </c>
      <c r="F2916" t="s">
        <v>11764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44</v>
      </c>
      <c r="N2916">
        <v>1341</v>
      </c>
      <c r="P2916" t="s">
        <v>115</v>
      </c>
      <c r="Q2916" t="s">
        <v>482</v>
      </c>
      <c r="R2916" t="s">
        <v>3875</v>
      </c>
    </row>
    <row r="2917" spans="1:18" hidden="1" x14ac:dyDescent="0.3">
      <c r="A2917" t="s">
        <v>11765</v>
      </c>
      <c r="B2917" t="s">
        <v>11766</v>
      </c>
      <c r="C2917" s="1" t="str">
        <f t="shared" si="220"/>
        <v>21:0846</v>
      </c>
      <c r="D2917" s="1" t="str">
        <f t="shared" si="221"/>
        <v>21:0232</v>
      </c>
      <c r="E2917" t="s">
        <v>11767</v>
      </c>
      <c r="F2917" t="s">
        <v>11768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52</v>
      </c>
      <c r="N2917">
        <v>1342</v>
      </c>
      <c r="P2917" t="s">
        <v>225</v>
      </c>
      <c r="Q2917" t="s">
        <v>310</v>
      </c>
      <c r="R2917" t="s">
        <v>911</v>
      </c>
    </row>
    <row r="2918" spans="1:18" hidden="1" x14ac:dyDescent="0.3">
      <c r="A2918" t="s">
        <v>11769</v>
      </c>
      <c r="B2918" t="s">
        <v>11770</v>
      </c>
      <c r="C2918" s="1" t="str">
        <f t="shared" si="220"/>
        <v>21:0846</v>
      </c>
      <c r="D2918" s="1" t="str">
        <f t="shared" si="221"/>
        <v>21:0232</v>
      </c>
      <c r="E2918" t="s">
        <v>11771</v>
      </c>
      <c r="F2918" t="s">
        <v>11772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 t="s">
        <v>414</v>
      </c>
      <c r="Q2918" t="s">
        <v>482</v>
      </c>
      <c r="R2918" t="s">
        <v>890</v>
      </c>
    </row>
    <row r="2919" spans="1:18" hidden="1" x14ac:dyDescent="0.3">
      <c r="A2919" t="s">
        <v>11773</v>
      </c>
      <c r="B2919" t="s">
        <v>11774</v>
      </c>
      <c r="C2919" s="1" t="str">
        <f t="shared" si="220"/>
        <v>21:0846</v>
      </c>
      <c r="D2919" s="1" t="str">
        <f t="shared" si="221"/>
        <v>21:0232</v>
      </c>
      <c r="E2919" t="s">
        <v>11771</v>
      </c>
      <c r="F2919" t="s">
        <v>11775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29</v>
      </c>
      <c r="N2919">
        <v>1344</v>
      </c>
      <c r="P2919" t="s">
        <v>200</v>
      </c>
      <c r="Q2919" t="s">
        <v>579</v>
      </c>
      <c r="R2919" t="s">
        <v>3875</v>
      </c>
    </row>
    <row r="2920" spans="1:18" hidden="1" x14ac:dyDescent="0.3">
      <c r="A2920" t="s">
        <v>11776</v>
      </c>
      <c r="B2920" t="s">
        <v>11777</v>
      </c>
      <c r="C2920" s="1" t="str">
        <f t="shared" ref="C2920:C2983" si="224">HYPERLINK("https://geochem.nrcan.gc.ca/cdogs/content/bdl/bdl210846_e.htm", "21:0846")</f>
        <v>21:0846</v>
      </c>
      <c r="D2920" s="1" t="str">
        <f t="shared" ref="D2920:D2983" si="225">HYPERLINK("https://geochem.nrcan.gc.ca/cdogs/content/svy/svy210232_e.htm", "21:0232")</f>
        <v>21:0232</v>
      </c>
      <c r="E2920" t="s">
        <v>11778</v>
      </c>
      <c r="F2920" t="s">
        <v>11779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60</v>
      </c>
      <c r="N2920">
        <v>1345</v>
      </c>
      <c r="P2920" t="s">
        <v>134</v>
      </c>
      <c r="Q2920" t="s">
        <v>482</v>
      </c>
      <c r="R2920" t="s">
        <v>11780</v>
      </c>
    </row>
    <row r="2921" spans="1:18" hidden="1" x14ac:dyDescent="0.3">
      <c r="A2921" t="s">
        <v>11781</v>
      </c>
      <c r="B2921" t="s">
        <v>11782</v>
      </c>
      <c r="C2921" s="1" t="str">
        <f t="shared" si="224"/>
        <v>21:0846</v>
      </c>
      <c r="D2921" s="1" t="str">
        <f t="shared" si="225"/>
        <v>21:0232</v>
      </c>
      <c r="E2921" t="s">
        <v>11783</v>
      </c>
      <c r="F2921" t="s">
        <v>11784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67</v>
      </c>
      <c r="N2921">
        <v>1346</v>
      </c>
      <c r="P2921" t="s">
        <v>537</v>
      </c>
      <c r="Q2921" t="s">
        <v>579</v>
      </c>
      <c r="R2921" t="s">
        <v>11785</v>
      </c>
    </row>
    <row r="2922" spans="1:18" hidden="1" x14ac:dyDescent="0.3">
      <c r="A2922" t="s">
        <v>11786</v>
      </c>
      <c r="B2922" t="s">
        <v>11787</v>
      </c>
      <c r="C2922" s="1" t="str">
        <f t="shared" si="224"/>
        <v>21:0846</v>
      </c>
      <c r="D2922" s="1" t="str">
        <f t="shared" si="225"/>
        <v>21:0232</v>
      </c>
      <c r="E2922" t="s">
        <v>11788</v>
      </c>
      <c r="F2922" t="s">
        <v>11789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74</v>
      </c>
      <c r="N2922">
        <v>1347</v>
      </c>
      <c r="P2922" t="s">
        <v>128</v>
      </c>
      <c r="Q2922" t="s">
        <v>310</v>
      </c>
      <c r="R2922" t="s">
        <v>687</v>
      </c>
    </row>
    <row r="2923" spans="1:18" hidden="1" x14ac:dyDescent="0.3">
      <c r="A2923" t="s">
        <v>11790</v>
      </c>
      <c r="B2923" t="s">
        <v>11791</v>
      </c>
      <c r="C2923" s="1" t="str">
        <f t="shared" si="224"/>
        <v>21:0846</v>
      </c>
      <c r="D2923" s="1" t="str">
        <f t="shared" si="225"/>
        <v>21:0232</v>
      </c>
      <c r="E2923" t="s">
        <v>11792</v>
      </c>
      <c r="F2923" t="s">
        <v>11793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81</v>
      </c>
      <c r="N2923">
        <v>1348</v>
      </c>
      <c r="P2923" t="s">
        <v>140</v>
      </c>
      <c r="Q2923" t="s">
        <v>482</v>
      </c>
      <c r="R2923" t="s">
        <v>189</v>
      </c>
    </row>
    <row r="2924" spans="1:18" hidden="1" x14ac:dyDescent="0.3">
      <c r="A2924" t="s">
        <v>11794</v>
      </c>
      <c r="B2924" t="s">
        <v>11795</v>
      </c>
      <c r="C2924" s="1" t="str">
        <f t="shared" si="224"/>
        <v>21:0846</v>
      </c>
      <c r="D2924" s="1" t="str">
        <f t="shared" si="225"/>
        <v>21:0232</v>
      </c>
      <c r="E2924" t="s">
        <v>11796</v>
      </c>
      <c r="F2924" t="s">
        <v>11797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95</v>
      </c>
      <c r="N2924">
        <v>1349</v>
      </c>
      <c r="P2924" t="s">
        <v>68</v>
      </c>
      <c r="Q2924" t="s">
        <v>54</v>
      </c>
      <c r="R2924" t="s">
        <v>522</v>
      </c>
    </row>
    <row r="2925" spans="1:18" hidden="1" x14ac:dyDescent="0.3">
      <c r="A2925" t="s">
        <v>11798</v>
      </c>
      <c r="B2925" t="s">
        <v>11799</v>
      </c>
      <c r="C2925" s="1" t="str">
        <f t="shared" si="224"/>
        <v>21:0846</v>
      </c>
      <c r="D2925" s="1" t="str">
        <f t="shared" si="225"/>
        <v>21:0232</v>
      </c>
      <c r="E2925" t="s">
        <v>11800</v>
      </c>
      <c r="F2925" t="s">
        <v>11801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101</v>
      </c>
      <c r="N2925">
        <v>1350</v>
      </c>
      <c r="P2925" t="s">
        <v>3048</v>
      </c>
      <c r="Q2925" t="s">
        <v>482</v>
      </c>
      <c r="R2925" t="s">
        <v>687</v>
      </c>
    </row>
    <row r="2926" spans="1:18" hidden="1" x14ac:dyDescent="0.3">
      <c r="A2926" t="s">
        <v>11802</v>
      </c>
      <c r="B2926" t="s">
        <v>11803</v>
      </c>
      <c r="C2926" s="1" t="str">
        <f t="shared" si="224"/>
        <v>21:0846</v>
      </c>
      <c r="D2926" s="1" t="str">
        <f t="shared" si="225"/>
        <v>21:0232</v>
      </c>
      <c r="E2926" t="s">
        <v>11804</v>
      </c>
      <c r="F2926" t="s">
        <v>11805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107</v>
      </c>
      <c r="N2926">
        <v>1351</v>
      </c>
      <c r="P2926" t="s">
        <v>45</v>
      </c>
      <c r="Q2926" t="s">
        <v>579</v>
      </c>
      <c r="R2926" t="s">
        <v>211</v>
      </c>
    </row>
    <row r="2927" spans="1:18" hidden="1" x14ac:dyDescent="0.3">
      <c r="A2927" t="s">
        <v>11806</v>
      </c>
      <c r="B2927" t="s">
        <v>11807</v>
      </c>
      <c r="C2927" s="1" t="str">
        <f t="shared" si="224"/>
        <v>21:0846</v>
      </c>
      <c r="D2927" s="1" t="str">
        <f t="shared" si="225"/>
        <v>21:0232</v>
      </c>
      <c r="E2927" t="s">
        <v>11808</v>
      </c>
      <c r="F2927" t="s">
        <v>11809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114</v>
      </c>
      <c r="N2927">
        <v>1352</v>
      </c>
      <c r="P2927" t="s">
        <v>182</v>
      </c>
      <c r="Q2927" t="s">
        <v>54</v>
      </c>
      <c r="R2927" t="s">
        <v>410</v>
      </c>
    </row>
    <row r="2928" spans="1:18" hidden="1" x14ac:dyDescent="0.3">
      <c r="A2928" t="s">
        <v>11810</v>
      </c>
      <c r="B2928" t="s">
        <v>11811</v>
      </c>
      <c r="C2928" s="1" t="str">
        <f t="shared" si="224"/>
        <v>21:0846</v>
      </c>
      <c r="D2928" s="1" t="str">
        <f t="shared" si="225"/>
        <v>21:0232</v>
      </c>
      <c r="E2928" t="s">
        <v>11812</v>
      </c>
      <c r="F2928" t="s">
        <v>11813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121</v>
      </c>
      <c r="N2928">
        <v>1353</v>
      </c>
      <c r="P2928" t="s">
        <v>2430</v>
      </c>
      <c r="Q2928" t="s">
        <v>54</v>
      </c>
      <c r="R2928" t="s">
        <v>460</v>
      </c>
    </row>
    <row r="2929" spans="1:18" hidden="1" x14ac:dyDescent="0.3">
      <c r="A2929" t="s">
        <v>11814</v>
      </c>
      <c r="B2929" t="s">
        <v>11815</v>
      </c>
      <c r="C2929" s="1" t="str">
        <f t="shared" si="224"/>
        <v>21:0846</v>
      </c>
      <c r="D2929" s="1" t="str">
        <f t="shared" si="225"/>
        <v>21:0232</v>
      </c>
      <c r="E2929" t="s">
        <v>11816</v>
      </c>
      <c r="F2929" t="s">
        <v>11817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127</v>
      </c>
      <c r="N2929">
        <v>1354</v>
      </c>
      <c r="P2929" t="s">
        <v>82</v>
      </c>
      <c r="Q2929" t="s">
        <v>257</v>
      </c>
      <c r="R2929" t="s">
        <v>401</v>
      </c>
    </row>
    <row r="2930" spans="1:18" hidden="1" x14ac:dyDescent="0.3">
      <c r="A2930" t="s">
        <v>11818</v>
      </c>
      <c r="B2930" t="s">
        <v>11819</v>
      </c>
      <c r="C2930" s="1" t="str">
        <f t="shared" si="224"/>
        <v>21:0846</v>
      </c>
      <c r="D2930" s="1" t="str">
        <f t="shared" si="225"/>
        <v>21:0232</v>
      </c>
      <c r="E2930" t="s">
        <v>11820</v>
      </c>
      <c r="F2930" t="s">
        <v>11821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133</v>
      </c>
      <c r="N2930">
        <v>1355</v>
      </c>
      <c r="P2930" t="s">
        <v>140</v>
      </c>
      <c r="Q2930" t="s">
        <v>236</v>
      </c>
      <c r="R2930" t="s">
        <v>195</v>
      </c>
    </row>
    <row r="2931" spans="1:18" hidden="1" x14ac:dyDescent="0.3">
      <c r="A2931" t="s">
        <v>11822</v>
      </c>
      <c r="B2931" t="s">
        <v>11823</v>
      </c>
      <c r="C2931" s="1" t="str">
        <f t="shared" si="224"/>
        <v>21:0846</v>
      </c>
      <c r="D2931" s="1" t="str">
        <f t="shared" si="225"/>
        <v>21:0232</v>
      </c>
      <c r="E2931" t="s">
        <v>11824</v>
      </c>
      <c r="F2931" t="s">
        <v>11825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139</v>
      </c>
      <c r="N2931">
        <v>1356</v>
      </c>
      <c r="P2931" t="s">
        <v>188</v>
      </c>
      <c r="Q2931" t="s">
        <v>310</v>
      </c>
      <c r="R2931" t="s">
        <v>195</v>
      </c>
    </row>
    <row r="2932" spans="1:18" hidden="1" x14ac:dyDescent="0.3">
      <c r="A2932" t="s">
        <v>11826</v>
      </c>
      <c r="B2932" t="s">
        <v>11827</v>
      </c>
      <c r="C2932" s="1" t="str">
        <f t="shared" si="224"/>
        <v>21:0846</v>
      </c>
      <c r="D2932" s="1" t="str">
        <f t="shared" si="225"/>
        <v>21:0232</v>
      </c>
      <c r="E2932" t="s">
        <v>11828</v>
      </c>
      <c r="F2932" t="s">
        <v>11829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241</v>
      </c>
      <c r="N2932">
        <v>1357</v>
      </c>
      <c r="P2932" t="s">
        <v>188</v>
      </c>
      <c r="Q2932" t="s">
        <v>236</v>
      </c>
      <c r="R2932" t="s">
        <v>211</v>
      </c>
    </row>
    <row r="2933" spans="1:18" hidden="1" x14ac:dyDescent="0.3">
      <c r="A2933" t="s">
        <v>11830</v>
      </c>
      <c r="B2933" t="s">
        <v>11831</v>
      </c>
      <c r="C2933" s="1" t="str">
        <f t="shared" si="224"/>
        <v>21:0846</v>
      </c>
      <c r="D2933" s="1" t="str">
        <f t="shared" si="225"/>
        <v>21:0232</v>
      </c>
      <c r="E2933" t="s">
        <v>11832</v>
      </c>
      <c r="F2933" t="s">
        <v>11833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 t="s">
        <v>225</v>
      </c>
      <c r="Q2933" t="s">
        <v>482</v>
      </c>
      <c r="R2933" t="s">
        <v>890</v>
      </c>
    </row>
    <row r="2934" spans="1:18" hidden="1" x14ac:dyDescent="0.3">
      <c r="A2934" t="s">
        <v>11834</v>
      </c>
      <c r="B2934" t="s">
        <v>11835</v>
      </c>
      <c r="C2934" s="1" t="str">
        <f t="shared" si="224"/>
        <v>21:0846</v>
      </c>
      <c r="D2934" s="1" t="str">
        <f t="shared" si="225"/>
        <v>21:0232</v>
      </c>
      <c r="E2934" t="s">
        <v>11832</v>
      </c>
      <c r="F2934" t="s">
        <v>11836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29</v>
      </c>
      <c r="N2934">
        <v>1359</v>
      </c>
      <c r="P2934" t="s">
        <v>771</v>
      </c>
      <c r="Q2934" t="s">
        <v>482</v>
      </c>
      <c r="R2934" t="s">
        <v>3875</v>
      </c>
    </row>
    <row r="2935" spans="1:18" hidden="1" x14ac:dyDescent="0.3">
      <c r="A2935" t="s">
        <v>11837</v>
      </c>
      <c r="B2935" t="s">
        <v>11838</v>
      </c>
      <c r="C2935" s="1" t="str">
        <f t="shared" si="224"/>
        <v>21:0846</v>
      </c>
      <c r="D2935" s="1" t="str">
        <f t="shared" si="225"/>
        <v>21:0232</v>
      </c>
      <c r="E2935" t="s">
        <v>11839</v>
      </c>
      <c r="F2935" t="s">
        <v>11840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36</v>
      </c>
      <c r="N2935">
        <v>1360</v>
      </c>
      <c r="P2935" t="s">
        <v>140</v>
      </c>
      <c r="Q2935" t="s">
        <v>482</v>
      </c>
      <c r="R2935" t="s">
        <v>55</v>
      </c>
    </row>
    <row r="2936" spans="1:18" hidden="1" x14ac:dyDescent="0.3">
      <c r="A2936" t="s">
        <v>11841</v>
      </c>
      <c r="B2936" t="s">
        <v>11842</v>
      </c>
      <c r="C2936" s="1" t="str">
        <f t="shared" si="224"/>
        <v>21:0846</v>
      </c>
      <c r="D2936" s="1" t="str">
        <f t="shared" si="225"/>
        <v>21:0232</v>
      </c>
      <c r="E2936" t="s">
        <v>11843</v>
      </c>
      <c r="F2936" t="s">
        <v>11844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44</v>
      </c>
      <c r="N2936">
        <v>1361</v>
      </c>
      <c r="P2936" t="s">
        <v>225</v>
      </c>
      <c r="Q2936" t="s">
        <v>482</v>
      </c>
      <c r="R2936" t="s">
        <v>55</v>
      </c>
    </row>
    <row r="2937" spans="1:18" hidden="1" x14ac:dyDescent="0.3">
      <c r="A2937" t="s">
        <v>11845</v>
      </c>
      <c r="B2937" t="s">
        <v>11846</v>
      </c>
      <c r="C2937" s="1" t="str">
        <f t="shared" si="224"/>
        <v>21:0846</v>
      </c>
      <c r="D2937" s="1" t="str">
        <f t="shared" si="225"/>
        <v>21:0232</v>
      </c>
      <c r="E2937" t="s">
        <v>11847</v>
      </c>
      <c r="F2937" t="s">
        <v>11848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52</v>
      </c>
      <c r="N2937">
        <v>1362</v>
      </c>
      <c r="P2937" t="s">
        <v>134</v>
      </c>
      <c r="Q2937" t="s">
        <v>236</v>
      </c>
      <c r="R2937" t="s">
        <v>55</v>
      </c>
    </row>
    <row r="2938" spans="1:18" hidden="1" x14ac:dyDescent="0.3">
      <c r="A2938" t="s">
        <v>11849</v>
      </c>
      <c r="B2938" t="s">
        <v>11850</v>
      </c>
      <c r="C2938" s="1" t="str">
        <f t="shared" si="224"/>
        <v>21:0846</v>
      </c>
      <c r="D2938" s="1" t="str">
        <f t="shared" si="225"/>
        <v>21:0232</v>
      </c>
      <c r="E2938" t="s">
        <v>11851</v>
      </c>
      <c r="F2938" t="s">
        <v>11852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60</v>
      </c>
      <c r="N2938">
        <v>1363</v>
      </c>
      <c r="P2938" t="s">
        <v>414</v>
      </c>
      <c r="Q2938" t="s">
        <v>579</v>
      </c>
      <c r="R2938" t="s">
        <v>285</v>
      </c>
    </row>
    <row r="2939" spans="1:18" hidden="1" x14ac:dyDescent="0.3">
      <c r="A2939" t="s">
        <v>11853</v>
      </c>
      <c r="B2939" t="s">
        <v>11854</v>
      </c>
      <c r="C2939" s="1" t="str">
        <f t="shared" si="224"/>
        <v>21:0846</v>
      </c>
      <c r="D2939" s="1" t="str">
        <f t="shared" si="225"/>
        <v>21:0232</v>
      </c>
      <c r="E2939" t="s">
        <v>11855</v>
      </c>
      <c r="F2939" t="s">
        <v>11856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67</v>
      </c>
      <c r="N2939">
        <v>1364</v>
      </c>
      <c r="P2939" t="s">
        <v>558</v>
      </c>
      <c r="Q2939" t="s">
        <v>236</v>
      </c>
      <c r="R2939" t="s">
        <v>55</v>
      </c>
    </row>
    <row r="2940" spans="1:18" hidden="1" x14ac:dyDescent="0.3">
      <c r="A2940" t="s">
        <v>11857</v>
      </c>
      <c r="B2940" t="s">
        <v>11858</v>
      </c>
      <c r="C2940" s="1" t="str">
        <f t="shared" si="224"/>
        <v>21:0846</v>
      </c>
      <c r="D2940" s="1" t="str">
        <f t="shared" si="225"/>
        <v>21:0232</v>
      </c>
      <c r="E2940" t="s">
        <v>11859</v>
      </c>
      <c r="F2940" t="s">
        <v>11860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74</v>
      </c>
      <c r="N2940">
        <v>1365</v>
      </c>
      <c r="P2940" t="s">
        <v>553</v>
      </c>
      <c r="Q2940" t="s">
        <v>310</v>
      </c>
      <c r="R2940" t="s">
        <v>285</v>
      </c>
    </row>
    <row r="2941" spans="1:18" hidden="1" x14ac:dyDescent="0.3">
      <c r="A2941" t="s">
        <v>11861</v>
      </c>
      <c r="B2941" t="s">
        <v>11862</v>
      </c>
      <c r="C2941" s="1" t="str">
        <f t="shared" si="224"/>
        <v>21:0846</v>
      </c>
      <c r="D2941" s="1" t="str">
        <f t="shared" si="225"/>
        <v>21:0232</v>
      </c>
      <c r="E2941" t="s">
        <v>11863</v>
      </c>
      <c r="F2941" t="s">
        <v>11864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81</v>
      </c>
      <c r="N2941">
        <v>1366</v>
      </c>
      <c r="P2941" t="s">
        <v>30</v>
      </c>
      <c r="Q2941" t="s">
        <v>482</v>
      </c>
      <c r="R2941" t="s">
        <v>522</v>
      </c>
    </row>
    <row r="2942" spans="1:18" hidden="1" x14ac:dyDescent="0.3">
      <c r="A2942" t="s">
        <v>11865</v>
      </c>
      <c r="B2942" t="s">
        <v>11866</v>
      </c>
      <c r="C2942" s="1" t="str">
        <f t="shared" si="224"/>
        <v>21:0846</v>
      </c>
      <c r="D2942" s="1" t="str">
        <f t="shared" si="225"/>
        <v>21:0232</v>
      </c>
      <c r="E2942" t="s">
        <v>11867</v>
      </c>
      <c r="F2942" t="s">
        <v>11868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95</v>
      </c>
      <c r="N2942">
        <v>1367</v>
      </c>
      <c r="P2942" t="s">
        <v>82</v>
      </c>
      <c r="Q2942" t="s">
        <v>310</v>
      </c>
      <c r="R2942" t="s">
        <v>102</v>
      </c>
    </row>
    <row r="2943" spans="1:18" hidden="1" x14ac:dyDescent="0.3">
      <c r="A2943" t="s">
        <v>11869</v>
      </c>
      <c r="B2943" t="s">
        <v>11870</v>
      </c>
      <c r="C2943" s="1" t="str">
        <f t="shared" si="224"/>
        <v>21:0846</v>
      </c>
      <c r="D2943" s="1" t="str">
        <f t="shared" si="225"/>
        <v>21:0232</v>
      </c>
      <c r="E2943" t="s">
        <v>11871</v>
      </c>
      <c r="F2943" t="s">
        <v>11872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101</v>
      </c>
      <c r="N2943">
        <v>1368</v>
      </c>
      <c r="P2943" t="s">
        <v>115</v>
      </c>
      <c r="Q2943" t="s">
        <v>310</v>
      </c>
      <c r="R2943" t="s">
        <v>2135</v>
      </c>
    </row>
    <row r="2944" spans="1:18" hidden="1" x14ac:dyDescent="0.3">
      <c r="A2944" t="s">
        <v>11873</v>
      </c>
      <c r="B2944" t="s">
        <v>11874</v>
      </c>
      <c r="C2944" s="1" t="str">
        <f t="shared" si="224"/>
        <v>21:0846</v>
      </c>
      <c r="D2944" s="1" t="str">
        <f t="shared" si="225"/>
        <v>21:0232</v>
      </c>
      <c r="E2944" t="s">
        <v>11875</v>
      </c>
      <c r="F2944" t="s">
        <v>11876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107</v>
      </c>
      <c r="N2944">
        <v>1369</v>
      </c>
      <c r="P2944" t="s">
        <v>188</v>
      </c>
      <c r="Q2944" t="s">
        <v>54</v>
      </c>
      <c r="R2944" t="s">
        <v>55</v>
      </c>
    </row>
    <row r="2945" spans="1:18" hidden="1" x14ac:dyDescent="0.3">
      <c r="A2945" t="s">
        <v>11877</v>
      </c>
      <c r="B2945" t="s">
        <v>11878</v>
      </c>
      <c r="C2945" s="1" t="str">
        <f t="shared" si="224"/>
        <v>21:0846</v>
      </c>
      <c r="D2945" s="1" t="str">
        <f t="shared" si="225"/>
        <v>21:0232</v>
      </c>
      <c r="E2945" t="s">
        <v>11879</v>
      </c>
      <c r="F2945" t="s">
        <v>11880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114</v>
      </c>
      <c r="N2945">
        <v>1370</v>
      </c>
      <c r="P2945" t="s">
        <v>167</v>
      </c>
      <c r="Q2945" t="s">
        <v>236</v>
      </c>
      <c r="R2945" t="s">
        <v>189</v>
      </c>
    </row>
    <row r="2946" spans="1:18" hidden="1" x14ac:dyDescent="0.3">
      <c r="A2946" t="s">
        <v>11881</v>
      </c>
      <c r="B2946" t="s">
        <v>11882</v>
      </c>
      <c r="C2946" s="1" t="str">
        <f t="shared" si="224"/>
        <v>21:0846</v>
      </c>
      <c r="D2946" s="1" t="str">
        <f t="shared" si="225"/>
        <v>21:0232</v>
      </c>
      <c r="E2946" t="s">
        <v>11883</v>
      </c>
      <c r="F2946" t="s">
        <v>11884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121</v>
      </c>
      <c r="N2946">
        <v>1371</v>
      </c>
      <c r="P2946" t="s">
        <v>771</v>
      </c>
      <c r="Q2946" t="s">
        <v>1292</v>
      </c>
      <c r="R2946" t="s">
        <v>285</v>
      </c>
    </row>
    <row r="2947" spans="1:18" hidden="1" x14ac:dyDescent="0.3">
      <c r="A2947" t="s">
        <v>11885</v>
      </c>
      <c r="B2947" t="s">
        <v>11886</v>
      </c>
      <c r="C2947" s="1" t="str">
        <f t="shared" si="224"/>
        <v>21:0846</v>
      </c>
      <c r="D2947" s="1" t="str">
        <f t="shared" si="225"/>
        <v>21:0232</v>
      </c>
      <c r="E2947" t="s">
        <v>11887</v>
      </c>
      <c r="F2947" t="s">
        <v>11888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127</v>
      </c>
      <c r="N2947">
        <v>1372</v>
      </c>
      <c r="P2947" t="s">
        <v>194</v>
      </c>
      <c r="Q2947" t="s">
        <v>310</v>
      </c>
      <c r="R2947" t="s">
        <v>55</v>
      </c>
    </row>
    <row r="2948" spans="1:18" hidden="1" x14ac:dyDescent="0.3">
      <c r="A2948" t="s">
        <v>11889</v>
      </c>
      <c r="B2948" t="s">
        <v>11890</v>
      </c>
      <c r="C2948" s="1" t="str">
        <f t="shared" si="224"/>
        <v>21:0846</v>
      </c>
      <c r="D2948" s="1" t="str">
        <f t="shared" si="225"/>
        <v>21:0232</v>
      </c>
      <c r="E2948" t="s">
        <v>11891</v>
      </c>
      <c r="F2948" t="s">
        <v>11892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133</v>
      </c>
      <c r="N2948">
        <v>1373</v>
      </c>
      <c r="P2948" t="s">
        <v>553</v>
      </c>
      <c r="Q2948" t="s">
        <v>236</v>
      </c>
      <c r="R2948" t="s">
        <v>415</v>
      </c>
    </row>
    <row r="2949" spans="1:18" hidden="1" x14ac:dyDescent="0.3">
      <c r="A2949" t="s">
        <v>11893</v>
      </c>
      <c r="B2949" t="s">
        <v>11894</v>
      </c>
      <c r="C2949" s="1" t="str">
        <f t="shared" si="224"/>
        <v>21:0846</v>
      </c>
      <c r="D2949" s="1" t="str">
        <f t="shared" si="225"/>
        <v>21:0232</v>
      </c>
      <c r="E2949" t="s">
        <v>11895</v>
      </c>
      <c r="F2949" t="s">
        <v>11896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139</v>
      </c>
      <c r="N2949">
        <v>1374</v>
      </c>
      <c r="P2949" t="s">
        <v>161</v>
      </c>
      <c r="Q2949" t="s">
        <v>248</v>
      </c>
      <c r="R2949" t="s">
        <v>55</v>
      </c>
    </row>
    <row r="2950" spans="1:18" hidden="1" x14ac:dyDescent="0.3">
      <c r="A2950" t="s">
        <v>11897</v>
      </c>
      <c r="B2950" t="s">
        <v>11898</v>
      </c>
      <c r="C2950" s="1" t="str">
        <f t="shared" si="224"/>
        <v>21:0846</v>
      </c>
      <c r="D2950" s="1" t="str">
        <f t="shared" si="225"/>
        <v>21:0232</v>
      </c>
      <c r="E2950" t="s">
        <v>11899</v>
      </c>
      <c r="F2950" t="s">
        <v>11900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241</v>
      </c>
      <c r="N2950">
        <v>1375</v>
      </c>
      <c r="P2950" t="s">
        <v>82</v>
      </c>
      <c r="Q2950" t="s">
        <v>236</v>
      </c>
      <c r="R2950" t="s">
        <v>90</v>
      </c>
    </row>
    <row r="2951" spans="1:18" hidden="1" x14ac:dyDescent="0.3">
      <c r="A2951" t="s">
        <v>11901</v>
      </c>
      <c r="B2951" t="s">
        <v>11902</v>
      </c>
      <c r="C2951" s="1" t="str">
        <f t="shared" si="224"/>
        <v>21:0846</v>
      </c>
      <c r="D2951" s="1" t="str">
        <f t="shared" si="225"/>
        <v>21:0232</v>
      </c>
      <c r="E2951" t="s">
        <v>11903</v>
      </c>
      <c r="F2951" t="s">
        <v>11904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36</v>
      </c>
      <c r="N2951">
        <v>1376</v>
      </c>
      <c r="P2951" t="s">
        <v>173</v>
      </c>
      <c r="Q2951" t="s">
        <v>310</v>
      </c>
      <c r="R2951" t="s">
        <v>599</v>
      </c>
    </row>
    <row r="2952" spans="1:18" hidden="1" x14ac:dyDescent="0.3">
      <c r="A2952" t="s">
        <v>11905</v>
      </c>
      <c r="B2952" t="s">
        <v>11906</v>
      </c>
      <c r="C2952" s="1" t="str">
        <f t="shared" si="224"/>
        <v>21:0846</v>
      </c>
      <c r="D2952" s="1" t="str">
        <f t="shared" si="225"/>
        <v>21:0232</v>
      </c>
      <c r="E2952" t="s">
        <v>11907</v>
      </c>
      <c r="F2952" t="s">
        <v>11908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44</v>
      </c>
      <c r="N2952">
        <v>1377</v>
      </c>
      <c r="P2952" t="s">
        <v>558</v>
      </c>
      <c r="Q2952" t="s">
        <v>248</v>
      </c>
      <c r="R2952" t="s">
        <v>3875</v>
      </c>
    </row>
    <row r="2953" spans="1:18" hidden="1" x14ac:dyDescent="0.3">
      <c r="A2953" t="s">
        <v>11909</v>
      </c>
      <c r="B2953" t="s">
        <v>11910</v>
      </c>
      <c r="C2953" s="1" t="str">
        <f t="shared" si="224"/>
        <v>21:0846</v>
      </c>
      <c r="D2953" s="1" t="str">
        <f t="shared" si="225"/>
        <v>21:0232</v>
      </c>
      <c r="E2953" t="s">
        <v>11911</v>
      </c>
      <c r="F2953" t="s">
        <v>11912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52</v>
      </c>
      <c r="N2953">
        <v>1378</v>
      </c>
      <c r="P2953" t="s">
        <v>553</v>
      </c>
      <c r="Q2953" t="s">
        <v>236</v>
      </c>
      <c r="R2953" t="s">
        <v>55</v>
      </c>
    </row>
    <row r="2954" spans="1:18" hidden="1" x14ac:dyDescent="0.3">
      <c r="A2954" t="s">
        <v>11913</v>
      </c>
      <c r="B2954" t="s">
        <v>11914</v>
      </c>
      <c r="C2954" s="1" t="str">
        <f t="shared" si="224"/>
        <v>21:0846</v>
      </c>
      <c r="D2954" s="1" t="str">
        <f t="shared" si="225"/>
        <v>21:0232</v>
      </c>
      <c r="E2954" t="s">
        <v>11915</v>
      </c>
      <c r="F2954" t="s">
        <v>11916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 t="s">
        <v>173</v>
      </c>
      <c r="Q2954" t="s">
        <v>482</v>
      </c>
      <c r="R2954" t="s">
        <v>55</v>
      </c>
    </row>
    <row r="2955" spans="1:18" hidden="1" x14ac:dyDescent="0.3">
      <c r="A2955" t="s">
        <v>11917</v>
      </c>
      <c r="B2955" t="s">
        <v>11918</v>
      </c>
      <c r="C2955" s="1" t="str">
        <f t="shared" si="224"/>
        <v>21:0846</v>
      </c>
      <c r="D2955" s="1" t="str">
        <f t="shared" si="225"/>
        <v>21:0232</v>
      </c>
      <c r="E2955" t="s">
        <v>11915</v>
      </c>
      <c r="F2955" t="s">
        <v>11919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29</v>
      </c>
      <c r="N2955">
        <v>1380</v>
      </c>
      <c r="P2955" t="s">
        <v>23</v>
      </c>
      <c r="Q2955" t="s">
        <v>482</v>
      </c>
      <c r="R2955" t="s">
        <v>55</v>
      </c>
    </row>
    <row r="2956" spans="1:18" hidden="1" x14ac:dyDescent="0.3">
      <c r="A2956" t="s">
        <v>11920</v>
      </c>
      <c r="B2956" t="s">
        <v>11921</v>
      </c>
      <c r="C2956" s="1" t="str">
        <f t="shared" si="224"/>
        <v>21:0846</v>
      </c>
      <c r="D2956" s="1" t="str">
        <f t="shared" si="225"/>
        <v>21:0232</v>
      </c>
      <c r="E2956" t="s">
        <v>11922</v>
      </c>
      <c r="F2956" t="s">
        <v>11923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60</v>
      </c>
      <c r="N2956">
        <v>1381</v>
      </c>
      <c r="P2956" t="s">
        <v>1856</v>
      </c>
      <c r="Q2956" t="s">
        <v>482</v>
      </c>
      <c r="R2956" t="s">
        <v>55</v>
      </c>
    </row>
    <row r="2957" spans="1:18" hidden="1" x14ac:dyDescent="0.3">
      <c r="A2957" t="s">
        <v>11924</v>
      </c>
      <c r="B2957" t="s">
        <v>11925</v>
      </c>
      <c r="C2957" s="1" t="str">
        <f t="shared" si="224"/>
        <v>21:0846</v>
      </c>
      <c r="D2957" s="1" t="str">
        <f t="shared" si="225"/>
        <v>21:0232</v>
      </c>
      <c r="E2957" t="s">
        <v>11926</v>
      </c>
      <c r="F2957" t="s">
        <v>11927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67</v>
      </c>
      <c r="N2957">
        <v>1382</v>
      </c>
      <c r="P2957" t="s">
        <v>75</v>
      </c>
      <c r="Q2957" t="s">
        <v>482</v>
      </c>
      <c r="R2957" t="s">
        <v>55</v>
      </c>
    </row>
    <row r="2958" spans="1:18" hidden="1" x14ac:dyDescent="0.3">
      <c r="A2958" t="s">
        <v>11928</v>
      </c>
      <c r="B2958" t="s">
        <v>11929</v>
      </c>
      <c r="C2958" s="1" t="str">
        <f t="shared" si="224"/>
        <v>21:0846</v>
      </c>
      <c r="D2958" s="1" t="str">
        <f t="shared" si="225"/>
        <v>21:0232</v>
      </c>
      <c r="E2958" t="s">
        <v>11930</v>
      </c>
      <c r="F2958" t="s">
        <v>11931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74</v>
      </c>
      <c r="N2958">
        <v>1383</v>
      </c>
      <c r="P2958" t="s">
        <v>1667</v>
      </c>
      <c r="Q2958" t="s">
        <v>236</v>
      </c>
      <c r="R2958" t="s">
        <v>55</v>
      </c>
    </row>
    <row r="2959" spans="1:18" hidden="1" x14ac:dyDescent="0.3">
      <c r="A2959" t="s">
        <v>11932</v>
      </c>
      <c r="B2959" t="s">
        <v>11933</v>
      </c>
      <c r="C2959" s="1" t="str">
        <f t="shared" si="224"/>
        <v>21:0846</v>
      </c>
      <c r="D2959" s="1" t="str">
        <f t="shared" si="225"/>
        <v>21:0232</v>
      </c>
      <c r="E2959" t="s">
        <v>11934</v>
      </c>
      <c r="F2959" t="s">
        <v>11935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81</v>
      </c>
      <c r="N2959">
        <v>1384</v>
      </c>
      <c r="P2959" t="s">
        <v>2430</v>
      </c>
      <c r="Q2959" t="s">
        <v>579</v>
      </c>
      <c r="R2959" t="s">
        <v>55</v>
      </c>
    </row>
    <row r="2960" spans="1:18" hidden="1" x14ac:dyDescent="0.3">
      <c r="A2960" t="s">
        <v>11936</v>
      </c>
      <c r="B2960" t="s">
        <v>11937</v>
      </c>
      <c r="C2960" s="1" t="str">
        <f t="shared" si="224"/>
        <v>21:0846</v>
      </c>
      <c r="D2960" s="1" t="str">
        <f t="shared" si="225"/>
        <v>21:0232</v>
      </c>
      <c r="E2960" t="s">
        <v>11938</v>
      </c>
      <c r="F2960" t="s">
        <v>11939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95</v>
      </c>
      <c r="N2960">
        <v>1385</v>
      </c>
      <c r="P2960" t="s">
        <v>319</v>
      </c>
      <c r="Q2960" t="s">
        <v>548</v>
      </c>
      <c r="R2960" t="s">
        <v>55</v>
      </c>
    </row>
    <row r="2961" spans="1:18" hidden="1" x14ac:dyDescent="0.3">
      <c r="A2961" t="s">
        <v>11940</v>
      </c>
      <c r="B2961" t="s">
        <v>11941</v>
      </c>
      <c r="C2961" s="1" t="str">
        <f t="shared" si="224"/>
        <v>21:0846</v>
      </c>
      <c r="D2961" s="1" t="str">
        <f t="shared" si="225"/>
        <v>21:0232</v>
      </c>
      <c r="E2961" t="s">
        <v>11942</v>
      </c>
      <c r="F2961" t="s">
        <v>11943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101</v>
      </c>
      <c r="N2961">
        <v>1386</v>
      </c>
      <c r="P2961" t="s">
        <v>4761</v>
      </c>
      <c r="Q2961" t="s">
        <v>579</v>
      </c>
      <c r="R2961" t="s">
        <v>55</v>
      </c>
    </row>
    <row r="2962" spans="1:18" hidden="1" x14ac:dyDescent="0.3">
      <c r="A2962" t="s">
        <v>11944</v>
      </c>
      <c r="B2962" t="s">
        <v>11945</v>
      </c>
      <c r="C2962" s="1" t="str">
        <f t="shared" si="224"/>
        <v>21:0846</v>
      </c>
      <c r="D2962" s="1" t="str">
        <f t="shared" si="225"/>
        <v>21:0232</v>
      </c>
      <c r="E2962" t="s">
        <v>11946</v>
      </c>
      <c r="F2962" t="s">
        <v>11947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107</v>
      </c>
      <c r="N2962">
        <v>1387</v>
      </c>
      <c r="P2962" t="s">
        <v>4567</v>
      </c>
      <c r="Q2962" t="s">
        <v>248</v>
      </c>
      <c r="R2962" t="s">
        <v>55</v>
      </c>
    </row>
    <row r="2963" spans="1:18" hidden="1" x14ac:dyDescent="0.3">
      <c r="A2963" t="s">
        <v>11948</v>
      </c>
      <c r="B2963" t="s">
        <v>11949</v>
      </c>
      <c r="C2963" s="1" t="str">
        <f t="shared" si="224"/>
        <v>21:0846</v>
      </c>
      <c r="D2963" s="1" t="str">
        <f t="shared" si="225"/>
        <v>21:0232</v>
      </c>
      <c r="E2963" t="s">
        <v>11950</v>
      </c>
      <c r="F2963" t="s">
        <v>11951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114</v>
      </c>
      <c r="N2963">
        <v>1388</v>
      </c>
      <c r="P2963" t="s">
        <v>5158</v>
      </c>
      <c r="Q2963" t="s">
        <v>310</v>
      </c>
      <c r="R2963" t="s">
        <v>55</v>
      </c>
    </row>
    <row r="2964" spans="1:18" hidden="1" x14ac:dyDescent="0.3">
      <c r="A2964" t="s">
        <v>11952</v>
      </c>
      <c r="B2964" t="s">
        <v>11953</v>
      </c>
      <c r="C2964" s="1" t="str">
        <f t="shared" si="224"/>
        <v>21:0846</v>
      </c>
      <c r="D2964" s="1" t="str">
        <f t="shared" si="225"/>
        <v>21:0232</v>
      </c>
      <c r="E2964" t="s">
        <v>11954</v>
      </c>
      <c r="F2964" t="s">
        <v>11955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121</v>
      </c>
      <c r="N2964">
        <v>1389</v>
      </c>
      <c r="P2964" t="s">
        <v>2573</v>
      </c>
      <c r="Q2964" t="s">
        <v>482</v>
      </c>
      <c r="R2964" t="s">
        <v>55</v>
      </c>
    </row>
    <row r="2965" spans="1:18" hidden="1" x14ac:dyDescent="0.3">
      <c r="A2965" t="s">
        <v>11956</v>
      </c>
      <c r="B2965" t="s">
        <v>11957</v>
      </c>
      <c r="C2965" s="1" t="str">
        <f t="shared" si="224"/>
        <v>21:0846</v>
      </c>
      <c r="D2965" s="1" t="str">
        <f t="shared" si="225"/>
        <v>21:0232</v>
      </c>
      <c r="E2965" t="s">
        <v>11958</v>
      </c>
      <c r="F2965" t="s">
        <v>11959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127</v>
      </c>
      <c r="N2965">
        <v>1390</v>
      </c>
      <c r="P2965" t="s">
        <v>1799</v>
      </c>
      <c r="Q2965" t="s">
        <v>257</v>
      </c>
      <c r="R2965" t="s">
        <v>460</v>
      </c>
    </row>
    <row r="2966" spans="1:18" hidden="1" x14ac:dyDescent="0.3">
      <c r="A2966" t="s">
        <v>11960</v>
      </c>
      <c r="B2966" t="s">
        <v>11961</v>
      </c>
      <c r="C2966" s="1" t="str">
        <f t="shared" si="224"/>
        <v>21:0846</v>
      </c>
      <c r="D2966" s="1" t="str">
        <f t="shared" si="225"/>
        <v>21:0232</v>
      </c>
      <c r="E2966" t="s">
        <v>11962</v>
      </c>
      <c r="F2966" t="s">
        <v>11963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133</v>
      </c>
      <c r="N2966">
        <v>1391</v>
      </c>
      <c r="P2966" t="s">
        <v>558</v>
      </c>
      <c r="Q2966" t="s">
        <v>482</v>
      </c>
      <c r="R2966" t="s">
        <v>522</v>
      </c>
    </row>
    <row r="2967" spans="1:18" hidden="1" x14ac:dyDescent="0.3">
      <c r="A2967" t="s">
        <v>11964</v>
      </c>
      <c r="B2967" t="s">
        <v>11965</v>
      </c>
      <c r="C2967" s="1" t="str">
        <f t="shared" si="224"/>
        <v>21:0846</v>
      </c>
      <c r="D2967" s="1" t="str">
        <f t="shared" si="225"/>
        <v>21:0232</v>
      </c>
      <c r="E2967" t="s">
        <v>11966</v>
      </c>
      <c r="F2967" t="s">
        <v>11967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139</v>
      </c>
      <c r="N2967">
        <v>1392</v>
      </c>
      <c r="P2967" t="s">
        <v>814</v>
      </c>
      <c r="Q2967" t="s">
        <v>38</v>
      </c>
      <c r="R2967" t="s">
        <v>55</v>
      </c>
    </row>
    <row r="2968" spans="1:18" hidden="1" x14ac:dyDescent="0.3">
      <c r="A2968" t="s">
        <v>11968</v>
      </c>
      <c r="B2968" t="s">
        <v>11969</v>
      </c>
      <c r="C2968" s="1" t="str">
        <f t="shared" si="224"/>
        <v>21:0846</v>
      </c>
      <c r="D2968" s="1" t="str">
        <f t="shared" si="225"/>
        <v>21:0232</v>
      </c>
      <c r="E2968" t="s">
        <v>11970</v>
      </c>
      <c r="F2968" t="s">
        <v>11971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241</v>
      </c>
      <c r="N2968">
        <v>1393</v>
      </c>
      <c r="P2968" t="s">
        <v>173</v>
      </c>
      <c r="Q2968" t="s">
        <v>482</v>
      </c>
      <c r="R2968" t="s">
        <v>55</v>
      </c>
    </row>
    <row r="2969" spans="1:18" hidden="1" x14ac:dyDescent="0.3">
      <c r="A2969" t="s">
        <v>11972</v>
      </c>
      <c r="B2969" t="s">
        <v>11973</v>
      </c>
      <c r="C2969" s="1" t="str">
        <f t="shared" si="224"/>
        <v>21:0846</v>
      </c>
      <c r="D2969" s="1" t="str">
        <f t="shared" si="225"/>
        <v>21:0232</v>
      </c>
      <c r="E2969" t="s">
        <v>11974</v>
      </c>
      <c r="F2969" t="s">
        <v>11975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 t="s">
        <v>188</v>
      </c>
      <c r="Q2969" t="s">
        <v>579</v>
      </c>
      <c r="R2969" t="s">
        <v>55</v>
      </c>
    </row>
    <row r="2970" spans="1:18" hidden="1" x14ac:dyDescent="0.3">
      <c r="A2970" t="s">
        <v>11976</v>
      </c>
      <c r="B2970" t="s">
        <v>11977</v>
      </c>
      <c r="C2970" s="1" t="str">
        <f t="shared" si="224"/>
        <v>21:0846</v>
      </c>
      <c r="D2970" s="1" t="str">
        <f t="shared" si="225"/>
        <v>21:0232</v>
      </c>
      <c r="E2970" t="s">
        <v>11974</v>
      </c>
      <c r="F2970" t="s">
        <v>11978</v>
      </c>
      <c r="H2970">
        <v>59.095692499999998</v>
      </c>
      <c r="I2970">
        <v>-104.5756186</v>
      </c>
      <c r="J2970" s="1" t="str">
        <f t="shared" ref="J2970:J3033" si="226">HYPERLINK("https://geochem.nrcan.gc.ca/cdogs/content/kwd/kwd020016_e.htm", "Fluid (lake)")</f>
        <v>Fluid (lake)</v>
      </c>
      <c r="K2970" s="1" t="str">
        <f t="shared" ref="K2970:K3033" si="227">HYPERLINK("https://geochem.nrcan.gc.ca/cdogs/content/kwd/kwd080007_e.htm", "Untreated Water")</f>
        <v>Untreated Water</v>
      </c>
      <c r="L2970">
        <v>219</v>
      </c>
      <c r="M2970" t="s">
        <v>29</v>
      </c>
      <c r="N2970">
        <v>1395</v>
      </c>
      <c r="P2970" t="s">
        <v>134</v>
      </c>
      <c r="Q2970" t="s">
        <v>579</v>
      </c>
      <c r="R2970" t="s">
        <v>55</v>
      </c>
    </row>
    <row r="2971" spans="1:18" hidden="1" x14ac:dyDescent="0.3">
      <c r="A2971" t="s">
        <v>11979</v>
      </c>
      <c r="B2971" t="s">
        <v>11980</v>
      </c>
      <c r="C2971" s="1" t="str">
        <f t="shared" si="224"/>
        <v>21:0846</v>
      </c>
      <c r="D2971" s="1" t="str">
        <f t="shared" si="225"/>
        <v>21:0232</v>
      </c>
      <c r="E2971" t="s">
        <v>11981</v>
      </c>
      <c r="F2971" t="s">
        <v>11982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36</v>
      </c>
      <c r="N2971">
        <v>1396</v>
      </c>
      <c r="P2971" t="s">
        <v>37</v>
      </c>
      <c r="Q2971" t="s">
        <v>257</v>
      </c>
      <c r="R2971" t="s">
        <v>460</v>
      </c>
    </row>
    <row r="2972" spans="1:18" hidden="1" x14ac:dyDescent="0.3">
      <c r="A2972" t="s">
        <v>11983</v>
      </c>
      <c r="B2972" t="s">
        <v>11984</v>
      </c>
      <c r="C2972" s="1" t="str">
        <f t="shared" si="224"/>
        <v>21:0846</v>
      </c>
      <c r="D2972" s="1" t="str">
        <f t="shared" si="225"/>
        <v>21:0232</v>
      </c>
      <c r="E2972" t="s">
        <v>11985</v>
      </c>
      <c r="F2972" t="s">
        <v>11986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44</v>
      </c>
      <c r="N2972">
        <v>1397</v>
      </c>
      <c r="P2972" t="s">
        <v>2492</v>
      </c>
      <c r="Q2972" t="s">
        <v>257</v>
      </c>
      <c r="R2972" t="s">
        <v>55</v>
      </c>
    </row>
    <row r="2973" spans="1:18" hidden="1" x14ac:dyDescent="0.3">
      <c r="A2973" t="s">
        <v>11987</v>
      </c>
      <c r="B2973" t="s">
        <v>11988</v>
      </c>
      <c r="C2973" s="1" t="str">
        <f t="shared" si="224"/>
        <v>21:0846</v>
      </c>
      <c r="D2973" s="1" t="str">
        <f t="shared" si="225"/>
        <v>21:0232</v>
      </c>
      <c r="E2973" t="s">
        <v>11989</v>
      </c>
      <c r="F2973" t="s">
        <v>11990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52</v>
      </c>
      <c r="N2973">
        <v>1398</v>
      </c>
      <c r="P2973" t="s">
        <v>2380</v>
      </c>
      <c r="Q2973" t="s">
        <v>310</v>
      </c>
      <c r="R2973" t="s">
        <v>55</v>
      </c>
    </row>
    <row r="2974" spans="1:18" hidden="1" x14ac:dyDescent="0.3">
      <c r="A2974" t="s">
        <v>11991</v>
      </c>
      <c r="B2974" t="s">
        <v>11992</v>
      </c>
      <c r="C2974" s="1" t="str">
        <f t="shared" si="224"/>
        <v>21:0846</v>
      </c>
      <c r="D2974" s="1" t="str">
        <f t="shared" si="225"/>
        <v>21:0232</v>
      </c>
      <c r="E2974" t="s">
        <v>11993</v>
      </c>
      <c r="F2974" t="s">
        <v>11994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60</v>
      </c>
      <c r="N2974">
        <v>1399</v>
      </c>
      <c r="P2974" t="s">
        <v>5596</v>
      </c>
      <c r="Q2974" t="s">
        <v>236</v>
      </c>
      <c r="R2974" t="s">
        <v>285</v>
      </c>
    </row>
    <row r="2975" spans="1:18" hidden="1" x14ac:dyDescent="0.3">
      <c r="A2975" t="s">
        <v>11995</v>
      </c>
      <c r="B2975" t="s">
        <v>11996</v>
      </c>
      <c r="C2975" s="1" t="str">
        <f t="shared" si="224"/>
        <v>21:0846</v>
      </c>
      <c r="D2975" s="1" t="str">
        <f t="shared" si="225"/>
        <v>21:0232</v>
      </c>
      <c r="E2975" t="s">
        <v>11997</v>
      </c>
      <c r="F2975" t="s">
        <v>11998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67</v>
      </c>
      <c r="N2975">
        <v>1400</v>
      </c>
      <c r="P2975" t="s">
        <v>414</v>
      </c>
      <c r="Q2975" t="s">
        <v>54</v>
      </c>
      <c r="R2975" t="s">
        <v>55</v>
      </c>
    </row>
    <row r="2976" spans="1:18" hidden="1" x14ac:dyDescent="0.3">
      <c r="A2976" t="s">
        <v>11999</v>
      </c>
      <c r="B2976" t="s">
        <v>12000</v>
      </c>
      <c r="C2976" s="1" t="str">
        <f t="shared" si="224"/>
        <v>21:0846</v>
      </c>
      <c r="D2976" s="1" t="str">
        <f t="shared" si="225"/>
        <v>21:0232</v>
      </c>
      <c r="E2976" t="s">
        <v>12001</v>
      </c>
      <c r="F2976" t="s">
        <v>12002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74</v>
      </c>
      <c r="N2976">
        <v>1401</v>
      </c>
      <c r="P2976" t="s">
        <v>1760</v>
      </c>
      <c r="Q2976" t="s">
        <v>310</v>
      </c>
      <c r="R2976" t="s">
        <v>285</v>
      </c>
    </row>
    <row r="2977" spans="1:18" hidden="1" x14ac:dyDescent="0.3">
      <c r="A2977" t="s">
        <v>12003</v>
      </c>
      <c r="B2977" t="s">
        <v>12004</v>
      </c>
      <c r="C2977" s="1" t="str">
        <f t="shared" si="224"/>
        <v>21:0846</v>
      </c>
      <c r="D2977" s="1" t="str">
        <f t="shared" si="225"/>
        <v>21:0232</v>
      </c>
      <c r="E2977" t="s">
        <v>12005</v>
      </c>
      <c r="F2977" t="s">
        <v>12006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81</v>
      </c>
      <c r="N2977">
        <v>1402</v>
      </c>
      <c r="P2977" t="s">
        <v>262</v>
      </c>
      <c r="Q2977" t="s">
        <v>603</v>
      </c>
      <c r="R2977" t="s">
        <v>55</v>
      </c>
    </row>
    <row r="2978" spans="1:18" hidden="1" x14ac:dyDescent="0.3">
      <c r="A2978" t="s">
        <v>12007</v>
      </c>
      <c r="B2978" t="s">
        <v>12008</v>
      </c>
      <c r="C2978" s="1" t="str">
        <f t="shared" si="224"/>
        <v>21:0846</v>
      </c>
      <c r="D2978" s="1" t="str">
        <f t="shared" si="225"/>
        <v>21:0232</v>
      </c>
      <c r="E2978" t="s">
        <v>12009</v>
      </c>
      <c r="F2978" t="s">
        <v>12010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95</v>
      </c>
      <c r="N2978">
        <v>1403</v>
      </c>
      <c r="P2978" t="s">
        <v>256</v>
      </c>
      <c r="Q2978" t="s">
        <v>538</v>
      </c>
      <c r="R2978" t="s">
        <v>55</v>
      </c>
    </row>
    <row r="2979" spans="1:18" hidden="1" x14ac:dyDescent="0.3">
      <c r="A2979" t="s">
        <v>12011</v>
      </c>
      <c r="B2979" t="s">
        <v>12012</v>
      </c>
      <c r="C2979" s="1" t="str">
        <f t="shared" si="224"/>
        <v>21:0846</v>
      </c>
      <c r="D2979" s="1" t="str">
        <f t="shared" si="225"/>
        <v>21:0232</v>
      </c>
      <c r="E2979" t="s">
        <v>12013</v>
      </c>
      <c r="F2979" t="s">
        <v>12014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101</v>
      </c>
      <c r="N2979">
        <v>1404</v>
      </c>
      <c r="P2979" t="s">
        <v>2430</v>
      </c>
      <c r="Q2979" t="s">
        <v>310</v>
      </c>
      <c r="R2979" t="s">
        <v>460</v>
      </c>
    </row>
    <row r="2980" spans="1:18" hidden="1" x14ac:dyDescent="0.3">
      <c r="A2980" t="s">
        <v>12015</v>
      </c>
      <c r="B2980" t="s">
        <v>12016</v>
      </c>
      <c r="C2980" s="1" t="str">
        <f t="shared" si="224"/>
        <v>21:0846</v>
      </c>
      <c r="D2980" s="1" t="str">
        <f t="shared" si="225"/>
        <v>21:0232</v>
      </c>
      <c r="E2980" t="s">
        <v>12017</v>
      </c>
      <c r="F2980" t="s">
        <v>12018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107</v>
      </c>
      <c r="N2980">
        <v>1405</v>
      </c>
      <c r="P2980" t="s">
        <v>1799</v>
      </c>
      <c r="Q2980" t="s">
        <v>257</v>
      </c>
      <c r="R2980" t="s">
        <v>55</v>
      </c>
    </row>
    <row r="2981" spans="1:18" hidden="1" x14ac:dyDescent="0.3">
      <c r="A2981" t="s">
        <v>12019</v>
      </c>
      <c r="B2981" t="s">
        <v>12020</v>
      </c>
      <c r="C2981" s="1" t="str">
        <f t="shared" si="224"/>
        <v>21:0846</v>
      </c>
      <c r="D2981" s="1" t="str">
        <f t="shared" si="225"/>
        <v>21:0232</v>
      </c>
      <c r="E2981" t="s">
        <v>12021</v>
      </c>
      <c r="F2981" t="s">
        <v>12022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114</v>
      </c>
      <c r="N2981">
        <v>1406</v>
      </c>
      <c r="P2981" t="s">
        <v>61</v>
      </c>
      <c r="Q2981" t="s">
        <v>482</v>
      </c>
      <c r="R2981" t="s">
        <v>522</v>
      </c>
    </row>
    <row r="2982" spans="1:18" hidden="1" x14ac:dyDescent="0.3">
      <c r="A2982" t="s">
        <v>12023</v>
      </c>
      <c r="B2982" t="s">
        <v>12024</v>
      </c>
      <c r="C2982" s="1" t="str">
        <f t="shared" si="224"/>
        <v>21:0846</v>
      </c>
      <c r="D2982" s="1" t="str">
        <f t="shared" si="225"/>
        <v>21:0232</v>
      </c>
      <c r="E2982" t="s">
        <v>12025</v>
      </c>
      <c r="F2982" t="s">
        <v>12026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121</v>
      </c>
      <c r="N2982">
        <v>1407</v>
      </c>
      <c r="P2982" t="s">
        <v>68</v>
      </c>
      <c r="Q2982" t="s">
        <v>579</v>
      </c>
      <c r="R2982" t="s">
        <v>55</v>
      </c>
    </row>
    <row r="2983" spans="1:18" hidden="1" x14ac:dyDescent="0.3">
      <c r="A2983" t="s">
        <v>12027</v>
      </c>
      <c r="B2983" t="s">
        <v>12028</v>
      </c>
      <c r="C2983" s="1" t="str">
        <f t="shared" si="224"/>
        <v>21:0846</v>
      </c>
      <c r="D2983" s="1" t="str">
        <f t="shared" si="225"/>
        <v>21:0232</v>
      </c>
      <c r="E2983" t="s">
        <v>12029</v>
      </c>
      <c r="F2983" t="s">
        <v>12030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127</v>
      </c>
      <c r="N2983">
        <v>1408</v>
      </c>
      <c r="P2983" t="s">
        <v>1006</v>
      </c>
      <c r="Q2983" t="s">
        <v>482</v>
      </c>
      <c r="R2983" t="s">
        <v>55</v>
      </c>
    </row>
    <row r="2984" spans="1:18" hidden="1" x14ac:dyDescent="0.3">
      <c r="A2984" t="s">
        <v>12031</v>
      </c>
      <c r="B2984" t="s">
        <v>12032</v>
      </c>
      <c r="C2984" s="1" t="str">
        <f t="shared" ref="C2984:C3047" si="228">HYPERLINK("https://geochem.nrcan.gc.ca/cdogs/content/bdl/bdl210846_e.htm", "21:0846")</f>
        <v>21:0846</v>
      </c>
      <c r="D2984" s="1" t="str">
        <f t="shared" ref="D2984:D3047" si="229">HYPERLINK("https://geochem.nrcan.gc.ca/cdogs/content/svy/svy210232_e.htm", "21:0232")</f>
        <v>21:0232</v>
      </c>
      <c r="E2984" t="s">
        <v>12033</v>
      </c>
      <c r="F2984" t="s">
        <v>12034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133</v>
      </c>
      <c r="N2984">
        <v>1409</v>
      </c>
      <c r="P2984" t="s">
        <v>108</v>
      </c>
      <c r="Q2984" t="s">
        <v>310</v>
      </c>
      <c r="R2984" t="s">
        <v>285</v>
      </c>
    </row>
    <row r="2985" spans="1:18" hidden="1" x14ac:dyDescent="0.3">
      <c r="A2985" t="s">
        <v>12035</v>
      </c>
      <c r="B2985" t="s">
        <v>12036</v>
      </c>
      <c r="C2985" s="1" t="str">
        <f t="shared" si="228"/>
        <v>21:0846</v>
      </c>
      <c r="D2985" s="1" t="str">
        <f t="shared" si="229"/>
        <v>21:0232</v>
      </c>
      <c r="E2985" t="s">
        <v>12037</v>
      </c>
      <c r="F2985" t="s">
        <v>12038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139</v>
      </c>
      <c r="N2985">
        <v>1410</v>
      </c>
      <c r="P2985" t="s">
        <v>558</v>
      </c>
      <c r="Q2985" t="s">
        <v>310</v>
      </c>
      <c r="R2985" t="s">
        <v>522</v>
      </c>
    </row>
    <row r="2986" spans="1:18" hidden="1" x14ac:dyDescent="0.3">
      <c r="A2986" t="s">
        <v>12039</v>
      </c>
      <c r="B2986" t="s">
        <v>12040</v>
      </c>
      <c r="C2986" s="1" t="str">
        <f t="shared" si="228"/>
        <v>21:0846</v>
      </c>
      <c r="D2986" s="1" t="str">
        <f t="shared" si="229"/>
        <v>21:0232</v>
      </c>
      <c r="E2986" t="s">
        <v>12041</v>
      </c>
      <c r="F2986" t="s">
        <v>12042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241</v>
      </c>
      <c r="N2986">
        <v>1411</v>
      </c>
      <c r="P2986" t="s">
        <v>537</v>
      </c>
      <c r="Q2986" t="s">
        <v>257</v>
      </c>
      <c r="R2986" t="s">
        <v>890</v>
      </c>
    </row>
    <row r="2987" spans="1:18" hidden="1" x14ac:dyDescent="0.3">
      <c r="A2987" t="s">
        <v>12043</v>
      </c>
      <c r="B2987" t="s">
        <v>12044</v>
      </c>
      <c r="C2987" s="1" t="str">
        <f t="shared" si="228"/>
        <v>21:0846</v>
      </c>
      <c r="D2987" s="1" t="str">
        <f t="shared" si="229"/>
        <v>21:0232</v>
      </c>
      <c r="E2987" t="s">
        <v>12045</v>
      </c>
      <c r="F2987" t="s">
        <v>12046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36</v>
      </c>
      <c r="N2987">
        <v>1412</v>
      </c>
      <c r="P2987" t="s">
        <v>115</v>
      </c>
      <c r="Q2987" t="s">
        <v>482</v>
      </c>
      <c r="R2987" t="s">
        <v>890</v>
      </c>
    </row>
    <row r="2988" spans="1:18" hidden="1" x14ac:dyDescent="0.3">
      <c r="A2988" t="s">
        <v>12047</v>
      </c>
      <c r="B2988" t="s">
        <v>12048</v>
      </c>
      <c r="C2988" s="1" t="str">
        <f t="shared" si="228"/>
        <v>21:0846</v>
      </c>
      <c r="D2988" s="1" t="str">
        <f t="shared" si="229"/>
        <v>21:0232</v>
      </c>
      <c r="E2988" t="s">
        <v>12049</v>
      </c>
      <c r="F2988" t="s">
        <v>12050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 t="s">
        <v>200</v>
      </c>
      <c r="Q2988" t="s">
        <v>1292</v>
      </c>
      <c r="R2988" t="s">
        <v>55</v>
      </c>
    </row>
    <row r="2989" spans="1:18" hidden="1" x14ac:dyDescent="0.3">
      <c r="A2989" t="s">
        <v>12051</v>
      </c>
      <c r="B2989" t="s">
        <v>12052</v>
      </c>
      <c r="C2989" s="1" t="str">
        <f t="shared" si="228"/>
        <v>21:0846</v>
      </c>
      <c r="D2989" s="1" t="str">
        <f t="shared" si="229"/>
        <v>21:0232</v>
      </c>
      <c r="E2989" t="s">
        <v>12049</v>
      </c>
      <c r="F2989" t="s">
        <v>12053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29</v>
      </c>
      <c r="N2989">
        <v>1414</v>
      </c>
      <c r="P2989" t="s">
        <v>194</v>
      </c>
      <c r="Q2989" t="s">
        <v>54</v>
      </c>
      <c r="R2989" t="s">
        <v>285</v>
      </c>
    </row>
    <row r="2990" spans="1:18" hidden="1" x14ac:dyDescent="0.3">
      <c r="A2990" t="s">
        <v>12054</v>
      </c>
      <c r="B2990" t="s">
        <v>12055</v>
      </c>
      <c r="C2990" s="1" t="str">
        <f t="shared" si="228"/>
        <v>21:0846</v>
      </c>
      <c r="D2990" s="1" t="str">
        <f t="shared" si="229"/>
        <v>21:0232</v>
      </c>
      <c r="E2990" t="s">
        <v>12056</v>
      </c>
      <c r="F2990" t="s">
        <v>12057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44</v>
      </c>
      <c r="N2990">
        <v>1415</v>
      </c>
      <c r="P2990" t="s">
        <v>115</v>
      </c>
      <c r="Q2990" t="s">
        <v>579</v>
      </c>
      <c r="R2990" t="s">
        <v>55</v>
      </c>
    </row>
    <row r="2991" spans="1:18" hidden="1" x14ac:dyDescent="0.3">
      <c r="A2991" t="s">
        <v>12058</v>
      </c>
      <c r="B2991" t="s">
        <v>12059</v>
      </c>
      <c r="C2991" s="1" t="str">
        <f t="shared" si="228"/>
        <v>21:0846</v>
      </c>
      <c r="D2991" s="1" t="str">
        <f t="shared" si="229"/>
        <v>21:0232</v>
      </c>
      <c r="E2991" t="s">
        <v>12060</v>
      </c>
      <c r="F2991" t="s">
        <v>12061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52</v>
      </c>
      <c r="N2991">
        <v>1416</v>
      </c>
      <c r="P2991" t="s">
        <v>1006</v>
      </c>
      <c r="Q2991" t="s">
        <v>1143</v>
      </c>
      <c r="R2991" t="s">
        <v>522</v>
      </c>
    </row>
    <row r="2992" spans="1:18" hidden="1" x14ac:dyDescent="0.3">
      <c r="A2992" t="s">
        <v>12062</v>
      </c>
      <c r="B2992" t="s">
        <v>12063</v>
      </c>
      <c r="C2992" s="1" t="str">
        <f t="shared" si="228"/>
        <v>21:0846</v>
      </c>
      <c r="D2992" s="1" t="str">
        <f t="shared" si="229"/>
        <v>21:0232</v>
      </c>
      <c r="E2992" t="s">
        <v>12064</v>
      </c>
      <c r="F2992" t="s">
        <v>12065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60</v>
      </c>
      <c r="N2992">
        <v>1417</v>
      </c>
      <c r="P2992" t="s">
        <v>108</v>
      </c>
      <c r="Q2992" t="s">
        <v>482</v>
      </c>
      <c r="R2992" t="s">
        <v>401</v>
      </c>
    </row>
    <row r="2993" spans="1:18" hidden="1" x14ac:dyDescent="0.3">
      <c r="A2993" t="s">
        <v>12066</v>
      </c>
      <c r="B2993" t="s">
        <v>12067</v>
      </c>
      <c r="C2993" s="1" t="str">
        <f t="shared" si="228"/>
        <v>21:0846</v>
      </c>
      <c r="D2993" s="1" t="str">
        <f t="shared" si="229"/>
        <v>21:0232</v>
      </c>
      <c r="E2993" t="s">
        <v>12068</v>
      </c>
      <c r="F2993" t="s">
        <v>12069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67</v>
      </c>
      <c r="N2993">
        <v>1418</v>
      </c>
      <c r="P2993" t="s">
        <v>1667</v>
      </c>
      <c r="Q2993" t="s">
        <v>310</v>
      </c>
      <c r="R2993" t="s">
        <v>55</v>
      </c>
    </row>
    <row r="2994" spans="1:18" hidden="1" x14ac:dyDescent="0.3">
      <c r="A2994" t="s">
        <v>12070</v>
      </c>
      <c r="B2994" t="s">
        <v>12071</v>
      </c>
      <c r="C2994" s="1" t="str">
        <f t="shared" si="228"/>
        <v>21:0846</v>
      </c>
      <c r="D2994" s="1" t="str">
        <f t="shared" si="229"/>
        <v>21:0232</v>
      </c>
      <c r="E2994" t="s">
        <v>12072</v>
      </c>
      <c r="F2994" t="s">
        <v>12073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74</v>
      </c>
      <c r="N2994">
        <v>1419</v>
      </c>
      <c r="P2994" t="s">
        <v>1856</v>
      </c>
      <c r="Q2994" t="s">
        <v>310</v>
      </c>
      <c r="R2994" t="s">
        <v>55</v>
      </c>
    </row>
    <row r="2995" spans="1:18" hidden="1" x14ac:dyDescent="0.3">
      <c r="A2995" t="s">
        <v>12074</v>
      </c>
      <c r="B2995" t="s">
        <v>12075</v>
      </c>
      <c r="C2995" s="1" t="str">
        <f t="shared" si="228"/>
        <v>21:0846</v>
      </c>
      <c r="D2995" s="1" t="str">
        <f t="shared" si="229"/>
        <v>21:0232</v>
      </c>
      <c r="E2995" t="s">
        <v>12076</v>
      </c>
      <c r="F2995" t="s">
        <v>12077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81</v>
      </c>
      <c r="N2995">
        <v>1420</v>
      </c>
      <c r="P2995" t="s">
        <v>45</v>
      </c>
      <c r="Q2995" t="s">
        <v>482</v>
      </c>
      <c r="R2995" t="s">
        <v>55</v>
      </c>
    </row>
    <row r="2996" spans="1:18" hidden="1" x14ac:dyDescent="0.3">
      <c r="A2996" t="s">
        <v>12078</v>
      </c>
      <c r="B2996" t="s">
        <v>12079</v>
      </c>
      <c r="C2996" s="1" t="str">
        <f t="shared" si="228"/>
        <v>21:0846</v>
      </c>
      <c r="D2996" s="1" t="str">
        <f t="shared" si="229"/>
        <v>21:0232</v>
      </c>
      <c r="E2996" t="s">
        <v>12080</v>
      </c>
      <c r="F2996" t="s">
        <v>12081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95</v>
      </c>
      <c r="N2996">
        <v>1421</v>
      </c>
      <c r="P2996" t="s">
        <v>1846</v>
      </c>
      <c r="Q2996" t="s">
        <v>54</v>
      </c>
      <c r="R2996" t="s">
        <v>55</v>
      </c>
    </row>
    <row r="2997" spans="1:18" hidden="1" x14ac:dyDescent="0.3">
      <c r="A2997" t="s">
        <v>12082</v>
      </c>
      <c r="B2997" t="s">
        <v>12083</v>
      </c>
      <c r="C2997" s="1" t="str">
        <f t="shared" si="228"/>
        <v>21:0846</v>
      </c>
      <c r="D2997" s="1" t="str">
        <f t="shared" si="229"/>
        <v>21:0232</v>
      </c>
      <c r="E2997" t="s">
        <v>12084</v>
      </c>
      <c r="F2997" t="s">
        <v>12085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101</v>
      </c>
      <c r="N2997">
        <v>1422</v>
      </c>
      <c r="P2997" t="s">
        <v>1310</v>
      </c>
      <c r="Q2997" t="s">
        <v>482</v>
      </c>
      <c r="R2997" t="s">
        <v>285</v>
      </c>
    </row>
    <row r="2998" spans="1:18" hidden="1" x14ac:dyDescent="0.3">
      <c r="A2998" t="s">
        <v>12086</v>
      </c>
      <c r="B2998" t="s">
        <v>12087</v>
      </c>
      <c r="C2998" s="1" t="str">
        <f t="shared" si="228"/>
        <v>21:0846</v>
      </c>
      <c r="D2998" s="1" t="str">
        <f t="shared" si="229"/>
        <v>21:0232</v>
      </c>
      <c r="E2998" t="s">
        <v>12088</v>
      </c>
      <c r="F2998" t="s">
        <v>12089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107</v>
      </c>
      <c r="N2998">
        <v>1423</v>
      </c>
      <c r="P2998" t="s">
        <v>1851</v>
      </c>
      <c r="Q2998" t="s">
        <v>310</v>
      </c>
      <c r="R2998" t="s">
        <v>55</v>
      </c>
    </row>
    <row r="2999" spans="1:18" hidden="1" x14ac:dyDescent="0.3">
      <c r="A2999" t="s">
        <v>12090</v>
      </c>
      <c r="B2999" t="s">
        <v>12091</v>
      </c>
      <c r="C2999" s="1" t="str">
        <f t="shared" si="228"/>
        <v>21:0846</v>
      </c>
      <c r="D2999" s="1" t="str">
        <f t="shared" si="229"/>
        <v>21:0232</v>
      </c>
      <c r="E2999" t="s">
        <v>12092</v>
      </c>
      <c r="F2999" t="s">
        <v>12093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114</v>
      </c>
      <c r="N2999">
        <v>1424</v>
      </c>
      <c r="P2999" t="s">
        <v>150</v>
      </c>
      <c r="Q2999" t="s">
        <v>310</v>
      </c>
      <c r="R2999" t="s">
        <v>55</v>
      </c>
    </row>
    <row r="3000" spans="1:18" hidden="1" x14ac:dyDescent="0.3">
      <c r="A3000" t="s">
        <v>12094</v>
      </c>
      <c r="B3000" t="s">
        <v>12095</v>
      </c>
      <c r="C3000" s="1" t="str">
        <f t="shared" si="228"/>
        <v>21:0846</v>
      </c>
      <c r="D3000" s="1" t="str">
        <f t="shared" si="229"/>
        <v>21:0232</v>
      </c>
      <c r="E3000" t="s">
        <v>12096</v>
      </c>
      <c r="F3000" t="s">
        <v>12097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36</v>
      </c>
      <c r="N3000">
        <v>1425</v>
      </c>
      <c r="P3000" t="s">
        <v>30</v>
      </c>
      <c r="Q3000" t="s">
        <v>54</v>
      </c>
      <c r="R3000" t="s">
        <v>460</v>
      </c>
    </row>
    <row r="3001" spans="1:18" hidden="1" x14ac:dyDescent="0.3">
      <c r="A3001" t="s">
        <v>12098</v>
      </c>
      <c r="B3001" t="s">
        <v>12099</v>
      </c>
      <c r="C3001" s="1" t="str">
        <f t="shared" si="228"/>
        <v>21:0846</v>
      </c>
      <c r="D3001" s="1" t="str">
        <f t="shared" si="229"/>
        <v>21:0232</v>
      </c>
      <c r="E3001" t="s">
        <v>12100</v>
      </c>
      <c r="F3001" t="s">
        <v>12101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 t="s">
        <v>537</v>
      </c>
      <c r="Q3001" t="s">
        <v>310</v>
      </c>
      <c r="R3001" t="s">
        <v>55</v>
      </c>
    </row>
    <row r="3002" spans="1:18" hidden="1" x14ac:dyDescent="0.3">
      <c r="A3002" t="s">
        <v>12102</v>
      </c>
      <c r="B3002" t="s">
        <v>12103</v>
      </c>
      <c r="C3002" s="1" t="str">
        <f t="shared" si="228"/>
        <v>21:0846</v>
      </c>
      <c r="D3002" s="1" t="str">
        <f t="shared" si="229"/>
        <v>21:0232</v>
      </c>
      <c r="E3002" t="s">
        <v>12100</v>
      </c>
      <c r="F3002" t="s">
        <v>12104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29</v>
      </c>
      <c r="N3002">
        <v>1427</v>
      </c>
      <c r="P3002" t="s">
        <v>771</v>
      </c>
      <c r="Q3002" t="s">
        <v>248</v>
      </c>
      <c r="R3002" t="s">
        <v>55</v>
      </c>
    </row>
    <row r="3003" spans="1:18" hidden="1" x14ac:dyDescent="0.3">
      <c r="A3003" t="s">
        <v>12105</v>
      </c>
      <c r="B3003" t="s">
        <v>12106</v>
      </c>
      <c r="C3003" s="1" t="str">
        <f t="shared" si="228"/>
        <v>21:0846</v>
      </c>
      <c r="D3003" s="1" t="str">
        <f t="shared" si="229"/>
        <v>21:0232</v>
      </c>
      <c r="E3003" t="s">
        <v>12107</v>
      </c>
      <c r="F3003" t="s">
        <v>12108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44</v>
      </c>
      <c r="N3003">
        <v>1428</v>
      </c>
      <c r="P3003" t="s">
        <v>128</v>
      </c>
      <c r="Q3003" t="s">
        <v>236</v>
      </c>
      <c r="R3003" t="s">
        <v>401</v>
      </c>
    </row>
    <row r="3004" spans="1:18" hidden="1" x14ac:dyDescent="0.3">
      <c r="A3004" t="s">
        <v>12109</v>
      </c>
      <c r="B3004" t="s">
        <v>12110</v>
      </c>
      <c r="C3004" s="1" t="str">
        <f t="shared" si="228"/>
        <v>21:0846</v>
      </c>
      <c r="D3004" s="1" t="str">
        <f t="shared" si="229"/>
        <v>21:0232</v>
      </c>
      <c r="E3004" t="s">
        <v>12111</v>
      </c>
      <c r="F3004" t="s">
        <v>12112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52</v>
      </c>
      <c r="N3004">
        <v>1429</v>
      </c>
      <c r="P3004" t="s">
        <v>53</v>
      </c>
      <c r="Q3004" t="s">
        <v>248</v>
      </c>
      <c r="R3004" t="s">
        <v>55</v>
      </c>
    </row>
    <row r="3005" spans="1:18" hidden="1" x14ac:dyDescent="0.3">
      <c r="A3005" t="s">
        <v>12113</v>
      </c>
      <c r="B3005" t="s">
        <v>12114</v>
      </c>
      <c r="C3005" s="1" t="str">
        <f t="shared" si="228"/>
        <v>21:0846</v>
      </c>
      <c r="D3005" s="1" t="str">
        <f t="shared" si="229"/>
        <v>21:0232</v>
      </c>
      <c r="E3005" t="s">
        <v>12115</v>
      </c>
      <c r="F3005" t="s">
        <v>12116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60</v>
      </c>
      <c r="N3005">
        <v>1430</v>
      </c>
      <c r="P3005" t="s">
        <v>182</v>
      </c>
      <c r="Q3005" t="s">
        <v>257</v>
      </c>
      <c r="R3005" t="s">
        <v>55</v>
      </c>
    </row>
    <row r="3006" spans="1:18" hidden="1" x14ac:dyDescent="0.3">
      <c r="A3006" t="s">
        <v>12117</v>
      </c>
      <c r="B3006" t="s">
        <v>12118</v>
      </c>
      <c r="C3006" s="1" t="str">
        <f t="shared" si="228"/>
        <v>21:0846</v>
      </c>
      <c r="D3006" s="1" t="str">
        <f t="shared" si="229"/>
        <v>21:0232</v>
      </c>
      <c r="E3006" t="s">
        <v>12119</v>
      </c>
      <c r="F3006" t="s">
        <v>12120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67</v>
      </c>
      <c r="N3006">
        <v>1431</v>
      </c>
      <c r="P3006" t="s">
        <v>45</v>
      </c>
      <c r="Q3006" t="s">
        <v>38</v>
      </c>
      <c r="R3006" t="s">
        <v>55</v>
      </c>
    </row>
    <row r="3007" spans="1:18" hidden="1" x14ac:dyDescent="0.3">
      <c r="A3007" t="s">
        <v>12121</v>
      </c>
      <c r="B3007" t="s">
        <v>12122</v>
      </c>
      <c r="C3007" s="1" t="str">
        <f t="shared" si="228"/>
        <v>21:0846</v>
      </c>
      <c r="D3007" s="1" t="str">
        <f t="shared" si="229"/>
        <v>21:0232</v>
      </c>
      <c r="E3007" t="s">
        <v>12123</v>
      </c>
      <c r="F3007" t="s">
        <v>12124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74</v>
      </c>
      <c r="N3007">
        <v>1432</v>
      </c>
      <c r="P3007" t="s">
        <v>108</v>
      </c>
      <c r="Q3007" t="s">
        <v>62</v>
      </c>
      <c r="R3007" t="s">
        <v>55</v>
      </c>
    </row>
    <row r="3008" spans="1:18" hidden="1" x14ac:dyDescent="0.3">
      <c r="A3008" t="s">
        <v>12125</v>
      </c>
      <c r="B3008" t="s">
        <v>12126</v>
      </c>
      <c r="C3008" s="1" t="str">
        <f t="shared" si="228"/>
        <v>21:0846</v>
      </c>
      <c r="D3008" s="1" t="str">
        <f t="shared" si="229"/>
        <v>21:0232</v>
      </c>
      <c r="E3008" t="s">
        <v>12127</v>
      </c>
      <c r="F3008" t="s">
        <v>12128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81</v>
      </c>
      <c r="N3008">
        <v>1433</v>
      </c>
      <c r="P3008" t="s">
        <v>1006</v>
      </c>
      <c r="Q3008" t="s">
        <v>248</v>
      </c>
      <c r="R3008" t="s">
        <v>55</v>
      </c>
    </row>
    <row r="3009" spans="1:18" hidden="1" x14ac:dyDescent="0.3">
      <c r="A3009" t="s">
        <v>12129</v>
      </c>
      <c r="B3009" t="s">
        <v>12130</v>
      </c>
      <c r="C3009" s="1" t="str">
        <f t="shared" si="228"/>
        <v>21:0846</v>
      </c>
      <c r="D3009" s="1" t="str">
        <f t="shared" si="229"/>
        <v>21:0232</v>
      </c>
      <c r="E3009" t="s">
        <v>12131</v>
      </c>
      <c r="F3009" t="s">
        <v>12132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95</v>
      </c>
      <c r="N3009">
        <v>1434</v>
      </c>
      <c r="P3009" t="s">
        <v>235</v>
      </c>
      <c r="Q3009" t="s">
        <v>310</v>
      </c>
      <c r="R3009" t="s">
        <v>55</v>
      </c>
    </row>
    <row r="3010" spans="1:18" hidden="1" x14ac:dyDescent="0.3">
      <c r="A3010" t="s">
        <v>12133</v>
      </c>
      <c r="B3010" t="s">
        <v>12134</v>
      </c>
      <c r="C3010" s="1" t="str">
        <f t="shared" si="228"/>
        <v>21:0846</v>
      </c>
      <c r="D3010" s="1" t="str">
        <f t="shared" si="229"/>
        <v>21:0232</v>
      </c>
      <c r="E3010" t="s">
        <v>12135</v>
      </c>
      <c r="F3010" t="s">
        <v>12136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101</v>
      </c>
      <c r="N3010">
        <v>1435</v>
      </c>
      <c r="P3010" t="s">
        <v>256</v>
      </c>
      <c r="Q3010" t="s">
        <v>579</v>
      </c>
      <c r="R3010" t="s">
        <v>55</v>
      </c>
    </row>
    <row r="3011" spans="1:18" hidden="1" x14ac:dyDescent="0.3">
      <c r="A3011" t="s">
        <v>12137</v>
      </c>
      <c r="B3011" t="s">
        <v>12138</v>
      </c>
      <c r="C3011" s="1" t="str">
        <f t="shared" si="228"/>
        <v>21:0846</v>
      </c>
      <c r="D3011" s="1" t="str">
        <f t="shared" si="229"/>
        <v>21:0232</v>
      </c>
      <c r="E3011" t="s">
        <v>12139</v>
      </c>
      <c r="F3011" t="s">
        <v>12140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107</v>
      </c>
      <c r="N3011">
        <v>1436</v>
      </c>
      <c r="P3011" t="s">
        <v>319</v>
      </c>
      <c r="Q3011" t="s">
        <v>236</v>
      </c>
      <c r="R3011" t="s">
        <v>55</v>
      </c>
    </row>
    <row r="3012" spans="1:18" hidden="1" x14ac:dyDescent="0.3">
      <c r="A3012" t="s">
        <v>12141</v>
      </c>
      <c r="B3012" t="s">
        <v>12142</v>
      </c>
      <c r="C3012" s="1" t="str">
        <f t="shared" si="228"/>
        <v>21:0846</v>
      </c>
      <c r="D3012" s="1" t="str">
        <f t="shared" si="229"/>
        <v>21:0232</v>
      </c>
      <c r="E3012" t="s">
        <v>12143</v>
      </c>
      <c r="F3012" t="s">
        <v>12144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114</v>
      </c>
      <c r="N3012">
        <v>1437</v>
      </c>
      <c r="P3012" t="s">
        <v>356</v>
      </c>
      <c r="Q3012" t="s">
        <v>236</v>
      </c>
      <c r="R3012" t="s">
        <v>55</v>
      </c>
    </row>
    <row r="3013" spans="1:18" hidden="1" x14ac:dyDescent="0.3">
      <c r="A3013" t="s">
        <v>12145</v>
      </c>
      <c r="B3013" t="s">
        <v>12146</v>
      </c>
      <c r="C3013" s="1" t="str">
        <f t="shared" si="228"/>
        <v>21:0846</v>
      </c>
      <c r="D3013" s="1" t="str">
        <f t="shared" si="229"/>
        <v>21:0232</v>
      </c>
      <c r="E3013" t="s">
        <v>12147</v>
      </c>
      <c r="F3013" t="s">
        <v>12148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121</v>
      </c>
      <c r="N3013">
        <v>1438</v>
      </c>
      <c r="P3013" t="s">
        <v>262</v>
      </c>
      <c r="Q3013" t="s">
        <v>482</v>
      </c>
      <c r="R3013" t="s">
        <v>55</v>
      </c>
    </row>
    <row r="3014" spans="1:18" hidden="1" x14ac:dyDescent="0.3">
      <c r="A3014" t="s">
        <v>12149</v>
      </c>
      <c r="B3014" t="s">
        <v>12150</v>
      </c>
      <c r="C3014" s="1" t="str">
        <f t="shared" si="228"/>
        <v>21:0846</v>
      </c>
      <c r="D3014" s="1" t="str">
        <f t="shared" si="229"/>
        <v>21:0232</v>
      </c>
      <c r="E3014" t="s">
        <v>12151</v>
      </c>
      <c r="F3014" t="s">
        <v>12152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127</v>
      </c>
      <c r="N3014">
        <v>1439</v>
      </c>
      <c r="P3014" t="s">
        <v>262</v>
      </c>
      <c r="Q3014" t="s">
        <v>310</v>
      </c>
      <c r="R3014" t="s">
        <v>55</v>
      </c>
    </row>
    <row r="3015" spans="1:18" hidden="1" x14ac:dyDescent="0.3">
      <c r="A3015" t="s">
        <v>12153</v>
      </c>
      <c r="B3015" t="s">
        <v>12154</v>
      </c>
      <c r="C3015" s="1" t="str">
        <f t="shared" si="228"/>
        <v>21:0846</v>
      </c>
      <c r="D3015" s="1" t="str">
        <f t="shared" si="229"/>
        <v>21:0232</v>
      </c>
      <c r="E3015" t="s">
        <v>12155</v>
      </c>
      <c r="F3015" t="s">
        <v>12156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133</v>
      </c>
      <c r="N3015">
        <v>1440</v>
      </c>
      <c r="P3015" t="s">
        <v>272</v>
      </c>
      <c r="Q3015" t="s">
        <v>236</v>
      </c>
      <c r="R3015" t="s">
        <v>55</v>
      </c>
    </row>
    <row r="3016" spans="1:18" hidden="1" x14ac:dyDescent="0.3">
      <c r="A3016" t="s">
        <v>12157</v>
      </c>
      <c r="B3016" t="s">
        <v>12158</v>
      </c>
      <c r="C3016" s="1" t="str">
        <f t="shared" si="228"/>
        <v>21:0846</v>
      </c>
      <c r="D3016" s="1" t="str">
        <f t="shared" si="229"/>
        <v>21:0232</v>
      </c>
      <c r="E3016" t="s">
        <v>12159</v>
      </c>
      <c r="F3016" t="s">
        <v>12160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139</v>
      </c>
      <c r="N3016">
        <v>1441</v>
      </c>
      <c r="P3016" t="s">
        <v>262</v>
      </c>
      <c r="Q3016" t="s">
        <v>236</v>
      </c>
      <c r="R3016" t="s">
        <v>285</v>
      </c>
    </row>
    <row r="3017" spans="1:18" hidden="1" x14ac:dyDescent="0.3">
      <c r="A3017" t="s">
        <v>12161</v>
      </c>
      <c r="B3017" t="s">
        <v>12162</v>
      </c>
      <c r="C3017" s="1" t="str">
        <f t="shared" si="228"/>
        <v>21:0846</v>
      </c>
      <c r="D3017" s="1" t="str">
        <f t="shared" si="229"/>
        <v>21:0232</v>
      </c>
      <c r="E3017" t="s">
        <v>12163</v>
      </c>
      <c r="F3017" t="s">
        <v>12164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241</v>
      </c>
      <c r="N3017">
        <v>1442</v>
      </c>
      <c r="P3017" t="s">
        <v>272</v>
      </c>
      <c r="Q3017" t="s">
        <v>482</v>
      </c>
      <c r="R3017" t="s">
        <v>55</v>
      </c>
    </row>
    <row r="3018" spans="1:18" hidden="1" x14ac:dyDescent="0.3">
      <c r="A3018" t="s">
        <v>12165</v>
      </c>
      <c r="B3018" t="s">
        <v>12166</v>
      </c>
      <c r="C3018" s="1" t="str">
        <f t="shared" si="228"/>
        <v>21:0846</v>
      </c>
      <c r="D3018" s="1" t="str">
        <f t="shared" si="229"/>
        <v>21:0232</v>
      </c>
      <c r="E3018" t="s">
        <v>12167</v>
      </c>
      <c r="F3018" t="s">
        <v>12168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36</v>
      </c>
      <c r="N3018">
        <v>1443</v>
      </c>
      <c r="P3018" t="s">
        <v>272</v>
      </c>
      <c r="Q3018" t="s">
        <v>236</v>
      </c>
      <c r="R3018" t="s">
        <v>522</v>
      </c>
    </row>
    <row r="3019" spans="1:18" hidden="1" x14ac:dyDescent="0.3">
      <c r="A3019" t="s">
        <v>12169</v>
      </c>
      <c r="B3019" t="s">
        <v>12170</v>
      </c>
      <c r="C3019" s="1" t="str">
        <f t="shared" si="228"/>
        <v>21:0846</v>
      </c>
      <c r="D3019" s="1" t="str">
        <f t="shared" si="229"/>
        <v>21:0232</v>
      </c>
      <c r="E3019" t="s">
        <v>12171</v>
      </c>
      <c r="F3019" t="s">
        <v>12172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44</v>
      </c>
      <c r="N3019">
        <v>1444</v>
      </c>
      <c r="P3019" t="s">
        <v>262</v>
      </c>
      <c r="Q3019" t="s">
        <v>310</v>
      </c>
      <c r="R3019" t="s">
        <v>55</v>
      </c>
    </row>
    <row r="3020" spans="1:18" hidden="1" x14ac:dyDescent="0.3">
      <c r="A3020" t="s">
        <v>12173</v>
      </c>
      <c r="B3020" t="s">
        <v>12174</v>
      </c>
      <c r="C3020" s="1" t="str">
        <f t="shared" si="228"/>
        <v>21:0846</v>
      </c>
      <c r="D3020" s="1" t="str">
        <f t="shared" si="229"/>
        <v>21:0232</v>
      </c>
      <c r="E3020" t="s">
        <v>12175</v>
      </c>
      <c r="F3020" t="s">
        <v>12176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52</v>
      </c>
      <c r="N3020">
        <v>1445</v>
      </c>
      <c r="P3020" t="s">
        <v>356</v>
      </c>
      <c r="Q3020" t="s">
        <v>236</v>
      </c>
      <c r="R3020" t="s">
        <v>55</v>
      </c>
    </row>
    <row r="3021" spans="1:18" hidden="1" x14ac:dyDescent="0.3">
      <c r="A3021" t="s">
        <v>12177</v>
      </c>
      <c r="B3021" t="s">
        <v>12178</v>
      </c>
      <c r="C3021" s="1" t="str">
        <f t="shared" si="228"/>
        <v>21:0846</v>
      </c>
      <c r="D3021" s="1" t="str">
        <f t="shared" si="229"/>
        <v>21:0232</v>
      </c>
      <c r="E3021" t="s">
        <v>12179</v>
      </c>
      <c r="F3021" t="s">
        <v>12180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 t="s">
        <v>1610</v>
      </c>
      <c r="Q3021" t="s">
        <v>482</v>
      </c>
      <c r="R3021" t="s">
        <v>55</v>
      </c>
    </row>
    <row r="3022" spans="1:18" hidden="1" x14ac:dyDescent="0.3">
      <c r="A3022" t="s">
        <v>12181</v>
      </c>
      <c r="B3022" t="s">
        <v>12182</v>
      </c>
      <c r="C3022" s="1" t="str">
        <f t="shared" si="228"/>
        <v>21:0846</v>
      </c>
      <c r="D3022" s="1" t="str">
        <f t="shared" si="229"/>
        <v>21:0232</v>
      </c>
      <c r="E3022" t="s">
        <v>12179</v>
      </c>
      <c r="F3022" t="s">
        <v>12183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29</v>
      </c>
      <c r="N3022">
        <v>1447</v>
      </c>
      <c r="P3022" t="s">
        <v>356</v>
      </c>
      <c r="Q3022" t="s">
        <v>236</v>
      </c>
      <c r="R3022" t="s">
        <v>195</v>
      </c>
    </row>
    <row r="3023" spans="1:18" hidden="1" x14ac:dyDescent="0.3">
      <c r="A3023" t="s">
        <v>12184</v>
      </c>
      <c r="B3023" t="s">
        <v>12185</v>
      </c>
      <c r="C3023" s="1" t="str">
        <f t="shared" si="228"/>
        <v>21:0846</v>
      </c>
      <c r="D3023" s="1" t="str">
        <f t="shared" si="229"/>
        <v>21:0232</v>
      </c>
      <c r="E3023" t="s">
        <v>12186</v>
      </c>
      <c r="F3023" t="s">
        <v>12187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60</v>
      </c>
      <c r="N3023">
        <v>1448</v>
      </c>
      <c r="P3023" t="s">
        <v>200</v>
      </c>
      <c r="Q3023" t="s">
        <v>236</v>
      </c>
      <c r="R3023" t="s">
        <v>55</v>
      </c>
    </row>
    <row r="3024" spans="1:18" hidden="1" x14ac:dyDescent="0.3">
      <c r="A3024" t="s">
        <v>12188</v>
      </c>
      <c r="B3024" t="s">
        <v>12189</v>
      </c>
      <c r="C3024" s="1" t="str">
        <f t="shared" si="228"/>
        <v>21:0846</v>
      </c>
      <c r="D3024" s="1" t="str">
        <f t="shared" si="229"/>
        <v>21:0232</v>
      </c>
      <c r="E3024" t="s">
        <v>12190</v>
      </c>
      <c r="F3024" t="s">
        <v>12191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67</v>
      </c>
      <c r="N3024">
        <v>1449</v>
      </c>
      <c r="P3024" t="s">
        <v>256</v>
      </c>
      <c r="Q3024" t="s">
        <v>482</v>
      </c>
      <c r="R3024" t="s">
        <v>55</v>
      </c>
    </row>
    <row r="3025" spans="1:18" hidden="1" x14ac:dyDescent="0.3">
      <c r="A3025" t="s">
        <v>12192</v>
      </c>
      <c r="B3025" t="s">
        <v>12193</v>
      </c>
      <c r="C3025" s="1" t="str">
        <f t="shared" si="228"/>
        <v>21:0846</v>
      </c>
      <c r="D3025" s="1" t="str">
        <f t="shared" si="229"/>
        <v>21:0232</v>
      </c>
      <c r="E3025" t="s">
        <v>12194</v>
      </c>
      <c r="F3025" t="s">
        <v>12195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74</v>
      </c>
      <c r="N3025">
        <v>1450</v>
      </c>
      <c r="P3025" t="s">
        <v>247</v>
      </c>
      <c r="Q3025" t="s">
        <v>482</v>
      </c>
      <c r="R3025" t="s">
        <v>55</v>
      </c>
    </row>
    <row r="3026" spans="1:18" hidden="1" x14ac:dyDescent="0.3">
      <c r="A3026" t="s">
        <v>12196</v>
      </c>
      <c r="B3026" t="s">
        <v>12197</v>
      </c>
      <c r="C3026" s="1" t="str">
        <f t="shared" si="228"/>
        <v>21:0846</v>
      </c>
      <c r="D3026" s="1" t="str">
        <f t="shared" si="229"/>
        <v>21:0232</v>
      </c>
      <c r="E3026" t="s">
        <v>12198</v>
      </c>
      <c r="F3026" t="s">
        <v>12199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81</v>
      </c>
      <c r="N3026">
        <v>1451</v>
      </c>
      <c r="P3026" t="s">
        <v>247</v>
      </c>
      <c r="Q3026" t="s">
        <v>236</v>
      </c>
      <c r="R3026" t="s">
        <v>55</v>
      </c>
    </row>
    <row r="3027" spans="1:18" hidden="1" x14ac:dyDescent="0.3">
      <c r="A3027" t="s">
        <v>12200</v>
      </c>
      <c r="B3027" t="s">
        <v>12201</v>
      </c>
      <c r="C3027" s="1" t="str">
        <f t="shared" si="228"/>
        <v>21:0846</v>
      </c>
      <c r="D3027" s="1" t="str">
        <f t="shared" si="229"/>
        <v>21:0232</v>
      </c>
      <c r="E3027" t="s">
        <v>12202</v>
      </c>
      <c r="F3027" t="s">
        <v>12203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95</v>
      </c>
      <c r="N3027">
        <v>1452</v>
      </c>
      <c r="P3027" t="s">
        <v>356</v>
      </c>
      <c r="Q3027" t="s">
        <v>482</v>
      </c>
      <c r="R3027" t="s">
        <v>55</v>
      </c>
    </row>
    <row r="3028" spans="1:18" hidden="1" x14ac:dyDescent="0.3">
      <c r="A3028" t="s">
        <v>12204</v>
      </c>
      <c r="B3028" t="s">
        <v>12205</v>
      </c>
      <c r="C3028" s="1" t="str">
        <f t="shared" si="228"/>
        <v>21:0846</v>
      </c>
      <c r="D3028" s="1" t="str">
        <f t="shared" si="229"/>
        <v>21:0232</v>
      </c>
      <c r="E3028" t="s">
        <v>12206</v>
      </c>
      <c r="F3028" t="s">
        <v>12207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101</v>
      </c>
      <c r="N3028">
        <v>1453</v>
      </c>
      <c r="P3028" t="s">
        <v>256</v>
      </c>
      <c r="Q3028" t="s">
        <v>310</v>
      </c>
      <c r="R3028" t="s">
        <v>55</v>
      </c>
    </row>
    <row r="3029" spans="1:18" hidden="1" x14ac:dyDescent="0.3">
      <c r="A3029" t="s">
        <v>12208</v>
      </c>
      <c r="B3029" t="s">
        <v>12209</v>
      </c>
      <c r="C3029" s="1" t="str">
        <f t="shared" si="228"/>
        <v>21:0846</v>
      </c>
      <c r="D3029" s="1" t="str">
        <f t="shared" si="229"/>
        <v>21:0232</v>
      </c>
      <c r="E3029" t="s">
        <v>12210</v>
      </c>
      <c r="F3029" t="s">
        <v>12211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107</v>
      </c>
      <c r="N3029">
        <v>1454</v>
      </c>
      <c r="P3029" t="s">
        <v>256</v>
      </c>
      <c r="Q3029" t="s">
        <v>236</v>
      </c>
      <c r="R3029" t="s">
        <v>55</v>
      </c>
    </row>
    <row r="3030" spans="1:18" hidden="1" x14ac:dyDescent="0.3">
      <c r="A3030" t="s">
        <v>12212</v>
      </c>
      <c r="B3030" t="s">
        <v>12213</v>
      </c>
      <c r="C3030" s="1" t="str">
        <f t="shared" si="228"/>
        <v>21:0846</v>
      </c>
      <c r="D3030" s="1" t="str">
        <f t="shared" si="229"/>
        <v>21:0232</v>
      </c>
      <c r="E3030" t="s">
        <v>12214</v>
      </c>
      <c r="F3030" t="s">
        <v>12215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114</v>
      </c>
      <c r="N3030">
        <v>1455</v>
      </c>
      <c r="P3030" t="s">
        <v>247</v>
      </c>
      <c r="Q3030" t="s">
        <v>236</v>
      </c>
      <c r="R3030" t="s">
        <v>55</v>
      </c>
    </row>
    <row r="3031" spans="1:18" hidden="1" x14ac:dyDescent="0.3">
      <c r="A3031" t="s">
        <v>12216</v>
      </c>
      <c r="B3031" t="s">
        <v>12217</v>
      </c>
      <c r="C3031" s="1" t="str">
        <f t="shared" si="228"/>
        <v>21:0846</v>
      </c>
      <c r="D3031" s="1" t="str">
        <f t="shared" si="229"/>
        <v>21:0232</v>
      </c>
      <c r="E3031" t="s">
        <v>12218</v>
      </c>
      <c r="F3031" t="s">
        <v>12219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121</v>
      </c>
      <c r="N3031">
        <v>1456</v>
      </c>
      <c r="P3031" t="s">
        <v>235</v>
      </c>
      <c r="Q3031" t="s">
        <v>482</v>
      </c>
      <c r="R3031" t="s">
        <v>55</v>
      </c>
    </row>
    <row r="3032" spans="1:18" hidden="1" x14ac:dyDescent="0.3">
      <c r="A3032" t="s">
        <v>12220</v>
      </c>
      <c r="B3032" t="s">
        <v>12221</v>
      </c>
      <c r="C3032" s="1" t="str">
        <f t="shared" si="228"/>
        <v>21:0846</v>
      </c>
      <c r="D3032" s="1" t="str">
        <f t="shared" si="229"/>
        <v>21:0232</v>
      </c>
      <c r="E3032" t="s">
        <v>12222</v>
      </c>
      <c r="F3032" t="s">
        <v>12223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127</v>
      </c>
      <c r="N3032">
        <v>1457</v>
      </c>
      <c r="P3032" t="s">
        <v>256</v>
      </c>
      <c r="Q3032" t="s">
        <v>236</v>
      </c>
      <c r="R3032" t="s">
        <v>55</v>
      </c>
    </row>
    <row r="3033" spans="1:18" hidden="1" x14ac:dyDescent="0.3">
      <c r="A3033" t="s">
        <v>12224</v>
      </c>
      <c r="B3033" t="s">
        <v>12225</v>
      </c>
      <c r="C3033" s="1" t="str">
        <f t="shared" si="228"/>
        <v>21:0846</v>
      </c>
      <c r="D3033" s="1" t="str">
        <f t="shared" si="229"/>
        <v>21:0232</v>
      </c>
      <c r="E3033" t="s">
        <v>12226</v>
      </c>
      <c r="F3033" t="s">
        <v>12227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133</v>
      </c>
      <c r="N3033">
        <v>1458</v>
      </c>
      <c r="P3033" t="s">
        <v>256</v>
      </c>
      <c r="Q3033" t="s">
        <v>236</v>
      </c>
      <c r="R3033" t="s">
        <v>55</v>
      </c>
    </row>
    <row r="3034" spans="1:18" hidden="1" x14ac:dyDescent="0.3">
      <c r="A3034" t="s">
        <v>12228</v>
      </c>
      <c r="B3034" t="s">
        <v>12229</v>
      </c>
      <c r="C3034" s="1" t="str">
        <f t="shared" si="228"/>
        <v>21:0846</v>
      </c>
      <c r="D3034" s="1" t="str">
        <f t="shared" si="229"/>
        <v>21:0232</v>
      </c>
      <c r="E3034" t="s">
        <v>12230</v>
      </c>
      <c r="F3034" t="s">
        <v>12231</v>
      </c>
      <c r="H3034">
        <v>59.468018000000001</v>
      </c>
      <c r="I3034">
        <v>-105.5403506</v>
      </c>
      <c r="J3034" s="1" t="str">
        <f t="shared" ref="J3034:J3097" si="230">HYPERLINK("https://geochem.nrcan.gc.ca/cdogs/content/kwd/kwd020016_e.htm", "Fluid (lake)")</f>
        <v>Fluid (lake)</v>
      </c>
      <c r="K3034" s="1" t="str">
        <f t="shared" ref="K3034:K3097" si="231">HYPERLINK("https://geochem.nrcan.gc.ca/cdogs/content/kwd/kwd080007_e.htm", "Untreated Water")</f>
        <v>Untreated Water</v>
      </c>
      <c r="L3034">
        <v>222</v>
      </c>
      <c r="M3034" t="s">
        <v>139</v>
      </c>
      <c r="N3034">
        <v>1459</v>
      </c>
      <c r="P3034" t="s">
        <v>319</v>
      </c>
      <c r="Q3034" t="s">
        <v>482</v>
      </c>
      <c r="R3034" t="s">
        <v>55</v>
      </c>
    </row>
    <row r="3035" spans="1:18" hidden="1" x14ac:dyDescent="0.3">
      <c r="A3035" t="s">
        <v>12232</v>
      </c>
      <c r="B3035" t="s">
        <v>12233</v>
      </c>
      <c r="C3035" s="1" t="str">
        <f t="shared" si="228"/>
        <v>21:0846</v>
      </c>
      <c r="D3035" s="1" t="str">
        <f t="shared" si="229"/>
        <v>21:0232</v>
      </c>
      <c r="E3035" t="s">
        <v>12234</v>
      </c>
      <c r="F3035" t="s">
        <v>12235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241</v>
      </c>
      <c r="N3035">
        <v>1460</v>
      </c>
      <c r="P3035" t="s">
        <v>200</v>
      </c>
      <c r="Q3035" t="s">
        <v>236</v>
      </c>
      <c r="R3035" t="s">
        <v>55</v>
      </c>
    </row>
    <row r="3036" spans="1:18" hidden="1" x14ac:dyDescent="0.3">
      <c r="A3036" t="s">
        <v>12236</v>
      </c>
      <c r="B3036" t="s">
        <v>12237</v>
      </c>
      <c r="C3036" s="1" t="str">
        <f t="shared" si="228"/>
        <v>21:0846</v>
      </c>
      <c r="D3036" s="1" t="str">
        <f t="shared" si="229"/>
        <v>21:0232</v>
      </c>
      <c r="E3036" t="s">
        <v>12238</v>
      </c>
      <c r="F3036" t="s">
        <v>12239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36</v>
      </c>
      <c r="N3036">
        <v>1461</v>
      </c>
      <c r="P3036" t="s">
        <v>210</v>
      </c>
      <c r="Q3036" t="s">
        <v>257</v>
      </c>
      <c r="R3036" t="s">
        <v>55</v>
      </c>
    </row>
    <row r="3037" spans="1:18" hidden="1" x14ac:dyDescent="0.3">
      <c r="A3037" t="s">
        <v>12240</v>
      </c>
      <c r="B3037" t="s">
        <v>12241</v>
      </c>
      <c r="C3037" s="1" t="str">
        <f t="shared" si="228"/>
        <v>21:0846</v>
      </c>
      <c r="D3037" s="1" t="str">
        <f t="shared" si="229"/>
        <v>21:0232</v>
      </c>
      <c r="E3037" t="s">
        <v>12242</v>
      </c>
      <c r="F3037" t="s">
        <v>12243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44</v>
      </c>
      <c r="N3037">
        <v>1462</v>
      </c>
      <c r="P3037" t="s">
        <v>82</v>
      </c>
      <c r="Q3037" t="s">
        <v>248</v>
      </c>
      <c r="R3037" t="s">
        <v>55</v>
      </c>
    </row>
    <row r="3038" spans="1:18" hidden="1" x14ac:dyDescent="0.3">
      <c r="A3038" t="s">
        <v>12244</v>
      </c>
      <c r="B3038" t="s">
        <v>12245</v>
      </c>
      <c r="C3038" s="1" t="str">
        <f t="shared" si="228"/>
        <v>21:0846</v>
      </c>
      <c r="D3038" s="1" t="str">
        <f t="shared" si="229"/>
        <v>21:0232</v>
      </c>
      <c r="E3038" t="s">
        <v>12246</v>
      </c>
      <c r="F3038" t="s">
        <v>12247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 t="s">
        <v>1006</v>
      </c>
      <c r="Q3038" t="s">
        <v>248</v>
      </c>
      <c r="R3038" t="s">
        <v>55</v>
      </c>
    </row>
    <row r="3039" spans="1:18" hidden="1" x14ac:dyDescent="0.3">
      <c r="A3039" t="s">
        <v>12248</v>
      </c>
      <c r="B3039" t="s">
        <v>12249</v>
      </c>
      <c r="C3039" s="1" t="str">
        <f t="shared" si="228"/>
        <v>21:0846</v>
      </c>
      <c r="D3039" s="1" t="str">
        <f t="shared" si="229"/>
        <v>21:0232</v>
      </c>
      <c r="E3039" t="s">
        <v>12246</v>
      </c>
      <c r="F3039" t="s">
        <v>12250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29</v>
      </c>
      <c r="N3039">
        <v>1464</v>
      </c>
      <c r="P3039" t="s">
        <v>115</v>
      </c>
      <c r="Q3039" t="s">
        <v>248</v>
      </c>
      <c r="R3039" t="s">
        <v>460</v>
      </c>
    </row>
    <row r="3040" spans="1:18" hidden="1" x14ac:dyDescent="0.3">
      <c r="A3040" t="s">
        <v>12251</v>
      </c>
      <c r="B3040" t="s">
        <v>12252</v>
      </c>
      <c r="C3040" s="1" t="str">
        <f t="shared" si="228"/>
        <v>21:0846</v>
      </c>
      <c r="D3040" s="1" t="str">
        <f t="shared" si="229"/>
        <v>21:0232</v>
      </c>
      <c r="E3040" t="s">
        <v>12253</v>
      </c>
      <c r="F3040" t="s">
        <v>12254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52</v>
      </c>
      <c r="N3040">
        <v>1465</v>
      </c>
      <c r="P3040" t="s">
        <v>235</v>
      </c>
      <c r="Q3040" t="s">
        <v>482</v>
      </c>
      <c r="R3040" t="s">
        <v>55</v>
      </c>
    </row>
    <row r="3041" spans="1:18" hidden="1" x14ac:dyDescent="0.3">
      <c r="A3041" t="s">
        <v>12255</v>
      </c>
      <c r="B3041" t="s">
        <v>12256</v>
      </c>
      <c r="C3041" s="1" t="str">
        <f t="shared" si="228"/>
        <v>21:0846</v>
      </c>
      <c r="D3041" s="1" t="str">
        <f t="shared" si="229"/>
        <v>21:0232</v>
      </c>
      <c r="E3041" t="s">
        <v>12257</v>
      </c>
      <c r="F3041" t="s">
        <v>12258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60</v>
      </c>
      <c r="N3041">
        <v>1466</v>
      </c>
      <c r="P3041" t="s">
        <v>262</v>
      </c>
      <c r="Q3041" t="s">
        <v>579</v>
      </c>
      <c r="R3041" t="s">
        <v>55</v>
      </c>
    </row>
    <row r="3042" spans="1:18" hidden="1" x14ac:dyDescent="0.3">
      <c r="A3042" t="s">
        <v>12259</v>
      </c>
      <c r="B3042" t="s">
        <v>12260</v>
      </c>
      <c r="C3042" s="1" t="str">
        <f t="shared" si="228"/>
        <v>21:0846</v>
      </c>
      <c r="D3042" s="1" t="str">
        <f t="shared" si="229"/>
        <v>21:0232</v>
      </c>
      <c r="E3042" t="s">
        <v>12261</v>
      </c>
      <c r="F3042" t="s">
        <v>12262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67</v>
      </c>
      <c r="N3042">
        <v>1467</v>
      </c>
      <c r="P3042" t="s">
        <v>262</v>
      </c>
      <c r="Q3042" t="s">
        <v>1292</v>
      </c>
      <c r="R3042" t="s">
        <v>55</v>
      </c>
    </row>
    <row r="3043" spans="1:18" hidden="1" x14ac:dyDescent="0.3">
      <c r="A3043" t="s">
        <v>12263</v>
      </c>
      <c r="B3043" t="s">
        <v>12264</v>
      </c>
      <c r="C3043" s="1" t="str">
        <f t="shared" si="228"/>
        <v>21:0846</v>
      </c>
      <c r="D3043" s="1" t="str">
        <f t="shared" si="229"/>
        <v>21:0232</v>
      </c>
      <c r="E3043" t="s">
        <v>12265</v>
      </c>
      <c r="F3043" t="s">
        <v>12266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74</v>
      </c>
      <c r="N3043">
        <v>1468</v>
      </c>
      <c r="P3043" t="s">
        <v>272</v>
      </c>
      <c r="Q3043" t="s">
        <v>1143</v>
      </c>
      <c r="R3043" t="s">
        <v>55</v>
      </c>
    </row>
    <row r="3044" spans="1:18" hidden="1" x14ac:dyDescent="0.3">
      <c r="A3044" t="s">
        <v>12267</v>
      </c>
      <c r="B3044" t="s">
        <v>12268</v>
      </c>
      <c r="C3044" s="1" t="str">
        <f t="shared" si="228"/>
        <v>21:0846</v>
      </c>
      <c r="D3044" s="1" t="str">
        <f t="shared" si="229"/>
        <v>21:0232</v>
      </c>
      <c r="E3044" t="s">
        <v>12269</v>
      </c>
      <c r="F3044" t="s">
        <v>12270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81</v>
      </c>
      <c r="N3044">
        <v>1469</v>
      </c>
      <c r="P3044" t="s">
        <v>262</v>
      </c>
      <c r="Q3044" t="s">
        <v>482</v>
      </c>
      <c r="R3044" t="s">
        <v>55</v>
      </c>
    </row>
    <row r="3045" spans="1:18" hidden="1" x14ac:dyDescent="0.3">
      <c r="A3045" t="s">
        <v>12271</v>
      </c>
      <c r="B3045" t="s">
        <v>12272</v>
      </c>
      <c r="C3045" s="1" t="str">
        <f t="shared" si="228"/>
        <v>21:0846</v>
      </c>
      <c r="D3045" s="1" t="str">
        <f t="shared" si="229"/>
        <v>21:0232</v>
      </c>
      <c r="E3045" t="s">
        <v>12273</v>
      </c>
      <c r="F3045" t="s">
        <v>12274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95</v>
      </c>
      <c r="N3045">
        <v>1470</v>
      </c>
      <c r="P3045" t="s">
        <v>356</v>
      </c>
      <c r="Q3045" t="s">
        <v>482</v>
      </c>
      <c r="R3045" t="s">
        <v>55</v>
      </c>
    </row>
    <row r="3046" spans="1:18" hidden="1" x14ac:dyDescent="0.3">
      <c r="A3046" t="s">
        <v>12275</v>
      </c>
      <c r="B3046" t="s">
        <v>12276</v>
      </c>
      <c r="C3046" s="1" t="str">
        <f t="shared" si="228"/>
        <v>21:0846</v>
      </c>
      <c r="D3046" s="1" t="str">
        <f t="shared" si="229"/>
        <v>21:0232</v>
      </c>
      <c r="E3046" t="s">
        <v>12277</v>
      </c>
      <c r="F3046" t="s">
        <v>12278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101</v>
      </c>
      <c r="N3046">
        <v>1471</v>
      </c>
      <c r="P3046" t="s">
        <v>356</v>
      </c>
      <c r="Q3046" t="s">
        <v>482</v>
      </c>
      <c r="R3046" t="s">
        <v>55</v>
      </c>
    </row>
    <row r="3047" spans="1:18" hidden="1" x14ac:dyDescent="0.3">
      <c r="A3047" t="s">
        <v>12279</v>
      </c>
      <c r="B3047" t="s">
        <v>12280</v>
      </c>
      <c r="C3047" s="1" t="str">
        <f t="shared" si="228"/>
        <v>21:0846</v>
      </c>
      <c r="D3047" s="1" t="str">
        <f t="shared" si="229"/>
        <v>21:0232</v>
      </c>
      <c r="E3047" t="s">
        <v>12281</v>
      </c>
      <c r="F3047" t="s">
        <v>12282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107</v>
      </c>
      <c r="N3047">
        <v>1472</v>
      </c>
      <c r="P3047" t="s">
        <v>188</v>
      </c>
      <c r="Q3047" t="s">
        <v>579</v>
      </c>
      <c r="R3047" t="s">
        <v>55</v>
      </c>
    </row>
    <row r="3048" spans="1:18" hidden="1" x14ac:dyDescent="0.3">
      <c r="A3048" t="s">
        <v>12283</v>
      </c>
      <c r="B3048" t="s">
        <v>12284</v>
      </c>
      <c r="C3048" s="1" t="str">
        <f t="shared" ref="C3048:C3111" si="232">HYPERLINK("https://geochem.nrcan.gc.ca/cdogs/content/bdl/bdl210846_e.htm", "21:0846")</f>
        <v>21:0846</v>
      </c>
      <c r="D3048" s="1" t="str">
        <f t="shared" ref="D3048:D3111" si="233">HYPERLINK("https://geochem.nrcan.gc.ca/cdogs/content/svy/svy210232_e.htm", "21:0232")</f>
        <v>21:0232</v>
      </c>
      <c r="E3048" t="s">
        <v>12285</v>
      </c>
      <c r="F3048" t="s">
        <v>12286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114</v>
      </c>
      <c r="N3048">
        <v>1473</v>
      </c>
      <c r="P3048" t="s">
        <v>200</v>
      </c>
      <c r="Q3048" t="s">
        <v>579</v>
      </c>
      <c r="R3048" t="s">
        <v>55</v>
      </c>
    </row>
    <row r="3049" spans="1:18" hidden="1" x14ac:dyDescent="0.3">
      <c r="A3049" t="s">
        <v>12287</v>
      </c>
      <c r="B3049" t="s">
        <v>12288</v>
      </c>
      <c r="C3049" s="1" t="str">
        <f t="shared" si="232"/>
        <v>21:0846</v>
      </c>
      <c r="D3049" s="1" t="str">
        <f t="shared" si="233"/>
        <v>21:0232</v>
      </c>
      <c r="E3049" t="s">
        <v>12289</v>
      </c>
      <c r="F3049" t="s">
        <v>12290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121</v>
      </c>
      <c r="N3049">
        <v>1474</v>
      </c>
      <c r="P3049" t="s">
        <v>256</v>
      </c>
      <c r="Q3049" t="s">
        <v>482</v>
      </c>
      <c r="R3049" t="s">
        <v>55</v>
      </c>
    </row>
    <row r="3050" spans="1:18" hidden="1" x14ac:dyDescent="0.3">
      <c r="A3050" t="s">
        <v>12291</v>
      </c>
      <c r="B3050" t="s">
        <v>12292</v>
      </c>
      <c r="C3050" s="1" t="str">
        <f t="shared" si="232"/>
        <v>21:0846</v>
      </c>
      <c r="D3050" s="1" t="str">
        <f t="shared" si="233"/>
        <v>21:0232</v>
      </c>
      <c r="E3050" t="s">
        <v>12293</v>
      </c>
      <c r="F3050" t="s">
        <v>12294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127</v>
      </c>
      <c r="N3050">
        <v>1475</v>
      </c>
      <c r="P3050" t="s">
        <v>256</v>
      </c>
      <c r="Q3050" t="s">
        <v>236</v>
      </c>
      <c r="R3050" t="s">
        <v>55</v>
      </c>
    </row>
    <row r="3051" spans="1:18" hidden="1" x14ac:dyDescent="0.3">
      <c r="A3051" t="s">
        <v>12295</v>
      </c>
      <c r="B3051" t="s">
        <v>12296</v>
      </c>
      <c r="C3051" s="1" t="str">
        <f t="shared" si="232"/>
        <v>21:0846</v>
      </c>
      <c r="D3051" s="1" t="str">
        <f t="shared" si="233"/>
        <v>21:0232</v>
      </c>
      <c r="E3051" t="s">
        <v>12297</v>
      </c>
      <c r="F3051" t="s">
        <v>12298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133</v>
      </c>
      <c r="N3051">
        <v>1476</v>
      </c>
      <c r="P3051" t="s">
        <v>247</v>
      </c>
      <c r="Q3051" t="s">
        <v>310</v>
      </c>
      <c r="R3051" t="s">
        <v>55</v>
      </c>
    </row>
    <row r="3052" spans="1:18" hidden="1" x14ac:dyDescent="0.3">
      <c r="A3052" t="s">
        <v>12299</v>
      </c>
      <c r="B3052" t="s">
        <v>12300</v>
      </c>
      <c r="C3052" s="1" t="str">
        <f t="shared" si="232"/>
        <v>21:0846</v>
      </c>
      <c r="D3052" s="1" t="str">
        <f t="shared" si="233"/>
        <v>21:0232</v>
      </c>
      <c r="E3052" t="s">
        <v>12301</v>
      </c>
      <c r="F3052" t="s">
        <v>12302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139</v>
      </c>
      <c r="N3052">
        <v>1477</v>
      </c>
      <c r="P3052" t="s">
        <v>319</v>
      </c>
      <c r="Q3052" t="s">
        <v>38</v>
      </c>
      <c r="R3052" t="s">
        <v>55</v>
      </c>
    </row>
    <row r="3053" spans="1:18" hidden="1" x14ac:dyDescent="0.3">
      <c r="A3053" t="s">
        <v>12303</v>
      </c>
      <c r="B3053" t="s">
        <v>12304</v>
      </c>
      <c r="C3053" s="1" t="str">
        <f t="shared" si="232"/>
        <v>21:0846</v>
      </c>
      <c r="D3053" s="1" t="str">
        <f t="shared" si="233"/>
        <v>21:0232</v>
      </c>
      <c r="E3053" t="s">
        <v>12305</v>
      </c>
      <c r="F3053" t="s">
        <v>12306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241</v>
      </c>
      <c r="N3053">
        <v>1478</v>
      </c>
      <c r="P3053" t="s">
        <v>247</v>
      </c>
      <c r="Q3053" t="s">
        <v>248</v>
      </c>
      <c r="R3053" t="s">
        <v>460</v>
      </c>
    </row>
    <row r="3054" spans="1:18" hidden="1" x14ac:dyDescent="0.3">
      <c r="A3054" t="s">
        <v>12307</v>
      </c>
      <c r="B3054" t="s">
        <v>12308</v>
      </c>
      <c r="C3054" s="1" t="str">
        <f t="shared" si="232"/>
        <v>21:0846</v>
      </c>
      <c r="D3054" s="1" t="str">
        <f t="shared" si="233"/>
        <v>21:0232</v>
      </c>
      <c r="E3054" t="s">
        <v>12309</v>
      </c>
      <c r="F3054" t="s">
        <v>12310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36</v>
      </c>
      <c r="N3054">
        <v>1479</v>
      </c>
      <c r="P3054" t="s">
        <v>356</v>
      </c>
      <c r="Q3054" t="s">
        <v>310</v>
      </c>
      <c r="R3054" t="s">
        <v>55</v>
      </c>
    </row>
    <row r="3055" spans="1:18" hidden="1" x14ac:dyDescent="0.3">
      <c r="A3055" t="s">
        <v>12311</v>
      </c>
      <c r="B3055" t="s">
        <v>12312</v>
      </c>
      <c r="C3055" s="1" t="str">
        <f t="shared" si="232"/>
        <v>21:0846</v>
      </c>
      <c r="D3055" s="1" t="str">
        <f t="shared" si="233"/>
        <v>21:0232</v>
      </c>
      <c r="E3055" t="s">
        <v>12313</v>
      </c>
      <c r="F3055" t="s">
        <v>12314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44</v>
      </c>
      <c r="N3055">
        <v>1480</v>
      </c>
      <c r="P3055" t="s">
        <v>235</v>
      </c>
      <c r="Q3055" t="s">
        <v>310</v>
      </c>
      <c r="R3055" t="s">
        <v>55</v>
      </c>
    </row>
    <row r="3056" spans="1:18" hidden="1" x14ac:dyDescent="0.3">
      <c r="A3056" t="s">
        <v>12315</v>
      </c>
      <c r="B3056" t="s">
        <v>12316</v>
      </c>
      <c r="C3056" s="1" t="str">
        <f t="shared" si="232"/>
        <v>21:0846</v>
      </c>
      <c r="D3056" s="1" t="str">
        <f t="shared" si="233"/>
        <v>21:0232</v>
      </c>
      <c r="E3056" t="s">
        <v>12317</v>
      </c>
      <c r="F3056" t="s">
        <v>12318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52</v>
      </c>
      <c r="N3056">
        <v>1481</v>
      </c>
      <c r="P3056" t="s">
        <v>356</v>
      </c>
      <c r="Q3056" t="s">
        <v>310</v>
      </c>
      <c r="R3056" t="s">
        <v>55</v>
      </c>
    </row>
    <row r="3057" spans="1:18" hidden="1" x14ac:dyDescent="0.3">
      <c r="A3057" t="s">
        <v>12319</v>
      </c>
      <c r="B3057" t="s">
        <v>12320</v>
      </c>
      <c r="C3057" s="1" t="str">
        <f t="shared" si="232"/>
        <v>21:0846</v>
      </c>
      <c r="D3057" s="1" t="str">
        <f t="shared" si="233"/>
        <v>21:0232</v>
      </c>
      <c r="E3057" t="s">
        <v>12321</v>
      </c>
      <c r="F3057" t="s">
        <v>12322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60</v>
      </c>
      <c r="N3057">
        <v>1482</v>
      </c>
      <c r="P3057" t="s">
        <v>267</v>
      </c>
      <c r="Q3057" t="s">
        <v>579</v>
      </c>
      <c r="R3057" t="s">
        <v>55</v>
      </c>
    </row>
    <row r="3058" spans="1:18" hidden="1" x14ac:dyDescent="0.3">
      <c r="A3058" t="s">
        <v>12323</v>
      </c>
      <c r="B3058" t="s">
        <v>12324</v>
      </c>
      <c r="C3058" s="1" t="str">
        <f t="shared" si="232"/>
        <v>21:0846</v>
      </c>
      <c r="D3058" s="1" t="str">
        <f t="shared" si="233"/>
        <v>21:0232</v>
      </c>
      <c r="E3058" t="s">
        <v>12325</v>
      </c>
      <c r="F3058" t="s">
        <v>12326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 t="s">
        <v>247</v>
      </c>
      <c r="Q3058" t="s">
        <v>236</v>
      </c>
      <c r="R3058" t="s">
        <v>285</v>
      </c>
    </row>
    <row r="3059" spans="1:18" hidden="1" x14ac:dyDescent="0.3">
      <c r="A3059" t="s">
        <v>12327</v>
      </c>
      <c r="B3059" t="s">
        <v>12328</v>
      </c>
      <c r="C3059" s="1" t="str">
        <f t="shared" si="232"/>
        <v>21:0846</v>
      </c>
      <c r="D3059" s="1" t="str">
        <f t="shared" si="233"/>
        <v>21:0232</v>
      </c>
      <c r="E3059" t="s">
        <v>12325</v>
      </c>
      <c r="F3059" t="s">
        <v>12329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29</v>
      </c>
      <c r="N3059">
        <v>1484</v>
      </c>
      <c r="P3059" t="s">
        <v>262</v>
      </c>
      <c r="Q3059" t="s">
        <v>482</v>
      </c>
      <c r="R3059" t="s">
        <v>55</v>
      </c>
    </row>
    <row r="3060" spans="1:18" hidden="1" x14ac:dyDescent="0.3">
      <c r="A3060" t="s">
        <v>12330</v>
      </c>
      <c r="B3060" t="s">
        <v>12331</v>
      </c>
      <c r="C3060" s="1" t="str">
        <f t="shared" si="232"/>
        <v>21:0846</v>
      </c>
      <c r="D3060" s="1" t="str">
        <f t="shared" si="233"/>
        <v>21:0232</v>
      </c>
      <c r="E3060" t="s">
        <v>12332</v>
      </c>
      <c r="F3060" t="s">
        <v>12333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67</v>
      </c>
      <c r="N3060">
        <v>1485</v>
      </c>
      <c r="P3060" t="s">
        <v>256</v>
      </c>
      <c r="Q3060" t="s">
        <v>579</v>
      </c>
      <c r="R3060" t="s">
        <v>55</v>
      </c>
    </row>
    <row r="3061" spans="1:18" hidden="1" x14ac:dyDescent="0.3">
      <c r="A3061" t="s">
        <v>12334</v>
      </c>
      <c r="B3061" t="s">
        <v>12335</v>
      </c>
      <c r="C3061" s="1" t="str">
        <f t="shared" si="232"/>
        <v>21:0846</v>
      </c>
      <c r="D3061" s="1" t="str">
        <f t="shared" si="233"/>
        <v>21:0232</v>
      </c>
      <c r="E3061" t="s">
        <v>12336</v>
      </c>
      <c r="F3061" t="s">
        <v>12337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74</v>
      </c>
      <c r="N3061">
        <v>1486</v>
      </c>
      <c r="P3061" t="s">
        <v>262</v>
      </c>
      <c r="Q3061" t="s">
        <v>482</v>
      </c>
      <c r="R3061" t="s">
        <v>55</v>
      </c>
    </row>
    <row r="3062" spans="1:18" hidden="1" x14ac:dyDescent="0.3">
      <c r="A3062" t="s">
        <v>12338</v>
      </c>
      <c r="B3062" t="s">
        <v>12339</v>
      </c>
      <c r="C3062" s="1" t="str">
        <f t="shared" si="232"/>
        <v>21:0846</v>
      </c>
      <c r="D3062" s="1" t="str">
        <f t="shared" si="233"/>
        <v>21:0232</v>
      </c>
      <c r="E3062" t="s">
        <v>12340</v>
      </c>
      <c r="F3062" t="s">
        <v>12341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81</v>
      </c>
      <c r="N3062">
        <v>1487</v>
      </c>
      <c r="P3062" t="s">
        <v>267</v>
      </c>
      <c r="Q3062" t="s">
        <v>482</v>
      </c>
      <c r="R3062" t="s">
        <v>55</v>
      </c>
    </row>
    <row r="3063" spans="1:18" hidden="1" x14ac:dyDescent="0.3">
      <c r="A3063" t="s">
        <v>12342</v>
      </c>
      <c r="B3063" t="s">
        <v>12343</v>
      </c>
      <c r="C3063" s="1" t="str">
        <f t="shared" si="232"/>
        <v>21:0846</v>
      </c>
      <c r="D3063" s="1" t="str">
        <f t="shared" si="233"/>
        <v>21:0232</v>
      </c>
      <c r="E3063" t="s">
        <v>12344</v>
      </c>
      <c r="F3063" t="s">
        <v>12345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95</v>
      </c>
      <c r="N3063">
        <v>1488</v>
      </c>
      <c r="P3063" t="s">
        <v>267</v>
      </c>
      <c r="Q3063" t="s">
        <v>482</v>
      </c>
      <c r="R3063" t="s">
        <v>55</v>
      </c>
    </row>
    <row r="3064" spans="1:18" hidden="1" x14ac:dyDescent="0.3">
      <c r="A3064" t="s">
        <v>12346</v>
      </c>
      <c r="B3064" t="s">
        <v>12347</v>
      </c>
      <c r="C3064" s="1" t="str">
        <f t="shared" si="232"/>
        <v>21:0846</v>
      </c>
      <c r="D3064" s="1" t="str">
        <f t="shared" si="233"/>
        <v>21:0232</v>
      </c>
      <c r="E3064" t="s">
        <v>12348</v>
      </c>
      <c r="F3064" t="s">
        <v>12349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101</v>
      </c>
      <c r="N3064">
        <v>1489</v>
      </c>
      <c r="P3064" t="s">
        <v>465</v>
      </c>
      <c r="Q3064" t="s">
        <v>579</v>
      </c>
      <c r="R3064" t="s">
        <v>460</v>
      </c>
    </row>
    <row r="3065" spans="1:18" hidden="1" x14ac:dyDescent="0.3">
      <c r="A3065" t="s">
        <v>12350</v>
      </c>
      <c r="B3065" t="s">
        <v>12351</v>
      </c>
      <c r="C3065" s="1" t="str">
        <f t="shared" si="232"/>
        <v>21:0846</v>
      </c>
      <c r="D3065" s="1" t="str">
        <f t="shared" si="233"/>
        <v>21:0232</v>
      </c>
      <c r="E3065" t="s">
        <v>12352</v>
      </c>
      <c r="F3065" t="s">
        <v>12353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107</v>
      </c>
      <c r="N3065">
        <v>1490</v>
      </c>
      <c r="P3065" t="s">
        <v>267</v>
      </c>
      <c r="Q3065" t="s">
        <v>310</v>
      </c>
      <c r="R3065" t="s">
        <v>55</v>
      </c>
    </row>
    <row r="3066" spans="1:18" hidden="1" x14ac:dyDescent="0.3">
      <c r="A3066" t="s">
        <v>12354</v>
      </c>
      <c r="B3066" t="s">
        <v>12355</v>
      </c>
      <c r="C3066" s="1" t="str">
        <f t="shared" si="232"/>
        <v>21:0846</v>
      </c>
      <c r="D3066" s="1" t="str">
        <f t="shared" si="233"/>
        <v>21:0232</v>
      </c>
      <c r="E3066" t="s">
        <v>12356</v>
      </c>
      <c r="F3066" t="s">
        <v>12357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114</v>
      </c>
      <c r="N3066">
        <v>1491</v>
      </c>
      <c r="P3066" t="s">
        <v>262</v>
      </c>
      <c r="Q3066" t="s">
        <v>482</v>
      </c>
      <c r="R3066" t="s">
        <v>285</v>
      </c>
    </row>
    <row r="3067" spans="1:18" hidden="1" x14ac:dyDescent="0.3">
      <c r="A3067" t="s">
        <v>12358</v>
      </c>
      <c r="B3067" t="s">
        <v>12359</v>
      </c>
      <c r="C3067" s="1" t="str">
        <f t="shared" si="232"/>
        <v>21:0846</v>
      </c>
      <c r="D3067" s="1" t="str">
        <f t="shared" si="233"/>
        <v>21:0232</v>
      </c>
      <c r="E3067" t="s">
        <v>12360</v>
      </c>
      <c r="F3067" t="s">
        <v>12361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121</v>
      </c>
      <c r="N3067">
        <v>1492</v>
      </c>
      <c r="P3067" t="s">
        <v>272</v>
      </c>
      <c r="Q3067" t="s">
        <v>482</v>
      </c>
      <c r="R3067" t="s">
        <v>55</v>
      </c>
    </row>
    <row r="3068" spans="1:18" hidden="1" x14ac:dyDescent="0.3">
      <c r="A3068" t="s">
        <v>12362</v>
      </c>
      <c r="B3068" t="s">
        <v>12363</v>
      </c>
      <c r="C3068" s="1" t="str">
        <f t="shared" si="232"/>
        <v>21:0846</v>
      </c>
      <c r="D3068" s="1" t="str">
        <f t="shared" si="233"/>
        <v>21:0232</v>
      </c>
      <c r="E3068" t="s">
        <v>12364</v>
      </c>
      <c r="F3068" t="s">
        <v>12365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127</v>
      </c>
      <c r="N3068">
        <v>1493</v>
      </c>
      <c r="P3068" t="s">
        <v>356</v>
      </c>
      <c r="Q3068" t="s">
        <v>482</v>
      </c>
      <c r="R3068" t="s">
        <v>55</v>
      </c>
    </row>
    <row r="3069" spans="1:18" hidden="1" x14ac:dyDescent="0.3">
      <c r="A3069" t="s">
        <v>12366</v>
      </c>
      <c r="B3069" t="s">
        <v>12367</v>
      </c>
      <c r="C3069" s="1" t="str">
        <f t="shared" si="232"/>
        <v>21:0846</v>
      </c>
      <c r="D3069" s="1" t="str">
        <f t="shared" si="233"/>
        <v>21:0232</v>
      </c>
      <c r="E3069" t="s">
        <v>12368</v>
      </c>
      <c r="F3069" t="s">
        <v>12369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133</v>
      </c>
      <c r="N3069">
        <v>1494</v>
      </c>
      <c r="P3069" t="s">
        <v>356</v>
      </c>
      <c r="Q3069" t="s">
        <v>236</v>
      </c>
      <c r="R3069" t="s">
        <v>55</v>
      </c>
    </row>
    <row r="3070" spans="1:18" hidden="1" x14ac:dyDescent="0.3">
      <c r="A3070" t="s">
        <v>12370</v>
      </c>
      <c r="B3070" t="s">
        <v>12371</v>
      </c>
      <c r="C3070" s="1" t="str">
        <f t="shared" si="232"/>
        <v>21:0846</v>
      </c>
      <c r="D3070" s="1" t="str">
        <f t="shared" si="233"/>
        <v>21:0232</v>
      </c>
      <c r="E3070" t="s">
        <v>12372</v>
      </c>
      <c r="F3070" t="s">
        <v>12373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139</v>
      </c>
      <c r="N3070">
        <v>1495</v>
      </c>
      <c r="P3070" t="s">
        <v>262</v>
      </c>
      <c r="Q3070" t="s">
        <v>248</v>
      </c>
      <c r="R3070" t="s">
        <v>55</v>
      </c>
    </row>
    <row r="3071" spans="1:18" hidden="1" x14ac:dyDescent="0.3">
      <c r="A3071" t="s">
        <v>12374</v>
      </c>
      <c r="B3071" t="s">
        <v>12375</v>
      </c>
      <c r="C3071" s="1" t="str">
        <f t="shared" si="232"/>
        <v>21:0846</v>
      </c>
      <c r="D3071" s="1" t="str">
        <f t="shared" si="233"/>
        <v>21:0232</v>
      </c>
      <c r="E3071" t="s">
        <v>12376</v>
      </c>
      <c r="F3071" t="s">
        <v>12377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241</v>
      </c>
      <c r="N3071">
        <v>1496</v>
      </c>
      <c r="P3071" t="s">
        <v>262</v>
      </c>
      <c r="Q3071" t="s">
        <v>248</v>
      </c>
      <c r="R3071" t="s">
        <v>55</v>
      </c>
    </row>
    <row r="3072" spans="1:18" hidden="1" x14ac:dyDescent="0.3">
      <c r="A3072" t="s">
        <v>12378</v>
      </c>
      <c r="B3072" t="s">
        <v>12379</v>
      </c>
      <c r="C3072" s="1" t="str">
        <f t="shared" si="232"/>
        <v>21:0846</v>
      </c>
      <c r="D3072" s="1" t="str">
        <f t="shared" si="233"/>
        <v>21:0232</v>
      </c>
      <c r="E3072" t="s">
        <v>12380</v>
      </c>
      <c r="F3072" t="s">
        <v>12381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 t="s">
        <v>247</v>
      </c>
      <c r="Q3072" t="s">
        <v>579</v>
      </c>
      <c r="R3072" t="s">
        <v>55</v>
      </c>
    </row>
    <row r="3073" spans="1:18" hidden="1" x14ac:dyDescent="0.3">
      <c r="A3073" t="s">
        <v>12382</v>
      </c>
      <c r="B3073" t="s">
        <v>12383</v>
      </c>
      <c r="C3073" s="1" t="str">
        <f t="shared" si="232"/>
        <v>21:0846</v>
      </c>
      <c r="D3073" s="1" t="str">
        <f t="shared" si="233"/>
        <v>21:0232</v>
      </c>
      <c r="E3073" t="s">
        <v>12380</v>
      </c>
      <c r="F3073" t="s">
        <v>12384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29</v>
      </c>
      <c r="N3073">
        <v>1498</v>
      </c>
      <c r="P3073" t="s">
        <v>267</v>
      </c>
      <c r="Q3073" t="s">
        <v>54</v>
      </c>
      <c r="R3073" t="s">
        <v>55</v>
      </c>
    </row>
    <row r="3074" spans="1:18" hidden="1" x14ac:dyDescent="0.3">
      <c r="A3074" t="s">
        <v>12385</v>
      </c>
      <c r="B3074" t="s">
        <v>12386</v>
      </c>
      <c r="C3074" s="1" t="str">
        <f t="shared" si="232"/>
        <v>21:0846</v>
      </c>
      <c r="D3074" s="1" t="str">
        <f t="shared" si="233"/>
        <v>21:0232</v>
      </c>
      <c r="E3074" t="s">
        <v>12387</v>
      </c>
      <c r="F3074" t="s">
        <v>12388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36</v>
      </c>
      <c r="N3074">
        <v>1499</v>
      </c>
      <c r="P3074" t="s">
        <v>272</v>
      </c>
      <c r="Q3074" t="s">
        <v>579</v>
      </c>
      <c r="R3074" t="s">
        <v>55</v>
      </c>
    </row>
    <row r="3075" spans="1:18" hidden="1" x14ac:dyDescent="0.3">
      <c r="A3075" t="s">
        <v>12389</v>
      </c>
      <c r="B3075" t="s">
        <v>12390</v>
      </c>
      <c r="C3075" s="1" t="str">
        <f t="shared" si="232"/>
        <v>21:0846</v>
      </c>
      <c r="D3075" s="1" t="str">
        <f t="shared" si="233"/>
        <v>21:0232</v>
      </c>
      <c r="E3075" t="s">
        <v>12391</v>
      </c>
      <c r="F3075" t="s">
        <v>12392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44</v>
      </c>
      <c r="N3075">
        <v>1500</v>
      </c>
      <c r="P3075" t="s">
        <v>267</v>
      </c>
      <c r="Q3075" t="s">
        <v>482</v>
      </c>
      <c r="R3075" t="s">
        <v>55</v>
      </c>
    </row>
    <row r="3076" spans="1:18" hidden="1" x14ac:dyDescent="0.3">
      <c r="A3076" t="s">
        <v>12393</v>
      </c>
      <c r="B3076" t="s">
        <v>12394</v>
      </c>
      <c r="C3076" s="1" t="str">
        <f t="shared" si="232"/>
        <v>21:0846</v>
      </c>
      <c r="D3076" s="1" t="str">
        <f t="shared" si="233"/>
        <v>21:0232</v>
      </c>
      <c r="E3076" t="s">
        <v>12395</v>
      </c>
      <c r="F3076" t="s">
        <v>12396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52</v>
      </c>
      <c r="N3076">
        <v>1501</v>
      </c>
      <c r="P3076" t="s">
        <v>414</v>
      </c>
      <c r="Q3076" t="s">
        <v>579</v>
      </c>
      <c r="R3076" t="s">
        <v>55</v>
      </c>
    </row>
    <row r="3077" spans="1:18" hidden="1" x14ac:dyDescent="0.3">
      <c r="A3077" t="s">
        <v>12397</v>
      </c>
      <c r="B3077" t="s">
        <v>12398</v>
      </c>
      <c r="C3077" s="1" t="str">
        <f t="shared" si="232"/>
        <v>21:0846</v>
      </c>
      <c r="D3077" s="1" t="str">
        <f t="shared" si="233"/>
        <v>21:0232</v>
      </c>
      <c r="E3077" t="s">
        <v>12399</v>
      </c>
      <c r="F3077" t="s">
        <v>12400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60</v>
      </c>
      <c r="N3077">
        <v>1502</v>
      </c>
      <c r="P3077" t="s">
        <v>247</v>
      </c>
      <c r="Q3077" t="s">
        <v>482</v>
      </c>
      <c r="R3077" t="s">
        <v>55</v>
      </c>
    </row>
    <row r="3078" spans="1:18" hidden="1" x14ac:dyDescent="0.3">
      <c r="A3078" t="s">
        <v>12401</v>
      </c>
      <c r="B3078" t="s">
        <v>12402</v>
      </c>
      <c r="C3078" s="1" t="str">
        <f t="shared" si="232"/>
        <v>21:0846</v>
      </c>
      <c r="D3078" s="1" t="str">
        <f t="shared" si="233"/>
        <v>21:0232</v>
      </c>
      <c r="E3078" t="s">
        <v>12403</v>
      </c>
      <c r="F3078" t="s">
        <v>12404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67</v>
      </c>
      <c r="N3078">
        <v>1503</v>
      </c>
      <c r="P3078" t="s">
        <v>256</v>
      </c>
      <c r="Q3078" t="s">
        <v>482</v>
      </c>
      <c r="R3078" t="s">
        <v>55</v>
      </c>
    </row>
    <row r="3079" spans="1:18" hidden="1" x14ac:dyDescent="0.3">
      <c r="A3079" t="s">
        <v>12405</v>
      </c>
      <c r="B3079" t="s">
        <v>12406</v>
      </c>
      <c r="C3079" s="1" t="str">
        <f t="shared" si="232"/>
        <v>21:0846</v>
      </c>
      <c r="D3079" s="1" t="str">
        <f t="shared" si="233"/>
        <v>21:0232</v>
      </c>
      <c r="E3079" t="s">
        <v>12407</v>
      </c>
      <c r="F3079" t="s">
        <v>12408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74</v>
      </c>
      <c r="N3079">
        <v>1504</v>
      </c>
      <c r="P3079" t="s">
        <v>247</v>
      </c>
      <c r="Q3079" t="s">
        <v>54</v>
      </c>
      <c r="R3079" t="s">
        <v>55</v>
      </c>
    </row>
    <row r="3080" spans="1:18" hidden="1" x14ac:dyDescent="0.3">
      <c r="A3080" t="s">
        <v>12409</v>
      </c>
      <c r="B3080" t="s">
        <v>12410</v>
      </c>
      <c r="C3080" s="1" t="str">
        <f t="shared" si="232"/>
        <v>21:0846</v>
      </c>
      <c r="D3080" s="1" t="str">
        <f t="shared" si="233"/>
        <v>21:0232</v>
      </c>
      <c r="E3080" t="s">
        <v>12411</v>
      </c>
      <c r="F3080" t="s">
        <v>12412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81</v>
      </c>
      <c r="N3080">
        <v>1505</v>
      </c>
      <c r="P3080" t="s">
        <v>256</v>
      </c>
      <c r="Q3080" t="s">
        <v>236</v>
      </c>
      <c r="R3080" t="s">
        <v>55</v>
      </c>
    </row>
    <row r="3081" spans="1:18" hidden="1" x14ac:dyDescent="0.3">
      <c r="A3081" t="s">
        <v>12413</v>
      </c>
      <c r="B3081" t="s">
        <v>12414</v>
      </c>
      <c r="C3081" s="1" t="str">
        <f t="shared" si="232"/>
        <v>21:0846</v>
      </c>
      <c r="D3081" s="1" t="str">
        <f t="shared" si="233"/>
        <v>21:0232</v>
      </c>
      <c r="E3081" t="s">
        <v>12415</v>
      </c>
      <c r="F3081" t="s">
        <v>12416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95</v>
      </c>
      <c r="N3081">
        <v>1506</v>
      </c>
      <c r="P3081" t="s">
        <v>319</v>
      </c>
      <c r="Q3081" t="s">
        <v>257</v>
      </c>
      <c r="R3081" t="s">
        <v>55</v>
      </c>
    </row>
    <row r="3082" spans="1:18" hidden="1" x14ac:dyDescent="0.3">
      <c r="A3082" t="s">
        <v>12417</v>
      </c>
      <c r="B3082" t="s">
        <v>12418</v>
      </c>
      <c r="C3082" s="1" t="str">
        <f t="shared" si="232"/>
        <v>21:0846</v>
      </c>
      <c r="D3082" s="1" t="str">
        <f t="shared" si="233"/>
        <v>21:0232</v>
      </c>
      <c r="E3082" t="s">
        <v>12419</v>
      </c>
      <c r="F3082" t="s">
        <v>12420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101</v>
      </c>
      <c r="N3082">
        <v>1507</v>
      </c>
      <c r="P3082" t="s">
        <v>200</v>
      </c>
      <c r="Q3082" t="s">
        <v>482</v>
      </c>
      <c r="R3082" t="s">
        <v>55</v>
      </c>
    </row>
    <row r="3083" spans="1:18" hidden="1" x14ac:dyDescent="0.3">
      <c r="A3083" t="s">
        <v>12421</v>
      </c>
      <c r="B3083" t="s">
        <v>12422</v>
      </c>
      <c r="C3083" s="1" t="str">
        <f t="shared" si="232"/>
        <v>21:0846</v>
      </c>
      <c r="D3083" s="1" t="str">
        <f t="shared" si="233"/>
        <v>21:0232</v>
      </c>
      <c r="E3083" t="s">
        <v>12423</v>
      </c>
      <c r="F3083" t="s">
        <v>12424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107</v>
      </c>
      <c r="N3083">
        <v>1508</v>
      </c>
      <c r="P3083" t="s">
        <v>414</v>
      </c>
      <c r="Q3083" t="s">
        <v>1143</v>
      </c>
      <c r="R3083" t="s">
        <v>55</v>
      </c>
    </row>
    <row r="3084" spans="1:18" hidden="1" x14ac:dyDescent="0.3">
      <c r="A3084" t="s">
        <v>12425</v>
      </c>
      <c r="B3084" t="s">
        <v>12426</v>
      </c>
      <c r="C3084" s="1" t="str">
        <f t="shared" si="232"/>
        <v>21:0846</v>
      </c>
      <c r="D3084" s="1" t="str">
        <f t="shared" si="233"/>
        <v>21:0232</v>
      </c>
      <c r="E3084" t="s">
        <v>12427</v>
      </c>
      <c r="F3084" t="s">
        <v>12428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114</v>
      </c>
      <c r="N3084">
        <v>1509</v>
      </c>
      <c r="P3084" t="s">
        <v>200</v>
      </c>
      <c r="Q3084" t="s">
        <v>482</v>
      </c>
      <c r="R3084" t="s">
        <v>55</v>
      </c>
    </row>
    <row r="3085" spans="1:18" hidden="1" x14ac:dyDescent="0.3">
      <c r="A3085" t="s">
        <v>12429</v>
      </c>
      <c r="B3085" t="s">
        <v>12430</v>
      </c>
      <c r="C3085" s="1" t="str">
        <f t="shared" si="232"/>
        <v>21:0846</v>
      </c>
      <c r="D3085" s="1" t="str">
        <f t="shared" si="233"/>
        <v>21:0232</v>
      </c>
      <c r="E3085" t="s">
        <v>12431</v>
      </c>
      <c r="F3085" t="s">
        <v>12432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121</v>
      </c>
      <c r="N3085">
        <v>1510</v>
      </c>
      <c r="P3085" t="s">
        <v>210</v>
      </c>
      <c r="Q3085" t="s">
        <v>236</v>
      </c>
      <c r="R3085" t="s">
        <v>55</v>
      </c>
    </row>
    <row r="3086" spans="1:18" hidden="1" x14ac:dyDescent="0.3">
      <c r="A3086" t="s">
        <v>12433</v>
      </c>
      <c r="B3086" t="s">
        <v>12434</v>
      </c>
      <c r="C3086" s="1" t="str">
        <f t="shared" si="232"/>
        <v>21:0846</v>
      </c>
      <c r="D3086" s="1" t="str">
        <f t="shared" si="233"/>
        <v>21:0232</v>
      </c>
      <c r="E3086" t="s">
        <v>12435</v>
      </c>
      <c r="F3086" t="s">
        <v>12436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127</v>
      </c>
      <c r="N3086">
        <v>1511</v>
      </c>
      <c r="P3086" t="s">
        <v>210</v>
      </c>
      <c r="Q3086" t="s">
        <v>482</v>
      </c>
      <c r="R3086" t="s">
        <v>55</v>
      </c>
    </row>
    <row r="3087" spans="1:18" hidden="1" x14ac:dyDescent="0.3">
      <c r="A3087" t="s">
        <v>12437</v>
      </c>
      <c r="B3087" t="s">
        <v>12438</v>
      </c>
      <c r="C3087" s="1" t="str">
        <f t="shared" si="232"/>
        <v>21:0846</v>
      </c>
      <c r="D3087" s="1" t="str">
        <f t="shared" si="233"/>
        <v>21:0232</v>
      </c>
      <c r="E3087" t="s">
        <v>12439</v>
      </c>
      <c r="F3087" t="s">
        <v>12440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133</v>
      </c>
      <c r="N3087">
        <v>1512</v>
      </c>
      <c r="P3087" t="s">
        <v>225</v>
      </c>
      <c r="Q3087" t="s">
        <v>482</v>
      </c>
      <c r="R3087" t="s">
        <v>55</v>
      </c>
    </row>
    <row r="3088" spans="1:18" hidden="1" x14ac:dyDescent="0.3">
      <c r="A3088" t="s">
        <v>12441</v>
      </c>
      <c r="B3088" t="s">
        <v>12442</v>
      </c>
      <c r="C3088" s="1" t="str">
        <f t="shared" si="232"/>
        <v>21:0846</v>
      </c>
      <c r="D3088" s="1" t="str">
        <f t="shared" si="233"/>
        <v>21:0232</v>
      </c>
      <c r="E3088" t="s">
        <v>12443</v>
      </c>
      <c r="F3088" t="s">
        <v>12444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139</v>
      </c>
      <c r="N3088">
        <v>1513</v>
      </c>
      <c r="P3088" t="s">
        <v>771</v>
      </c>
      <c r="Q3088" t="s">
        <v>310</v>
      </c>
      <c r="R3088" t="s">
        <v>55</v>
      </c>
    </row>
    <row r="3089" spans="1:18" hidden="1" x14ac:dyDescent="0.3">
      <c r="A3089" t="s">
        <v>12445</v>
      </c>
      <c r="B3089" t="s">
        <v>12446</v>
      </c>
      <c r="C3089" s="1" t="str">
        <f t="shared" si="232"/>
        <v>21:0846</v>
      </c>
      <c r="D3089" s="1" t="str">
        <f t="shared" si="233"/>
        <v>21:0232</v>
      </c>
      <c r="E3089" t="s">
        <v>12447</v>
      </c>
      <c r="F3089" t="s">
        <v>12448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241</v>
      </c>
      <c r="N3089">
        <v>1514</v>
      </c>
      <c r="P3089" t="s">
        <v>167</v>
      </c>
      <c r="Q3089" t="s">
        <v>54</v>
      </c>
      <c r="R3089" t="s">
        <v>55</v>
      </c>
    </row>
    <row r="3090" spans="1:18" hidden="1" x14ac:dyDescent="0.3">
      <c r="A3090" t="s">
        <v>12449</v>
      </c>
      <c r="B3090" t="s">
        <v>12450</v>
      </c>
      <c r="C3090" s="1" t="str">
        <f t="shared" si="232"/>
        <v>21:0846</v>
      </c>
      <c r="D3090" s="1" t="str">
        <f t="shared" si="233"/>
        <v>21:0232</v>
      </c>
      <c r="E3090" t="s">
        <v>12451</v>
      </c>
      <c r="F3090" t="s">
        <v>12452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 t="s">
        <v>225</v>
      </c>
      <c r="Q3090" t="s">
        <v>579</v>
      </c>
      <c r="R3090" t="s">
        <v>55</v>
      </c>
    </row>
    <row r="3091" spans="1:18" hidden="1" x14ac:dyDescent="0.3">
      <c r="A3091" t="s">
        <v>12453</v>
      </c>
      <c r="B3091" t="s">
        <v>12454</v>
      </c>
      <c r="C3091" s="1" t="str">
        <f t="shared" si="232"/>
        <v>21:0846</v>
      </c>
      <c r="D3091" s="1" t="str">
        <f t="shared" si="233"/>
        <v>21:0232</v>
      </c>
      <c r="E3091" t="s">
        <v>12451</v>
      </c>
      <c r="F3091" t="s">
        <v>12455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29</v>
      </c>
      <c r="N3091">
        <v>1516</v>
      </c>
      <c r="P3091" t="s">
        <v>188</v>
      </c>
      <c r="Q3091" t="s">
        <v>482</v>
      </c>
      <c r="R3091" t="s">
        <v>55</v>
      </c>
    </row>
    <row r="3092" spans="1:18" hidden="1" x14ac:dyDescent="0.3">
      <c r="A3092" t="s">
        <v>12456</v>
      </c>
      <c r="B3092" t="s">
        <v>12457</v>
      </c>
      <c r="C3092" s="1" t="str">
        <f t="shared" si="232"/>
        <v>21:0846</v>
      </c>
      <c r="D3092" s="1" t="str">
        <f t="shared" si="233"/>
        <v>21:0232</v>
      </c>
      <c r="E3092" t="s">
        <v>12458</v>
      </c>
      <c r="F3092" t="s">
        <v>12459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36</v>
      </c>
      <c r="N3092">
        <v>1517</v>
      </c>
      <c r="P3092" t="s">
        <v>771</v>
      </c>
      <c r="Q3092" t="s">
        <v>482</v>
      </c>
      <c r="R3092" t="s">
        <v>55</v>
      </c>
    </row>
    <row r="3093" spans="1:18" hidden="1" x14ac:dyDescent="0.3">
      <c r="A3093" t="s">
        <v>12460</v>
      </c>
      <c r="B3093" t="s">
        <v>12461</v>
      </c>
      <c r="C3093" s="1" t="str">
        <f t="shared" si="232"/>
        <v>21:0846</v>
      </c>
      <c r="D3093" s="1" t="str">
        <f t="shared" si="233"/>
        <v>21:0232</v>
      </c>
      <c r="E3093" t="s">
        <v>12462</v>
      </c>
      <c r="F3093" t="s">
        <v>12463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44</v>
      </c>
      <c r="N3093">
        <v>1518</v>
      </c>
      <c r="P3093" t="s">
        <v>225</v>
      </c>
      <c r="Q3093" t="s">
        <v>482</v>
      </c>
      <c r="R3093" t="s">
        <v>55</v>
      </c>
    </row>
    <row r="3094" spans="1:18" hidden="1" x14ac:dyDescent="0.3">
      <c r="A3094" t="s">
        <v>12464</v>
      </c>
      <c r="B3094" t="s">
        <v>12465</v>
      </c>
      <c r="C3094" s="1" t="str">
        <f t="shared" si="232"/>
        <v>21:0846</v>
      </c>
      <c r="D3094" s="1" t="str">
        <f t="shared" si="233"/>
        <v>21:0232</v>
      </c>
      <c r="E3094" t="s">
        <v>12466</v>
      </c>
      <c r="F3094" t="s">
        <v>12467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52</v>
      </c>
      <c r="N3094">
        <v>1519</v>
      </c>
      <c r="P3094" t="s">
        <v>82</v>
      </c>
      <c r="Q3094" t="s">
        <v>579</v>
      </c>
      <c r="R3094" t="s">
        <v>55</v>
      </c>
    </row>
    <row r="3095" spans="1:18" hidden="1" x14ac:dyDescent="0.3">
      <c r="A3095" t="s">
        <v>12468</v>
      </c>
      <c r="B3095" t="s">
        <v>12469</v>
      </c>
      <c r="C3095" s="1" t="str">
        <f t="shared" si="232"/>
        <v>21:0846</v>
      </c>
      <c r="D3095" s="1" t="str">
        <f t="shared" si="233"/>
        <v>21:0232</v>
      </c>
      <c r="E3095" t="s">
        <v>12470</v>
      </c>
      <c r="F3095" t="s">
        <v>12471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60</v>
      </c>
      <c r="N3095">
        <v>1520</v>
      </c>
      <c r="P3095" t="s">
        <v>225</v>
      </c>
      <c r="Q3095" t="s">
        <v>482</v>
      </c>
      <c r="R3095" t="s">
        <v>55</v>
      </c>
    </row>
    <row r="3096" spans="1:18" hidden="1" x14ac:dyDescent="0.3">
      <c r="A3096" t="s">
        <v>12472</v>
      </c>
      <c r="B3096" t="s">
        <v>12473</v>
      </c>
      <c r="C3096" s="1" t="str">
        <f t="shared" si="232"/>
        <v>21:0846</v>
      </c>
      <c r="D3096" s="1" t="str">
        <f t="shared" si="233"/>
        <v>21:0232</v>
      </c>
      <c r="E3096" t="s">
        <v>12474</v>
      </c>
      <c r="F3096" t="s">
        <v>12475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67</v>
      </c>
      <c r="N3096">
        <v>1521</v>
      </c>
      <c r="P3096" t="s">
        <v>115</v>
      </c>
      <c r="Q3096" t="s">
        <v>236</v>
      </c>
      <c r="R3096" t="s">
        <v>55</v>
      </c>
    </row>
    <row r="3097" spans="1:18" hidden="1" x14ac:dyDescent="0.3">
      <c r="A3097" t="s">
        <v>12476</v>
      </c>
      <c r="B3097" t="s">
        <v>12477</v>
      </c>
      <c r="C3097" s="1" t="str">
        <f t="shared" si="232"/>
        <v>21:0846</v>
      </c>
      <c r="D3097" s="1" t="str">
        <f t="shared" si="233"/>
        <v>21:0232</v>
      </c>
      <c r="E3097" t="s">
        <v>12478</v>
      </c>
      <c r="F3097" t="s">
        <v>12479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74</v>
      </c>
      <c r="N3097">
        <v>1522</v>
      </c>
      <c r="P3097" t="s">
        <v>235</v>
      </c>
      <c r="Q3097" t="s">
        <v>1292</v>
      </c>
      <c r="R3097" t="s">
        <v>55</v>
      </c>
    </row>
    <row r="3098" spans="1:18" hidden="1" x14ac:dyDescent="0.3">
      <c r="A3098" t="s">
        <v>12480</v>
      </c>
      <c r="B3098" t="s">
        <v>12481</v>
      </c>
      <c r="C3098" s="1" t="str">
        <f t="shared" si="232"/>
        <v>21:0846</v>
      </c>
      <c r="D3098" s="1" t="str">
        <f t="shared" si="233"/>
        <v>21:0232</v>
      </c>
      <c r="E3098" t="s">
        <v>12482</v>
      </c>
      <c r="F3098" t="s">
        <v>12483</v>
      </c>
      <c r="H3098">
        <v>59.768519900000001</v>
      </c>
      <c r="I3098">
        <v>-105.2407797</v>
      </c>
      <c r="J3098" s="1" t="str">
        <f t="shared" ref="J3098:J3161" si="234">HYPERLINK("https://geochem.nrcan.gc.ca/cdogs/content/kwd/kwd020016_e.htm", "Fluid (lake)")</f>
        <v>Fluid (lake)</v>
      </c>
      <c r="K3098" s="1" t="str">
        <f t="shared" ref="K3098:K3161" si="235">HYPERLINK("https://geochem.nrcan.gc.ca/cdogs/content/kwd/kwd080007_e.htm", "Untreated Water")</f>
        <v>Untreated Water</v>
      </c>
      <c r="L3098">
        <v>226</v>
      </c>
      <c r="M3098" t="s">
        <v>81</v>
      </c>
      <c r="N3098">
        <v>1523</v>
      </c>
      <c r="P3098" t="s">
        <v>247</v>
      </c>
      <c r="Q3098" t="s">
        <v>1292</v>
      </c>
      <c r="R3098" t="s">
        <v>55</v>
      </c>
    </row>
    <row r="3099" spans="1:18" hidden="1" x14ac:dyDescent="0.3">
      <c r="A3099" t="s">
        <v>12484</v>
      </c>
      <c r="B3099" t="s">
        <v>12485</v>
      </c>
      <c r="C3099" s="1" t="str">
        <f t="shared" si="232"/>
        <v>21:0846</v>
      </c>
      <c r="D3099" s="1" t="str">
        <f t="shared" si="233"/>
        <v>21:0232</v>
      </c>
      <c r="E3099" t="s">
        <v>12486</v>
      </c>
      <c r="F3099" t="s">
        <v>12487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95</v>
      </c>
      <c r="N3099">
        <v>1524</v>
      </c>
      <c r="P3099" t="s">
        <v>272</v>
      </c>
      <c r="Q3099" t="s">
        <v>482</v>
      </c>
      <c r="R3099" t="s">
        <v>55</v>
      </c>
    </row>
    <row r="3100" spans="1:18" hidden="1" x14ac:dyDescent="0.3">
      <c r="A3100" t="s">
        <v>12488</v>
      </c>
      <c r="B3100" t="s">
        <v>12489</v>
      </c>
      <c r="C3100" s="1" t="str">
        <f t="shared" si="232"/>
        <v>21:0846</v>
      </c>
      <c r="D3100" s="1" t="str">
        <f t="shared" si="233"/>
        <v>21:0232</v>
      </c>
      <c r="E3100" t="s">
        <v>12490</v>
      </c>
      <c r="F3100" t="s">
        <v>12491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101</v>
      </c>
      <c r="N3100">
        <v>1525</v>
      </c>
      <c r="P3100" t="s">
        <v>262</v>
      </c>
      <c r="Q3100" t="s">
        <v>579</v>
      </c>
      <c r="R3100" t="s">
        <v>55</v>
      </c>
    </row>
    <row r="3101" spans="1:18" hidden="1" x14ac:dyDescent="0.3">
      <c r="A3101" t="s">
        <v>12492</v>
      </c>
      <c r="B3101" t="s">
        <v>12493</v>
      </c>
      <c r="C3101" s="1" t="str">
        <f t="shared" si="232"/>
        <v>21:0846</v>
      </c>
      <c r="D3101" s="1" t="str">
        <f t="shared" si="233"/>
        <v>21:0232</v>
      </c>
      <c r="E3101" t="s">
        <v>12494</v>
      </c>
      <c r="F3101" t="s">
        <v>12495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107</v>
      </c>
      <c r="N3101">
        <v>1526</v>
      </c>
      <c r="P3101" t="s">
        <v>256</v>
      </c>
      <c r="Q3101" t="s">
        <v>54</v>
      </c>
      <c r="R3101" t="s">
        <v>55</v>
      </c>
    </row>
    <row r="3102" spans="1:18" hidden="1" x14ac:dyDescent="0.3">
      <c r="A3102" t="s">
        <v>12496</v>
      </c>
      <c r="B3102" t="s">
        <v>12497</v>
      </c>
      <c r="C3102" s="1" t="str">
        <f t="shared" si="232"/>
        <v>21:0846</v>
      </c>
      <c r="D3102" s="1" t="str">
        <f t="shared" si="233"/>
        <v>21:0232</v>
      </c>
      <c r="E3102" t="s">
        <v>12498</v>
      </c>
      <c r="F3102" t="s">
        <v>12499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114</v>
      </c>
      <c r="N3102">
        <v>1527</v>
      </c>
      <c r="P3102" t="s">
        <v>356</v>
      </c>
      <c r="Q3102" t="s">
        <v>482</v>
      </c>
      <c r="R3102" t="s">
        <v>55</v>
      </c>
    </row>
    <row r="3103" spans="1:18" hidden="1" x14ac:dyDescent="0.3">
      <c r="A3103" t="s">
        <v>12500</v>
      </c>
      <c r="B3103" t="s">
        <v>12501</v>
      </c>
      <c r="C3103" s="1" t="str">
        <f t="shared" si="232"/>
        <v>21:0846</v>
      </c>
      <c r="D3103" s="1" t="str">
        <f t="shared" si="233"/>
        <v>21:0232</v>
      </c>
      <c r="E3103" t="s">
        <v>12502</v>
      </c>
      <c r="F3103" t="s">
        <v>12503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121</v>
      </c>
      <c r="N3103">
        <v>1528</v>
      </c>
      <c r="P3103" t="s">
        <v>262</v>
      </c>
      <c r="Q3103" t="s">
        <v>579</v>
      </c>
      <c r="R3103" t="s">
        <v>55</v>
      </c>
    </row>
    <row r="3104" spans="1:18" hidden="1" x14ac:dyDescent="0.3">
      <c r="A3104" t="s">
        <v>12504</v>
      </c>
      <c r="B3104" t="s">
        <v>12505</v>
      </c>
      <c r="C3104" s="1" t="str">
        <f t="shared" si="232"/>
        <v>21:0846</v>
      </c>
      <c r="D3104" s="1" t="str">
        <f t="shared" si="233"/>
        <v>21:0232</v>
      </c>
      <c r="E3104" t="s">
        <v>12506</v>
      </c>
      <c r="F3104" t="s">
        <v>12507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127</v>
      </c>
      <c r="N3104">
        <v>1529</v>
      </c>
      <c r="P3104" t="s">
        <v>272</v>
      </c>
      <c r="Q3104" t="s">
        <v>236</v>
      </c>
      <c r="R3104" t="s">
        <v>285</v>
      </c>
    </row>
    <row r="3105" spans="1:18" hidden="1" x14ac:dyDescent="0.3">
      <c r="A3105" t="s">
        <v>12508</v>
      </c>
      <c r="B3105" t="s">
        <v>12509</v>
      </c>
      <c r="C3105" s="1" t="str">
        <f t="shared" si="232"/>
        <v>21:0846</v>
      </c>
      <c r="D3105" s="1" t="str">
        <f t="shared" si="233"/>
        <v>21:0232</v>
      </c>
      <c r="E3105" t="s">
        <v>12510</v>
      </c>
      <c r="F3105" t="s">
        <v>12511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133</v>
      </c>
      <c r="N3105">
        <v>1530</v>
      </c>
      <c r="P3105" t="s">
        <v>356</v>
      </c>
      <c r="Q3105" t="s">
        <v>482</v>
      </c>
      <c r="R3105" t="s">
        <v>285</v>
      </c>
    </row>
    <row r="3106" spans="1:18" hidden="1" x14ac:dyDescent="0.3">
      <c r="A3106" t="s">
        <v>12512</v>
      </c>
      <c r="B3106" t="s">
        <v>12513</v>
      </c>
      <c r="C3106" s="1" t="str">
        <f t="shared" si="232"/>
        <v>21:0846</v>
      </c>
      <c r="D3106" s="1" t="str">
        <f t="shared" si="233"/>
        <v>21:0232</v>
      </c>
      <c r="E3106" t="s">
        <v>12514</v>
      </c>
      <c r="F3106" t="s">
        <v>12515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139</v>
      </c>
      <c r="N3106">
        <v>1531</v>
      </c>
      <c r="P3106" t="s">
        <v>256</v>
      </c>
      <c r="Q3106" t="s">
        <v>236</v>
      </c>
      <c r="R3106" t="s">
        <v>55</v>
      </c>
    </row>
    <row r="3107" spans="1:18" hidden="1" x14ac:dyDescent="0.3">
      <c r="A3107" t="s">
        <v>12516</v>
      </c>
      <c r="B3107" t="s">
        <v>12517</v>
      </c>
      <c r="C3107" s="1" t="str">
        <f t="shared" si="232"/>
        <v>21:0846</v>
      </c>
      <c r="D3107" s="1" t="str">
        <f t="shared" si="233"/>
        <v>21:0232</v>
      </c>
      <c r="E3107" t="s">
        <v>12518</v>
      </c>
      <c r="F3107" t="s">
        <v>12519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241</v>
      </c>
      <c r="N3107">
        <v>1532</v>
      </c>
      <c r="P3107" t="s">
        <v>194</v>
      </c>
      <c r="Q3107" t="s">
        <v>248</v>
      </c>
      <c r="R3107" t="s">
        <v>55</v>
      </c>
    </row>
    <row r="3108" spans="1:18" hidden="1" x14ac:dyDescent="0.3">
      <c r="A3108" t="s">
        <v>12520</v>
      </c>
      <c r="B3108" t="s">
        <v>12521</v>
      </c>
      <c r="C3108" s="1" t="str">
        <f t="shared" si="232"/>
        <v>21:0846</v>
      </c>
      <c r="D3108" s="1" t="str">
        <f t="shared" si="233"/>
        <v>21:0232</v>
      </c>
      <c r="E3108" t="s">
        <v>12522</v>
      </c>
      <c r="F3108" t="s">
        <v>12523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36</v>
      </c>
      <c r="N3108">
        <v>1533</v>
      </c>
      <c r="P3108" t="s">
        <v>194</v>
      </c>
      <c r="Q3108" t="s">
        <v>257</v>
      </c>
      <c r="R3108" t="s">
        <v>55</v>
      </c>
    </row>
    <row r="3109" spans="1:18" hidden="1" x14ac:dyDescent="0.3">
      <c r="A3109" t="s">
        <v>12524</v>
      </c>
      <c r="B3109" t="s">
        <v>12525</v>
      </c>
      <c r="C3109" s="1" t="str">
        <f t="shared" si="232"/>
        <v>21:0846</v>
      </c>
      <c r="D3109" s="1" t="str">
        <f t="shared" si="233"/>
        <v>21:0232</v>
      </c>
      <c r="E3109" t="s">
        <v>12526</v>
      </c>
      <c r="F3109" t="s">
        <v>12527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44</v>
      </c>
      <c r="N3109">
        <v>1534</v>
      </c>
      <c r="P3109" t="s">
        <v>356</v>
      </c>
      <c r="Q3109" t="s">
        <v>236</v>
      </c>
      <c r="R3109" t="s">
        <v>55</v>
      </c>
    </row>
    <row r="3110" spans="1:18" hidden="1" x14ac:dyDescent="0.3">
      <c r="A3110" t="s">
        <v>12528</v>
      </c>
      <c r="B3110" t="s">
        <v>12529</v>
      </c>
      <c r="C3110" s="1" t="str">
        <f t="shared" si="232"/>
        <v>21:0846</v>
      </c>
      <c r="D3110" s="1" t="str">
        <f t="shared" si="233"/>
        <v>21:0232</v>
      </c>
      <c r="E3110" t="s">
        <v>12530</v>
      </c>
      <c r="F3110" t="s">
        <v>12531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52</v>
      </c>
      <c r="N3110">
        <v>1535</v>
      </c>
      <c r="P3110" t="s">
        <v>267</v>
      </c>
      <c r="Q3110" t="s">
        <v>1292</v>
      </c>
      <c r="R3110" t="s">
        <v>55</v>
      </c>
    </row>
    <row r="3111" spans="1:18" hidden="1" x14ac:dyDescent="0.3">
      <c r="A3111" t="s">
        <v>12532</v>
      </c>
      <c r="B3111" t="s">
        <v>12533</v>
      </c>
      <c r="C3111" s="1" t="str">
        <f t="shared" si="232"/>
        <v>21:0846</v>
      </c>
      <c r="D3111" s="1" t="str">
        <f t="shared" si="233"/>
        <v>21:0232</v>
      </c>
      <c r="E3111" t="s">
        <v>12534</v>
      </c>
      <c r="F3111" t="s">
        <v>12535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60</v>
      </c>
      <c r="N3111">
        <v>1536</v>
      </c>
      <c r="P3111" t="s">
        <v>247</v>
      </c>
      <c r="Q3111" t="s">
        <v>482</v>
      </c>
      <c r="R3111" t="s">
        <v>55</v>
      </c>
    </row>
    <row r="3112" spans="1:18" hidden="1" x14ac:dyDescent="0.3">
      <c r="A3112" t="s">
        <v>12536</v>
      </c>
      <c r="B3112" t="s">
        <v>12537</v>
      </c>
      <c r="C3112" s="1" t="str">
        <f t="shared" ref="C3112:C3175" si="236">HYPERLINK("https://geochem.nrcan.gc.ca/cdogs/content/bdl/bdl210846_e.htm", "21:0846")</f>
        <v>21:0846</v>
      </c>
      <c r="D3112" s="1" t="str">
        <f t="shared" ref="D3112:D3175" si="237">HYPERLINK("https://geochem.nrcan.gc.ca/cdogs/content/svy/svy210232_e.htm", "21:0232")</f>
        <v>21:0232</v>
      </c>
      <c r="E3112" t="s">
        <v>12538</v>
      </c>
      <c r="F3112" t="s">
        <v>12539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67</v>
      </c>
      <c r="N3112">
        <v>1537</v>
      </c>
      <c r="P3112" t="s">
        <v>319</v>
      </c>
      <c r="Q3112" t="s">
        <v>54</v>
      </c>
      <c r="R3112" t="s">
        <v>55</v>
      </c>
    </row>
    <row r="3113" spans="1:18" hidden="1" x14ac:dyDescent="0.3">
      <c r="A3113" t="s">
        <v>12540</v>
      </c>
      <c r="B3113" t="s">
        <v>12541</v>
      </c>
      <c r="C3113" s="1" t="str">
        <f t="shared" si="236"/>
        <v>21:0846</v>
      </c>
      <c r="D3113" s="1" t="str">
        <f t="shared" si="237"/>
        <v>21:0232</v>
      </c>
      <c r="E3113" t="s">
        <v>12542</v>
      </c>
      <c r="F3113" t="s">
        <v>12543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74</v>
      </c>
      <c r="N3113">
        <v>1538</v>
      </c>
      <c r="P3113" t="s">
        <v>194</v>
      </c>
      <c r="Q3113" t="s">
        <v>236</v>
      </c>
      <c r="R3113" t="s">
        <v>285</v>
      </c>
    </row>
    <row r="3114" spans="1:18" hidden="1" x14ac:dyDescent="0.3">
      <c r="A3114" t="s">
        <v>12544</v>
      </c>
      <c r="B3114" t="s">
        <v>12545</v>
      </c>
      <c r="C3114" s="1" t="str">
        <f t="shared" si="236"/>
        <v>21:0846</v>
      </c>
      <c r="D3114" s="1" t="str">
        <f t="shared" si="237"/>
        <v>21:0232</v>
      </c>
      <c r="E3114" t="s">
        <v>12546</v>
      </c>
      <c r="F3114" t="s">
        <v>12547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81</v>
      </c>
      <c r="N3114">
        <v>1539</v>
      </c>
      <c r="P3114" t="s">
        <v>210</v>
      </c>
      <c r="Q3114" t="s">
        <v>236</v>
      </c>
      <c r="R3114" t="s">
        <v>55</v>
      </c>
    </row>
    <row r="3115" spans="1:18" hidden="1" x14ac:dyDescent="0.3">
      <c r="A3115" t="s">
        <v>12548</v>
      </c>
      <c r="B3115" t="s">
        <v>12549</v>
      </c>
      <c r="C3115" s="1" t="str">
        <f t="shared" si="236"/>
        <v>21:0846</v>
      </c>
      <c r="D3115" s="1" t="str">
        <f t="shared" si="237"/>
        <v>21:0232</v>
      </c>
      <c r="E3115" t="s">
        <v>12550</v>
      </c>
      <c r="F3115" t="s">
        <v>12551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95</v>
      </c>
      <c r="N3115">
        <v>1540</v>
      </c>
      <c r="P3115" t="s">
        <v>194</v>
      </c>
      <c r="Q3115" t="s">
        <v>236</v>
      </c>
      <c r="R3115" t="s">
        <v>460</v>
      </c>
    </row>
    <row r="3116" spans="1:18" hidden="1" x14ac:dyDescent="0.3">
      <c r="A3116" t="s">
        <v>12552</v>
      </c>
      <c r="B3116" t="s">
        <v>12553</v>
      </c>
      <c r="C3116" s="1" t="str">
        <f t="shared" si="236"/>
        <v>21:0846</v>
      </c>
      <c r="D3116" s="1" t="str">
        <f t="shared" si="237"/>
        <v>21:0232</v>
      </c>
      <c r="E3116" t="s">
        <v>12554</v>
      </c>
      <c r="F3116" t="s">
        <v>12555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 t="s">
        <v>115</v>
      </c>
      <c r="Q3116" t="s">
        <v>579</v>
      </c>
      <c r="R3116" t="s">
        <v>460</v>
      </c>
    </row>
    <row r="3117" spans="1:18" hidden="1" x14ac:dyDescent="0.3">
      <c r="A3117" t="s">
        <v>12556</v>
      </c>
      <c r="B3117" t="s">
        <v>12557</v>
      </c>
      <c r="C3117" s="1" t="str">
        <f t="shared" si="236"/>
        <v>21:0846</v>
      </c>
      <c r="D3117" s="1" t="str">
        <f t="shared" si="237"/>
        <v>21:0232</v>
      </c>
      <c r="E3117" t="s">
        <v>12554</v>
      </c>
      <c r="F3117" t="s">
        <v>12558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29</v>
      </c>
      <c r="N3117">
        <v>1542</v>
      </c>
      <c r="P3117" t="s">
        <v>771</v>
      </c>
      <c r="Q3117" t="s">
        <v>236</v>
      </c>
      <c r="R3117" t="s">
        <v>460</v>
      </c>
    </row>
    <row r="3118" spans="1:18" hidden="1" x14ac:dyDescent="0.3">
      <c r="A3118" t="s">
        <v>12559</v>
      </c>
      <c r="B3118" t="s">
        <v>12560</v>
      </c>
      <c r="C3118" s="1" t="str">
        <f t="shared" si="236"/>
        <v>21:0846</v>
      </c>
      <c r="D3118" s="1" t="str">
        <f t="shared" si="237"/>
        <v>21:0232</v>
      </c>
      <c r="E3118" t="s">
        <v>12561</v>
      </c>
      <c r="F3118" t="s">
        <v>12562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101</v>
      </c>
      <c r="N3118">
        <v>1543</v>
      </c>
      <c r="P3118" t="s">
        <v>225</v>
      </c>
      <c r="Q3118" t="s">
        <v>482</v>
      </c>
      <c r="R3118" t="s">
        <v>55</v>
      </c>
    </row>
    <row r="3119" spans="1:18" hidden="1" x14ac:dyDescent="0.3">
      <c r="A3119" t="s">
        <v>12563</v>
      </c>
      <c r="B3119" t="s">
        <v>12564</v>
      </c>
      <c r="C3119" s="1" t="str">
        <f t="shared" si="236"/>
        <v>21:0846</v>
      </c>
      <c r="D3119" s="1" t="str">
        <f t="shared" si="237"/>
        <v>21:0232</v>
      </c>
      <c r="E3119" t="s">
        <v>12565</v>
      </c>
      <c r="F3119" t="s">
        <v>12566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107</v>
      </c>
      <c r="N3119">
        <v>1544</v>
      </c>
      <c r="P3119" t="s">
        <v>115</v>
      </c>
      <c r="Q3119" t="s">
        <v>482</v>
      </c>
      <c r="R3119" t="s">
        <v>189</v>
      </c>
    </row>
    <row r="3120" spans="1:18" hidden="1" x14ac:dyDescent="0.3">
      <c r="A3120" t="s">
        <v>12567</v>
      </c>
      <c r="B3120" t="s">
        <v>12568</v>
      </c>
      <c r="C3120" s="1" t="str">
        <f t="shared" si="236"/>
        <v>21:0846</v>
      </c>
      <c r="D3120" s="1" t="str">
        <f t="shared" si="237"/>
        <v>21:0232</v>
      </c>
      <c r="E3120" t="s">
        <v>12569</v>
      </c>
      <c r="F3120" t="s">
        <v>12570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114</v>
      </c>
      <c r="N3120">
        <v>1545</v>
      </c>
      <c r="P3120" t="s">
        <v>272</v>
      </c>
      <c r="Q3120" t="s">
        <v>1143</v>
      </c>
      <c r="R3120" t="s">
        <v>55</v>
      </c>
    </row>
    <row r="3121" spans="1:18" hidden="1" x14ac:dyDescent="0.3">
      <c r="A3121" t="s">
        <v>12571</v>
      </c>
      <c r="B3121" t="s">
        <v>12572</v>
      </c>
      <c r="C3121" s="1" t="str">
        <f t="shared" si="236"/>
        <v>21:0846</v>
      </c>
      <c r="D3121" s="1" t="str">
        <f t="shared" si="237"/>
        <v>21:0232</v>
      </c>
      <c r="E3121" t="s">
        <v>12573</v>
      </c>
      <c r="F3121" t="s">
        <v>12574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121</v>
      </c>
      <c r="N3121">
        <v>1546</v>
      </c>
      <c r="P3121" t="s">
        <v>182</v>
      </c>
      <c r="Q3121" t="s">
        <v>482</v>
      </c>
      <c r="R3121" t="s">
        <v>55</v>
      </c>
    </row>
    <row r="3122" spans="1:18" hidden="1" x14ac:dyDescent="0.3">
      <c r="A3122" t="s">
        <v>12575</v>
      </c>
      <c r="B3122" t="s">
        <v>12576</v>
      </c>
      <c r="C3122" s="1" t="str">
        <f t="shared" si="236"/>
        <v>21:0846</v>
      </c>
      <c r="D3122" s="1" t="str">
        <f t="shared" si="237"/>
        <v>21:0232</v>
      </c>
      <c r="E3122" t="s">
        <v>12577</v>
      </c>
      <c r="F3122" t="s">
        <v>12578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127</v>
      </c>
      <c r="N3122">
        <v>1547</v>
      </c>
      <c r="P3122" t="s">
        <v>235</v>
      </c>
      <c r="Q3122" t="s">
        <v>1292</v>
      </c>
      <c r="R3122" t="s">
        <v>55</v>
      </c>
    </row>
    <row r="3123" spans="1:18" hidden="1" x14ac:dyDescent="0.3">
      <c r="A3123" t="s">
        <v>12579</v>
      </c>
      <c r="B3123" t="s">
        <v>12580</v>
      </c>
      <c r="C3123" s="1" t="str">
        <f t="shared" si="236"/>
        <v>21:0846</v>
      </c>
      <c r="D3123" s="1" t="str">
        <f t="shared" si="237"/>
        <v>21:0232</v>
      </c>
      <c r="E3123" t="s">
        <v>12581</v>
      </c>
      <c r="F3123" t="s">
        <v>12582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133</v>
      </c>
      <c r="N3123">
        <v>1548</v>
      </c>
      <c r="P3123" t="s">
        <v>134</v>
      </c>
      <c r="Q3123" t="s">
        <v>482</v>
      </c>
      <c r="R3123" t="s">
        <v>55</v>
      </c>
    </row>
    <row r="3124" spans="1:18" hidden="1" x14ac:dyDescent="0.3">
      <c r="A3124" t="s">
        <v>12583</v>
      </c>
      <c r="B3124" t="s">
        <v>12584</v>
      </c>
      <c r="C3124" s="1" t="str">
        <f t="shared" si="236"/>
        <v>21:0846</v>
      </c>
      <c r="D3124" s="1" t="str">
        <f t="shared" si="237"/>
        <v>21:0232</v>
      </c>
      <c r="E3124" t="s">
        <v>12585</v>
      </c>
      <c r="F3124" t="s">
        <v>12586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139</v>
      </c>
      <c r="N3124">
        <v>1549</v>
      </c>
      <c r="P3124" t="s">
        <v>30</v>
      </c>
      <c r="Q3124" t="s">
        <v>579</v>
      </c>
      <c r="R3124" t="s">
        <v>55</v>
      </c>
    </row>
    <row r="3125" spans="1:18" hidden="1" x14ac:dyDescent="0.3">
      <c r="A3125" t="s">
        <v>12587</v>
      </c>
      <c r="B3125" t="s">
        <v>12588</v>
      </c>
      <c r="C3125" s="1" t="str">
        <f t="shared" si="236"/>
        <v>21:0846</v>
      </c>
      <c r="D3125" s="1" t="str">
        <f t="shared" si="237"/>
        <v>21:0232</v>
      </c>
      <c r="E3125" t="s">
        <v>12589</v>
      </c>
      <c r="F3125" t="s">
        <v>12590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241</v>
      </c>
      <c r="N3125">
        <v>1550</v>
      </c>
      <c r="P3125" t="s">
        <v>161</v>
      </c>
      <c r="Q3125" t="s">
        <v>538</v>
      </c>
      <c r="R3125" t="s">
        <v>55</v>
      </c>
    </row>
    <row r="3126" spans="1:18" hidden="1" x14ac:dyDescent="0.3">
      <c r="A3126" t="s">
        <v>12591</v>
      </c>
      <c r="B3126" t="s">
        <v>12592</v>
      </c>
      <c r="C3126" s="1" t="str">
        <f t="shared" si="236"/>
        <v>21:0846</v>
      </c>
      <c r="D3126" s="1" t="str">
        <f t="shared" si="237"/>
        <v>21:0232</v>
      </c>
      <c r="E3126" t="s">
        <v>12593</v>
      </c>
      <c r="F3126" t="s">
        <v>12594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36</v>
      </c>
      <c r="N3126">
        <v>1551</v>
      </c>
      <c r="P3126" t="s">
        <v>771</v>
      </c>
      <c r="Q3126" t="s">
        <v>310</v>
      </c>
      <c r="R3126" t="s">
        <v>55</v>
      </c>
    </row>
    <row r="3127" spans="1:18" hidden="1" x14ac:dyDescent="0.3">
      <c r="A3127" t="s">
        <v>12595</v>
      </c>
      <c r="B3127" t="s">
        <v>12596</v>
      </c>
      <c r="C3127" s="1" t="str">
        <f t="shared" si="236"/>
        <v>21:0846</v>
      </c>
      <c r="D3127" s="1" t="str">
        <f t="shared" si="237"/>
        <v>21:0232</v>
      </c>
      <c r="E3127" t="s">
        <v>12597</v>
      </c>
      <c r="F3127" t="s">
        <v>12598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44</v>
      </c>
      <c r="N3127">
        <v>1552</v>
      </c>
      <c r="P3127" t="s">
        <v>134</v>
      </c>
      <c r="Q3127" t="s">
        <v>236</v>
      </c>
      <c r="R3127" t="s">
        <v>55</v>
      </c>
    </row>
    <row r="3128" spans="1:18" hidden="1" x14ac:dyDescent="0.3">
      <c r="A3128" t="s">
        <v>12599</v>
      </c>
      <c r="B3128" t="s">
        <v>12600</v>
      </c>
      <c r="C3128" s="1" t="str">
        <f t="shared" si="236"/>
        <v>21:0846</v>
      </c>
      <c r="D3128" s="1" t="str">
        <f t="shared" si="237"/>
        <v>21:0232</v>
      </c>
      <c r="E3128" t="s">
        <v>12601</v>
      </c>
      <c r="F3128" t="s">
        <v>12602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52</v>
      </c>
      <c r="N3128">
        <v>1553</v>
      </c>
      <c r="P3128" t="s">
        <v>140</v>
      </c>
      <c r="Q3128" t="s">
        <v>482</v>
      </c>
      <c r="R3128" t="s">
        <v>55</v>
      </c>
    </row>
    <row r="3129" spans="1:18" hidden="1" x14ac:dyDescent="0.3">
      <c r="A3129" t="s">
        <v>12603</v>
      </c>
      <c r="B3129" t="s">
        <v>12604</v>
      </c>
      <c r="C3129" s="1" t="str">
        <f t="shared" si="236"/>
        <v>21:0846</v>
      </c>
      <c r="D3129" s="1" t="str">
        <f t="shared" si="237"/>
        <v>21:0232</v>
      </c>
      <c r="E3129" t="s">
        <v>12605</v>
      </c>
      <c r="F3129" t="s">
        <v>12606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 t="s">
        <v>194</v>
      </c>
      <c r="Q3129" t="s">
        <v>54</v>
      </c>
      <c r="R3129" t="s">
        <v>55</v>
      </c>
    </row>
    <row r="3130" spans="1:18" hidden="1" x14ac:dyDescent="0.3">
      <c r="A3130" t="s">
        <v>12607</v>
      </c>
      <c r="B3130" t="s">
        <v>12608</v>
      </c>
      <c r="C3130" s="1" t="str">
        <f t="shared" si="236"/>
        <v>21:0846</v>
      </c>
      <c r="D3130" s="1" t="str">
        <f t="shared" si="237"/>
        <v>21:0232</v>
      </c>
      <c r="E3130" t="s">
        <v>12605</v>
      </c>
      <c r="F3130" t="s">
        <v>12609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29</v>
      </c>
      <c r="N3130">
        <v>1555</v>
      </c>
      <c r="P3130" t="s">
        <v>128</v>
      </c>
      <c r="Q3130" t="s">
        <v>1292</v>
      </c>
      <c r="R3130" t="s">
        <v>55</v>
      </c>
    </row>
    <row r="3131" spans="1:18" hidden="1" x14ac:dyDescent="0.3">
      <c r="A3131" t="s">
        <v>12610</v>
      </c>
      <c r="B3131" t="s">
        <v>12611</v>
      </c>
      <c r="C3131" s="1" t="str">
        <f t="shared" si="236"/>
        <v>21:0846</v>
      </c>
      <c r="D3131" s="1" t="str">
        <f t="shared" si="237"/>
        <v>21:0232</v>
      </c>
      <c r="E3131" t="s">
        <v>12612</v>
      </c>
      <c r="F3131" t="s">
        <v>12613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60</v>
      </c>
      <c r="N3131">
        <v>1556</v>
      </c>
      <c r="P3131" t="s">
        <v>414</v>
      </c>
      <c r="Q3131" t="s">
        <v>579</v>
      </c>
      <c r="R3131" t="s">
        <v>55</v>
      </c>
    </row>
    <row r="3132" spans="1:18" hidden="1" x14ac:dyDescent="0.3">
      <c r="A3132" t="s">
        <v>12614</v>
      </c>
      <c r="B3132" t="s">
        <v>12615</v>
      </c>
      <c r="C3132" s="1" t="str">
        <f t="shared" si="236"/>
        <v>21:0846</v>
      </c>
      <c r="D3132" s="1" t="str">
        <f t="shared" si="237"/>
        <v>21:0232</v>
      </c>
      <c r="E3132" t="s">
        <v>12616</v>
      </c>
      <c r="F3132" t="s">
        <v>12617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67</v>
      </c>
      <c r="N3132">
        <v>1557</v>
      </c>
      <c r="P3132" t="s">
        <v>200</v>
      </c>
      <c r="Q3132" t="s">
        <v>1292</v>
      </c>
      <c r="R3132" t="s">
        <v>55</v>
      </c>
    </row>
    <row r="3133" spans="1:18" hidden="1" x14ac:dyDescent="0.3">
      <c r="A3133" t="s">
        <v>12618</v>
      </c>
      <c r="B3133" t="s">
        <v>12619</v>
      </c>
      <c r="C3133" s="1" t="str">
        <f t="shared" si="236"/>
        <v>21:0846</v>
      </c>
      <c r="D3133" s="1" t="str">
        <f t="shared" si="237"/>
        <v>21:0232</v>
      </c>
      <c r="E3133" t="s">
        <v>12620</v>
      </c>
      <c r="F3133" t="s">
        <v>12621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74</v>
      </c>
      <c r="N3133">
        <v>1558</v>
      </c>
      <c r="P3133" t="s">
        <v>414</v>
      </c>
      <c r="Q3133" t="s">
        <v>482</v>
      </c>
      <c r="R3133" t="s">
        <v>55</v>
      </c>
    </row>
    <row r="3134" spans="1:18" hidden="1" x14ac:dyDescent="0.3">
      <c r="A3134" t="s">
        <v>12622</v>
      </c>
      <c r="B3134" t="s">
        <v>12623</v>
      </c>
      <c r="C3134" s="1" t="str">
        <f t="shared" si="236"/>
        <v>21:0846</v>
      </c>
      <c r="D3134" s="1" t="str">
        <f t="shared" si="237"/>
        <v>21:0232</v>
      </c>
      <c r="E3134" t="s">
        <v>12624</v>
      </c>
      <c r="F3134" t="s">
        <v>12625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81</v>
      </c>
      <c r="N3134">
        <v>1559</v>
      </c>
      <c r="P3134" t="s">
        <v>210</v>
      </c>
      <c r="Q3134" t="s">
        <v>54</v>
      </c>
      <c r="R3134" t="s">
        <v>55</v>
      </c>
    </row>
    <row r="3135" spans="1:18" hidden="1" x14ac:dyDescent="0.3">
      <c r="A3135" t="s">
        <v>12626</v>
      </c>
      <c r="B3135" t="s">
        <v>12627</v>
      </c>
      <c r="C3135" s="1" t="str">
        <f t="shared" si="236"/>
        <v>21:0846</v>
      </c>
      <c r="D3135" s="1" t="str">
        <f t="shared" si="237"/>
        <v>21:0232</v>
      </c>
      <c r="E3135" t="s">
        <v>12628</v>
      </c>
      <c r="F3135" t="s">
        <v>12629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95</v>
      </c>
      <c r="N3135">
        <v>1560</v>
      </c>
      <c r="P3135" t="s">
        <v>115</v>
      </c>
      <c r="Q3135" t="s">
        <v>1292</v>
      </c>
      <c r="R3135" t="s">
        <v>55</v>
      </c>
    </row>
    <row r="3136" spans="1:18" hidden="1" x14ac:dyDescent="0.3">
      <c r="A3136" t="s">
        <v>12630</v>
      </c>
      <c r="B3136" t="s">
        <v>12631</v>
      </c>
      <c r="C3136" s="1" t="str">
        <f t="shared" si="236"/>
        <v>21:0846</v>
      </c>
      <c r="D3136" s="1" t="str">
        <f t="shared" si="237"/>
        <v>21:0232</v>
      </c>
      <c r="E3136" t="s">
        <v>12632</v>
      </c>
      <c r="F3136" t="s">
        <v>12633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101</v>
      </c>
      <c r="N3136">
        <v>1561</v>
      </c>
      <c r="P3136" t="s">
        <v>771</v>
      </c>
      <c r="Q3136" t="s">
        <v>54</v>
      </c>
      <c r="R3136" t="s">
        <v>285</v>
      </c>
    </row>
    <row r="3137" spans="1:18" hidden="1" x14ac:dyDescent="0.3">
      <c r="A3137" t="s">
        <v>12634</v>
      </c>
      <c r="B3137" t="s">
        <v>12635</v>
      </c>
      <c r="C3137" s="1" t="str">
        <f t="shared" si="236"/>
        <v>21:0846</v>
      </c>
      <c r="D3137" s="1" t="str">
        <f t="shared" si="237"/>
        <v>21:0232</v>
      </c>
      <c r="E3137" t="s">
        <v>12636</v>
      </c>
      <c r="F3137" t="s">
        <v>12637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107</v>
      </c>
      <c r="N3137">
        <v>1562</v>
      </c>
      <c r="P3137" t="s">
        <v>225</v>
      </c>
      <c r="Q3137" t="s">
        <v>1292</v>
      </c>
      <c r="R3137" t="s">
        <v>522</v>
      </c>
    </row>
    <row r="3138" spans="1:18" hidden="1" x14ac:dyDescent="0.3">
      <c r="A3138" t="s">
        <v>12638</v>
      </c>
      <c r="B3138" t="s">
        <v>12639</v>
      </c>
      <c r="C3138" s="1" t="str">
        <f t="shared" si="236"/>
        <v>21:0846</v>
      </c>
      <c r="D3138" s="1" t="str">
        <f t="shared" si="237"/>
        <v>21:0232</v>
      </c>
      <c r="E3138" t="s">
        <v>12640</v>
      </c>
      <c r="F3138" t="s">
        <v>12641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114</v>
      </c>
      <c r="N3138">
        <v>1563</v>
      </c>
      <c r="P3138" t="s">
        <v>134</v>
      </c>
      <c r="Q3138" t="s">
        <v>1292</v>
      </c>
      <c r="R3138" t="s">
        <v>55</v>
      </c>
    </row>
    <row r="3139" spans="1:18" hidden="1" x14ac:dyDescent="0.3">
      <c r="A3139" t="s">
        <v>12642</v>
      </c>
      <c r="B3139" t="s">
        <v>12643</v>
      </c>
      <c r="C3139" s="1" t="str">
        <f t="shared" si="236"/>
        <v>21:0846</v>
      </c>
      <c r="D3139" s="1" t="str">
        <f t="shared" si="237"/>
        <v>21:0232</v>
      </c>
      <c r="E3139" t="s">
        <v>12644</v>
      </c>
      <c r="F3139" t="s">
        <v>12645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121</v>
      </c>
      <c r="N3139">
        <v>1564</v>
      </c>
      <c r="P3139" t="s">
        <v>115</v>
      </c>
      <c r="Q3139" t="s">
        <v>54</v>
      </c>
      <c r="R3139" t="s">
        <v>55</v>
      </c>
    </row>
    <row r="3140" spans="1:18" hidden="1" x14ac:dyDescent="0.3">
      <c r="A3140" t="s">
        <v>12646</v>
      </c>
      <c r="B3140" t="s">
        <v>12647</v>
      </c>
      <c r="C3140" s="1" t="str">
        <f t="shared" si="236"/>
        <v>21:0846</v>
      </c>
      <c r="D3140" s="1" t="str">
        <f t="shared" si="237"/>
        <v>21:0232</v>
      </c>
      <c r="E3140" t="s">
        <v>12648</v>
      </c>
      <c r="F3140" t="s">
        <v>12649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127</v>
      </c>
      <c r="N3140">
        <v>1565</v>
      </c>
      <c r="P3140" t="s">
        <v>771</v>
      </c>
      <c r="Q3140" t="s">
        <v>579</v>
      </c>
      <c r="R3140" t="s">
        <v>55</v>
      </c>
    </row>
    <row r="3141" spans="1:18" hidden="1" x14ac:dyDescent="0.3">
      <c r="A3141" t="s">
        <v>12650</v>
      </c>
      <c r="B3141" t="s">
        <v>12651</v>
      </c>
      <c r="C3141" s="1" t="str">
        <f t="shared" si="236"/>
        <v>21:0846</v>
      </c>
      <c r="D3141" s="1" t="str">
        <f t="shared" si="237"/>
        <v>21:0232</v>
      </c>
      <c r="E3141" t="s">
        <v>12652</v>
      </c>
      <c r="F3141" t="s">
        <v>12653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133</v>
      </c>
      <c r="N3141">
        <v>1566</v>
      </c>
      <c r="P3141" t="s">
        <v>319</v>
      </c>
      <c r="Q3141" t="s">
        <v>1292</v>
      </c>
      <c r="R3141" t="s">
        <v>55</v>
      </c>
    </row>
    <row r="3142" spans="1:18" hidden="1" x14ac:dyDescent="0.3">
      <c r="A3142" t="s">
        <v>12654</v>
      </c>
      <c r="B3142" t="s">
        <v>12655</v>
      </c>
      <c r="C3142" s="1" t="str">
        <f t="shared" si="236"/>
        <v>21:0846</v>
      </c>
      <c r="D3142" s="1" t="str">
        <f t="shared" si="237"/>
        <v>21:0232</v>
      </c>
      <c r="E3142" t="s">
        <v>12656</v>
      </c>
      <c r="F3142" t="s">
        <v>12657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139</v>
      </c>
      <c r="N3142">
        <v>1567</v>
      </c>
      <c r="P3142" t="s">
        <v>210</v>
      </c>
      <c r="Q3142" t="s">
        <v>1292</v>
      </c>
      <c r="R3142" t="s">
        <v>285</v>
      </c>
    </row>
    <row r="3143" spans="1:18" hidden="1" x14ac:dyDescent="0.3">
      <c r="A3143" t="s">
        <v>12658</v>
      </c>
      <c r="B3143" t="s">
        <v>12659</v>
      </c>
      <c r="C3143" s="1" t="str">
        <f t="shared" si="236"/>
        <v>21:0846</v>
      </c>
      <c r="D3143" s="1" t="str">
        <f t="shared" si="237"/>
        <v>21:0232</v>
      </c>
      <c r="E3143" t="s">
        <v>12660</v>
      </c>
      <c r="F3143" t="s">
        <v>12661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241</v>
      </c>
      <c r="N3143">
        <v>1568</v>
      </c>
      <c r="P3143" t="s">
        <v>1846</v>
      </c>
      <c r="Q3143" t="s">
        <v>482</v>
      </c>
      <c r="R3143" t="s">
        <v>55</v>
      </c>
    </row>
    <row r="3144" spans="1:18" hidden="1" x14ac:dyDescent="0.3">
      <c r="A3144" t="s">
        <v>12662</v>
      </c>
      <c r="B3144" t="s">
        <v>12663</v>
      </c>
      <c r="C3144" s="1" t="str">
        <f t="shared" si="236"/>
        <v>21:0846</v>
      </c>
      <c r="D3144" s="1" t="str">
        <f t="shared" si="237"/>
        <v>21:0232</v>
      </c>
      <c r="E3144" t="s">
        <v>12664</v>
      </c>
      <c r="F3144" t="s">
        <v>12665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36</v>
      </c>
      <c r="N3144">
        <v>1569</v>
      </c>
      <c r="P3144" t="s">
        <v>1006</v>
      </c>
      <c r="Q3144" t="s">
        <v>310</v>
      </c>
      <c r="R3144" t="s">
        <v>195</v>
      </c>
    </row>
    <row r="3145" spans="1:18" hidden="1" x14ac:dyDescent="0.3">
      <c r="A3145" t="s">
        <v>12666</v>
      </c>
      <c r="B3145" t="s">
        <v>12667</v>
      </c>
      <c r="C3145" s="1" t="str">
        <f t="shared" si="236"/>
        <v>21:0846</v>
      </c>
      <c r="D3145" s="1" t="str">
        <f t="shared" si="237"/>
        <v>21:0232</v>
      </c>
      <c r="E3145" t="s">
        <v>12668</v>
      </c>
      <c r="F3145" t="s">
        <v>12669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44</v>
      </c>
      <c r="N3145">
        <v>1570</v>
      </c>
      <c r="P3145" t="s">
        <v>414</v>
      </c>
      <c r="Q3145" t="s">
        <v>236</v>
      </c>
      <c r="R3145" t="s">
        <v>55</v>
      </c>
    </row>
    <row r="3146" spans="1:18" hidden="1" x14ac:dyDescent="0.3">
      <c r="A3146" t="s">
        <v>12670</v>
      </c>
      <c r="B3146" t="s">
        <v>12671</v>
      </c>
      <c r="C3146" s="1" t="str">
        <f t="shared" si="236"/>
        <v>21:0846</v>
      </c>
      <c r="D3146" s="1" t="str">
        <f t="shared" si="237"/>
        <v>21:0232</v>
      </c>
      <c r="E3146" t="s">
        <v>12672</v>
      </c>
      <c r="F3146" t="s">
        <v>12673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52</v>
      </c>
      <c r="N3146">
        <v>1571</v>
      </c>
      <c r="P3146" t="s">
        <v>2193</v>
      </c>
      <c r="Q3146" t="s">
        <v>310</v>
      </c>
      <c r="R3146" t="s">
        <v>532</v>
      </c>
    </row>
    <row r="3147" spans="1:18" hidden="1" x14ac:dyDescent="0.3">
      <c r="A3147" t="s">
        <v>12674</v>
      </c>
      <c r="B3147" t="s">
        <v>12675</v>
      </c>
      <c r="C3147" s="1" t="str">
        <f t="shared" si="236"/>
        <v>21:0846</v>
      </c>
      <c r="D3147" s="1" t="str">
        <f t="shared" si="237"/>
        <v>21:0232</v>
      </c>
      <c r="E3147" t="s">
        <v>12676</v>
      </c>
      <c r="F3147" t="s">
        <v>12677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 t="s">
        <v>2492</v>
      </c>
      <c r="Q3147" t="s">
        <v>579</v>
      </c>
      <c r="R3147" t="s">
        <v>988</v>
      </c>
    </row>
    <row r="3148" spans="1:18" hidden="1" x14ac:dyDescent="0.3">
      <c r="A3148" t="s">
        <v>12678</v>
      </c>
      <c r="B3148" t="s">
        <v>12679</v>
      </c>
      <c r="C3148" s="1" t="str">
        <f t="shared" si="236"/>
        <v>21:0846</v>
      </c>
      <c r="D3148" s="1" t="str">
        <f t="shared" si="237"/>
        <v>21:0232</v>
      </c>
      <c r="E3148" t="s">
        <v>12676</v>
      </c>
      <c r="F3148" t="s">
        <v>12680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29</v>
      </c>
      <c r="N3148">
        <v>1573</v>
      </c>
      <c r="P3148" t="s">
        <v>3946</v>
      </c>
      <c r="Q3148" t="s">
        <v>579</v>
      </c>
      <c r="R3148" t="s">
        <v>90</v>
      </c>
    </row>
    <row r="3149" spans="1:18" hidden="1" x14ac:dyDescent="0.3">
      <c r="A3149" t="s">
        <v>12681</v>
      </c>
      <c r="B3149" t="s">
        <v>12682</v>
      </c>
      <c r="C3149" s="1" t="str">
        <f t="shared" si="236"/>
        <v>21:0846</v>
      </c>
      <c r="D3149" s="1" t="str">
        <f t="shared" si="237"/>
        <v>21:0232</v>
      </c>
      <c r="E3149" t="s">
        <v>12683</v>
      </c>
      <c r="F3149" t="s">
        <v>12684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60</v>
      </c>
      <c r="N3149">
        <v>1574</v>
      </c>
      <c r="P3149" t="s">
        <v>188</v>
      </c>
      <c r="Q3149" t="s">
        <v>257</v>
      </c>
      <c r="R3149" t="s">
        <v>911</v>
      </c>
    </row>
    <row r="3150" spans="1:18" hidden="1" x14ac:dyDescent="0.3">
      <c r="A3150" t="s">
        <v>12685</v>
      </c>
      <c r="B3150" t="s">
        <v>12686</v>
      </c>
      <c r="C3150" s="1" t="str">
        <f t="shared" si="236"/>
        <v>21:0846</v>
      </c>
      <c r="D3150" s="1" t="str">
        <f t="shared" si="237"/>
        <v>21:0232</v>
      </c>
      <c r="E3150" t="s">
        <v>12687</v>
      </c>
      <c r="F3150" t="s">
        <v>12688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67</v>
      </c>
      <c r="N3150">
        <v>1575</v>
      </c>
      <c r="P3150" t="s">
        <v>2414</v>
      </c>
      <c r="Q3150" t="s">
        <v>1292</v>
      </c>
      <c r="R3150" t="s">
        <v>189</v>
      </c>
    </row>
    <row r="3151" spans="1:18" hidden="1" x14ac:dyDescent="0.3">
      <c r="A3151" t="s">
        <v>12689</v>
      </c>
      <c r="B3151" t="s">
        <v>12690</v>
      </c>
      <c r="C3151" s="1" t="str">
        <f t="shared" si="236"/>
        <v>21:0846</v>
      </c>
      <c r="D3151" s="1" t="str">
        <f t="shared" si="237"/>
        <v>21:0232</v>
      </c>
      <c r="E3151" t="s">
        <v>12691</v>
      </c>
      <c r="F3151" t="s">
        <v>12692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74</v>
      </c>
      <c r="N3151">
        <v>1576</v>
      </c>
      <c r="P3151" t="s">
        <v>173</v>
      </c>
      <c r="Q3151" t="s">
        <v>54</v>
      </c>
      <c r="R3151" t="s">
        <v>761</v>
      </c>
    </row>
    <row r="3152" spans="1:18" hidden="1" x14ac:dyDescent="0.3">
      <c r="A3152" t="s">
        <v>12693</v>
      </c>
      <c r="B3152" t="s">
        <v>12694</v>
      </c>
      <c r="C3152" s="1" t="str">
        <f t="shared" si="236"/>
        <v>21:0846</v>
      </c>
      <c r="D3152" s="1" t="str">
        <f t="shared" si="237"/>
        <v>21:0232</v>
      </c>
      <c r="E3152" t="s">
        <v>12695</v>
      </c>
      <c r="F3152" t="s">
        <v>12696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81</v>
      </c>
      <c r="N3152">
        <v>1577</v>
      </c>
      <c r="P3152" t="s">
        <v>167</v>
      </c>
      <c r="Q3152" t="s">
        <v>579</v>
      </c>
      <c r="R3152" t="s">
        <v>55</v>
      </c>
    </row>
    <row r="3153" spans="1:18" hidden="1" x14ac:dyDescent="0.3">
      <c r="A3153" t="s">
        <v>12697</v>
      </c>
      <c r="B3153" t="s">
        <v>12698</v>
      </c>
      <c r="C3153" s="1" t="str">
        <f t="shared" si="236"/>
        <v>21:0846</v>
      </c>
      <c r="D3153" s="1" t="str">
        <f t="shared" si="237"/>
        <v>21:0232</v>
      </c>
      <c r="E3153" t="s">
        <v>12699</v>
      </c>
      <c r="F3153" t="s">
        <v>12700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95</v>
      </c>
      <c r="N3153">
        <v>1578</v>
      </c>
      <c r="P3153" t="s">
        <v>128</v>
      </c>
      <c r="Q3153" t="s">
        <v>579</v>
      </c>
      <c r="R3153" t="s">
        <v>195</v>
      </c>
    </row>
    <row r="3154" spans="1:18" hidden="1" x14ac:dyDescent="0.3">
      <c r="A3154" t="s">
        <v>12701</v>
      </c>
      <c r="B3154" t="s">
        <v>12702</v>
      </c>
      <c r="C3154" s="1" t="str">
        <f t="shared" si="236"/>
        <v>21:0846</v>
      </c>
      <c r="D3154" s="1" t="str">
        <f t="shared" si="237"/>
        <v>21:0232</v>
      </c>
      <c r="E3154" t="s">
        <v>12703</v>
      </c>
      <c r="F3154" t="s">
        <v>12704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101</v>
      </c>
      <c r="N3154">
        <v>1579</v>
      </c>
      <c r="P3154" t="s">
        <v>771</v>
      </c>
      <c r="Q3154" t="s">
        <v>257</v>
      </c>
      <c r="R3154" t="s">
        <v>55</v>
      </c>
    </row>
    <row r="3155" spans="1:18" hidden="1" x14ac:dyDescent="0.3">
      <c r="A3155" t="s">
        <v>12705</v>
      </c>
      <c r="B3155" t="s">
        <v>12706</v>
      </c>
      <c r="C3155" s="1" t="str">
        <f t="shared" si="236"/>
        <v>21:0846</v>
      </c>
      <c r="D3155" s="1" t="str">
        <f t="shared" si="237"/>
        <v>21:0232</v>
      </c>
      <c r="E3155" t="s">
        <v>12707</v>
      </c>
      <c r="F3155" t="s">
        <v>12708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107</v>
      </c>
      <c r="N3155">
        <v>1580</v>
      </c>
      <c r="P3155" t="s">
        <v>771</v>
      </c>
      <c r="Q3155" t="s">
        <v>236</v>
      </c>
      <c r="R3155" t="s">
        <v>195</v>
      </c>
    </row>
    <row r="3156" spans="1:18" hidden="1" x14ac:dyDescent="0.3">
      <c r="A3156" t="s">
        <v>12709</v>
      </c>
      <c r="B3156" t="s">
        <v>12710</v>
      </c>
      <c r="C3156" s="1" t="str">
        <f t="shared" si="236"/>
        <v>21:0846</v>
      </c>
      <c r="D3156" s="1" t="str">
        <f t="shared" si="237"/>
        <v>21:0232</v>
      </c>
      <c r="E3156" t="s">
        <v>12711</v>
      </c>
      <c r="F3156" t="s">
        <v>12712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114</v>
      </c>
      <c r="N3156">
        <v>1581</v>
      </c>
      <c r="P3156" t="s">
        <v>194</v>
      </c>
      <c r="Q3156" t="s">
        <v>236</v>
      </c>
      <c r="R3156" t="s">
        <v>55</v>
      </c>
    </row>
    <row r="3157" spans="1:18" hidden="1" x14ac:dyDescent="0.3">
      <c r="A3157" t="s">
        <v>12713</v>
      </c>
      <c r="B3157" t="s">
        <v>12714</v>
      </c>
      <c r="C3157" s="1" t="str">
        <f t="shared" si="236"/>
        <v>21:0846</v>
      </c>
      <c r="D3157" s="1" t="str">
        <f t="shared" si="237"/>
        <v>21:0232</v>
      </c>
      <c r="E3157" t="s">
        <v>12715</v>
      </c>
      <c r="F3157" t="s">
        <v>12716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121</v>
      </c>
      <c r="N3157">
        <v>1582</v>
      </c>
      <c r="P3157" t="s">
        <v>194</v>
      </c>
      <c r="Q3157" t="s">
        <v>482</v>
      </c>
      <c r="R3157" t="s">
        <v>285</v>
      </c>
    </row>
    <row r="3158" spans="1:18" hidden="1" x14ac:dyDescent="0.3">
      <c r="A3158" t="s">
        <v>12717</v>
      </c>
      <c r="B3158" t="s">
        <v>12718</v>
      </c>
      <c r="C3158" s="1" t="str">
        <f t="shared" si="236"/>
        <v>21:0846</v>
      </c>
      <c r="D3158" s="1" t="str">
        <f t="shared" si="237"/>
        <v>21:0232</v>
      </c>
      <c r="E3158" t="s">
        <v>12719</v>
      </c>
      <c r="F3158" t="s">
        <v>12720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127</v>
      </c>
      <c r="N3158">
        <v>1583</v>
      </c>
      <c r="P3158" t="s">
        <v>319</v>
      </c>
      <c r="Q3158" t="s">
        <v>257</v>
      </c>
      <c r="R3158" t="s">
        <v>55</v>
      </c>
    </row>
    <row r="3159" spans="1:18" hidden="1" x14ac:dyDescent="0.3">
      <c r="A3159" t="s">
        <v>12721</v>
      </c>
      <c r="B3159" t="s">
        <v>12722</v>
      </c>
      <c r="C3159" s="1" t="str">
        <f t="shared" si="236"/>
        <v>21:0846</v>
      </c>
      <c r="D3159" s="1" t="str">
        <f t="shared" si="237"/>
        <v>21:0232</v>
      </c>
      <c r="E3159" t="s">
        <v>12723</v>
      </c>
      <c r="F3159" t="s">
        <v>12724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133</v>
      </c>
      <c r="N3159">
        <v>1584</v>
      </c>
      <c r="P3159" t="s">
        <v>256</v>
      </c>
      <c r="Q3159" t="s">
        <v>54</v>
      </c>
      <c r="R3159" t="s">
        <v>55</v>
      </c>
    </row>
    <row r="3160" spans="1:18" hidden="1" x14ac:dyDescent="0.3">
      <c r="A3160" t="s">
        <v>12725</v>
      </c>
      <c r="B3160" t="s">
        <v>12726</v>
      </c>
      <c r="C3160" s="1" t="str">
        <f t="shared" si="236"/>
        <v>21:0846</v>
      </c>
      <c r="D3160" s="1" t="str">
        <f t="shared" si="237"/>
        <v>21:0232</v>
      </c>
      <c r="E3160" t="s">
        <v>12727</v>
      </c>
      <c r="F3160" t="s">
        <v>12728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139</v>
      </c>
      <c r="N3160">
        <v>1585</v>
      </c>
      <c r="P3160" t="s">
        <v>247</v>
      </c>
      <c r="Q3160" t="s">
        <v>1143</v>
      </c>
      <c r="R3160" t="s">
        <v>55</v>
      </c>
    </row>
    <row r="3161" spans="1:18" hidden="1" x14ac:dyDescent="0.3">
      <c r="A3161" t="s">
        <v>12729</v>
      </c>
      <c r="B3161" t="s">
        <v>12730</v>
      </c>
      <c r="C3161" s="1" t="str">
        <f t="shared" si="236"/>
        <v>21:0846</v>
      </c>
      <c r="D3161" s="1" t="str">
        <f t="shared" si="237"/>
        <v>21:0232</v>
      </c>
      <c r="E3161" t="s">
        <v>12731</v>
      </c>
      <c r="F3161" t="s">
        <v>12732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241</v>
      </c>
      <c r="N3161">
        <v>1586</v>
      </c>
      <c r="P3161" t="s">
        <v>210</v>
      </c>
      <c r="Q3161" t="s">
        <v>1292</v>
      </c>
      <c r="R3161" t="s">
        <v>55</v>
      </c>
    </row>
    <row r="3162" spans="1:18" hidden="1" x14ac:dyDescent="0.3">
      <c r="A3162" t="s">
        <v>12733</v>
      </c>
      <c r="B3162" t="s">
        <v>12734</v>
      </c>
      <c r="C3162" s="1" t="str">
        <f t="shared" si="236"/>
        <v>21:0846</v>
      </c>
      <c r="D3162" s="1" t="str">
        <f t="shared" si="237"/>
        <v>21:0232</v>
      </c>
      <c r="E3162" t="s">
        <v>12735</v>
      </c>
      <c r="F3162" t="s">
        <v>12736</v>
      </c>
      <c r="H3162">
        <v>59.775653499999997</v>
      </c>
      <c r="I3162">
        <v>-104.0940749</v>
      </c>
      <c r="J3162" s="1" t="str">
        <f t="shared" ref="J3162:J3225" si="238">HYPERLINK("https://geochem.nrcan.gc.ca/cdogs/content/kwd/kwd020016_e.htm", "Fluid (lake)")</f>
        <v>Fluid (lake)</v>
      </c>
      <c r="K3162" s="1" t="str">
        <f t="shared" ref="K3162:K3225" si="239">HYPERLINK("https://geochem.nrcan.gc.ca/cdogs/content/kwd/kwd080007_e.htm", "Untreated Water")</f>
        <v>Untreated Water</v>
      </c>
      <c r="L3162">
        <v>230</v>
      </c>
      <c r="M3162" t="s">
        <v>36</v>
      </c>
      <c r="N3162">
        <v>1587</v>
      </c>
      <c r="P3162" t="s">
        <v>247</v>
      </c>
      <c r="Q3162" t="s">
        <v>579</v>
      </c>
      <c r="R3162" t="s">
        <v>55</v>
      </c>
    </row>
    <row r="3163" spans="1:18" hidden="1" x14ac:dyDescent="0.3">
      <c r="A3163" t="s">
        <v>12737</v>
      </c>
      <c r="B3163" t="s">
        <v>12738</v>
      </c>
      <c r="C3163" s="1" t="str">
        <f t="shared" si="236"/>
        <v>21:0846</v>
      </c>
      <c r="D3163" s="1" t="str">
        <f t="shared" si="237"/>
        <v>21:0232</v>
      </c>
      <c r="E3163" t="s">
        <v>12739</v>
      </c>
      <c r="F3163" t="s">
        <v>12740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44</v>
      </c>
      <c r="N3163">
        <v>1588</v>
      </c>
      <c r="P3163" t="s">
        <v>210</v>
      </c>
      <c r="Q3163" t="s">
        <v>579</v>
      </c>
      <c r="R3163" t="s">
        <v>55</v>
      </c>
    </row>
    <row r="3164" spans="1:18" hidden="1" x14ac:dyDescent="0.3">
      <c r="A3164" t="s">
        <v>12741</v>
      </c>
      <c r="B3164" t="s">
        <v>12742</v>
      </c>
      <c r="C3164" s="1" t="str">
        <f t="shared" si="236"/>
        <v>21:0846</v>
      </c>
      <c r="D3164" s="1" t="str">
        <f t="shared" si="237"/>
        <v>21:0232</v>
      </c>
      <c r="E3164" t="s">
        <v>12743</v>
      </c>
      <c r="F3164" t="s">
        <v>12744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52</v>
      </c>
      <c r="N3164">
        <v>1589</v>
      </c>
      <c r="P3164" t="s">
        <v>210</v>
      </c>
      <c r="Q3164" t="s">
        <v>54</v>
      </c>
      <c r="R3164" t="s">
        <v>55</v>
      </c>
    </row>
    <row r="3165" spans="1:18" hidden="1" x14ac:dyDescent="0.3">
      <c r="A3165" t="s">
        <v>12745</v>
      </c>
      <c r="B3165" t="s">
        <v>12746</v>
      </c>
      <c r="C3165" s="1" t="str">
        <f t="shared" si="236"/>
        <v>21:0846</v>
      </c>
      <c r="D3165" s="1" t="str">
        <f t="shared" si="237"/>
        <v>21:0232</v>
      </c>
      <c r="E3165" t="s">
        <v>12747</v>
      </c>
      <c r="F3165" t="s">
        <v>12748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60</v>
      </c>
      <c r="N3165">
        <v>1590</v>
      </c>
      <c r="P3165" t="s">
        <v>256</v>
      </c>
      <c r="Q3165" t="s">
        <v>1292</v>
      </c>
      <c r="R3165" t="s">
        <v>55</v>
      </c>
    </row>
    <row r="3166" spans="1:18" hidden="1" x14ac:dyDescent="0.3">
      <c r="A3166" t="s">
        <v>12749</v>
      </c>
      <c r="B3166" t="s">
        <v>12750</v>
      </c>
      <c r="C3166" s="1" t="str">
        <f t="shared" si="236"/>
        <v>21:0846</v>
      </c>
      <c r="D3166" s="1" t="str">
        <f t="shared" si="237"/>
        <v>21:0232</v>
      </c>
      <c r="E3166" t="s">
        <v>12751</v>
      </c>
      <c r="F3166" t="s">
        <v>12752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67</v>
      </c>
      <c r="N3166">
        <v>1591</v>
      </c>
      <c r="P3166" t="s">
        <v>356</v>
      </c>
      <c r="Q3166" t="s">
        <v>517</v>
      </c>
      <c r="R3166" t="s">
        <v>55</v>
      </c>
    </row>
    <row r="3167" spans="1:18" hidden="1" x14ac:dyDescent="0.3">
      <c r="A3167" t="s">
        <v>12753</v>
      </c>
      <c r="B3167" t="s">
        <v>12754</v>
      </c>
      <c r="C3167" s="1" t="str">
        <f t="shared" si="236"/>
        <v>21:0846</v>
      </c>
      <c r="D3167" s="1" t="str">
        <f t="shared" si="237"/>
        <v>21:0232</v>
      </c>
      <c r="E3167" t="s">
        <v>12755</v>
      </c>
      <c r="F3167" t="s">
        <v>12756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 t="s">
        <v>247</v>
      </c>
      <c r="Q3167" t="s">
        <v>517</v>
      </c>
      <c r="R3167" t="s">
        <v>55</v>
      </c>
    </row>
    <row r="3168" spans="1:18" hidden="1" x14ac:dyDescent="0.3">
      <c r="A3168" t="s">
        <v>12757</v>
      </c>
      <c r="B3168" t="s">
        <v>12758</v>
      </c>
      <c r="C3168" s="1" t="str">
        <f t="shared" si="236"/>
        <v>21:0846</v>
      </c>
      <c r="D3168" s="1" t="str">
        <f t="shared" si="237"/>
        <v>21:0232</v>
      </c>
      <c r="E3168" t="s">
        <v>12755</v>
      </c>
      <c r="F3168" t="s">
        <v>12759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29</v>
      </c>
      <c r="N3168">
        <v>1593</v>
      </c>
      <c r="P3168" t="s">
        <v>247</v>
      </c>
      <c r="Q3168" t="s">
        <v>1143</v>
      </c>
      <c r="R3168" t="s">
        <v>55</v>
      </c>
    </row>
    <row r="3169" spans="1:18" hidden="1" x14ac:dyDescent="0.3">
      <c r="A3169" t="s">
        <v>12760</v>
      </c>
      <c r="B3169" t="s">
        <v>12761</v>
      </c>
      <c r="C3169" s="1" t="str">
        <f t="shared" si="236"/>
        <v>21:0846</v>
      </c>
      <c r="D3169" s="1" t="str">
        <f t="shared" si="237"/>
        <v>21:0232</v>
      </c>
      <c r="E3169" t="s">
        <v>12762</v>
      </c>
      <c r="F3169" t="s">
        <v>12763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74</v>
      </c>
      <c r="N3169">
        <v>1594</v>
      </c>
      <c r="P3169" t="s">
        <v>356</v>
      </c>
      <c r="Q3169" t="s">
        <v>579</v>
      </c>
      <c r="R3169" t="s">
        <v>55</v>
      </c>
    </row>
    <row r="3170" spans="1:18" hidden="1" x14ac:dyDescent="0.3">
      <c r="A3170" t="s">
        <v>12764</v>
      </c>
      <c r="B3170" t="s">
        <v>12765</v>
      </c>
      <c r="C3170" s="1" t="str">
        <f t="shared" si="236"/>
        <v>21:0846</v>
      </c>
      <c r="D3170" s="1" t="str">
        <f t="shared" si="237"/>
        <v>21:0232</v>
      </c>
      <c r="E3170" t="s">
        <v>12766</v>
      </c>
      <c r="F3170" t="s">
        <v>12767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81</v>
      </c>
      <c r="N3170">
        <v>1595</v>
      </c>
      <c r="P3170" t="s">
        <v>53</v>
      </c>
      <c r="Q3170" t="s">
        <v>579</v>
      </c>
      <c r="R3170" t="s">
        <v>55</v>
      </c>
    </row>
    <row r="3171" spans="1:18" hidden="1" x14ac:dyDescent="0.3">
      <c r="A3171" t="s">
        <v>12768</v>
      </c>
      <c r="B3171" t="s">
        <v>12769</v>
      </c>
      <c r="C3171" s="1" t="str">
        <f t="shared" si="236"/>
        <v>21:0846</v>
      </c>
      <c r="D3171" s="1" t="str">
        <f t="shared" si="237"/>
        <v>21:0232</v>
      </c>
      <c r="E3171" t="s">
        <v>12770</v>
      </c>
      <c r="F3171" t="s">
        <v>12771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95</v>
      </c>
      <c r="N3171">
        <v>1596</v>
      </c>
      <c r="P3171" t="s">
        <v>140</v>
      </c>
      <c r="Q3171" t="s">
        <v>236</v>
      </c>
      <c r="R3171" t="s">
        <v>55</v>
      </c>
    </row>
    <row r="3172" spans="1:18" hidden="1" x14ac:dyDescent="0.3">
      <c r="A3172" t="s">
        <v>12772</v>
      </c>
      <c r="B3172" t="s">
        <v>12773</v>
      </c>
      <c r="C3172" s="1" t="str">
        <f t="shared" si="236"/>
        <v>21:0846</v>
      </c>
      <c r="D3172" s="1" t="str">
        <f t="shared" si="237"/>
        <v>21:0232</v>
      </c>
      <c r="E3172" t="s">
        <v>12774</v>
      </c>
      <c r="F3172" t="s">
        <v>12775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101</v>
      </c>
      <c r="N3172">
        <v>1597</v>
      </c>
      <c r="P3172" t="s">
        <v>68</v>
      </c>
      <c r="Q3172" t="s">
        <v>236</v>
      </c>
      <c r="R3172" t="s">
        <v>285</v>
      </c>
    </row>
    <row r="3173" spans="1:18" hidden="1" x14ac:dyDescent="0.3">
      <c r="A3173" t="s">
        <v>12776</v>
      </c>
      <c r="B3173" t="s">
        <v>12777</v>
      </c>
      <c r="C3173" s="1" t="str">
        <f t="shared" si="236"/>
        <v>21:0846</v>
      </c>
      <c r="D3173" s="1" t="str">
        <f t="shared" si="237"/>
        <v>21:0232</v>
      </c>
      <c r="E3173" t="s">
        <v>12778</v>
      </c>
      <c r="F3173" t="s">
        <v>12779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107</v>
      </c>
      <c r="N3173">
        <v>1598</v>
      </c>
      <c r="P3173" t="s">
        <v>108</v>
      </c>
      <c r="Q3173" t="s">
        <v>482</v>
      </c>
      <c r="R3173" t="s">
        <v>285</v>
      </c>
    </row>
    <row r="3174" spans="1:18" hidden="1" x14ac:dyDescent="0.3">
      <c r="A3174" t="s">
        <v>12780</v>
      </c>
      <c r="B3174" t="s">
        <v>12781</v>
      </c>
      <c r="C3174" s="1" t="str">
        <f t="shared" si="236"/>
        <v>21:0846</v>
      </c>
      <c r="D3174" s="1" t="str">
        <f t="shared" si="237"/>
        <v>21:0232</v>
      </c>
      <c r="E3174" t="s">
        <v>12782</v>
      </c>
      <c r="F3174" t="s">
        <v>12783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114</v>
      </c>
      <c r="N3174">
        <v>1599</v>
      </c>
      <c r="P3174" t="s">
        <v>1780</v>
      </c>
      <c r="Q3174" t="s">
        <v>538</v>
      </c>
      <c r="R3174" t="s">
        <v>55</v>
      </c>
    </row>
    <row r="3175" spans="1:18" hidden="1" x14ac:dyDescent="0.3">
      <c r="A3175" t="s">
        <v>12784</v>
      </c>
      <c r="B3175" t="s">
        <v>12785</v>
      </c>
      <c r="C3175" s="1" t="str">
        <f t="shared" si="236"/>
        <v>21:0846</v>
      </c>
      <c r="D3175" s="1" t="str">
        <f t="shared" si="237"/>
        <v>21:0232</v>
      </c>
      <c r="E3175" t="s">
        <v>12786</v>
      </c>
      <c r="F3175" t="s">
        <v>12787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121</v>
      </c>
      <c r="N3175">
        <v>1600</v>
      </c>
      <c r="P3175" t="s">
        <v>1667</v>
      </c>
      <c r="Q3175" t="s">
        <v>310</v>
      </c>
      <c r="R3175" t="s">
        <v>189</v>
      </c>
    </row>
    <row r="3176" spans="1:18" hidden="1" x14ac:dyDescent="0.3">
      <c r="A3176" t="s">
        <v>12788</v>
      </c>
      <c r="B3176" t="s">
        <v>12789</v>
      </c>
      <c r="C3176" s="1" t="str">
        <f t="shared" ref="C3176:C3239" si="240">HYPERLINK("https://geochem.nrcan.gc.ca/cdogs/content/bdl/bdl210846_e.htm", "21:0846")</f>
        <v>21:0846</v>
      </c>
      <c r="D3176" s="1" t="str">
        <f t="shared" ref="D3176:D3239" si="241">HYPERLINK("https://geochem.nrcan.gc.ca/cdogs/content/svy/svy210232_e.htm", "21:0232")</f>
        <v>21:0232</v>
      </c>
      <c r="E3176" t="s">
        <v>12790</v>
      </c>
      <c r="F3176" t="s">
        <v>12791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127</v>
      </c>
      <c r="N3176">
        <v>1601</v>
      </c>
      <c r="P3176" t="s">
        <v>161</v>
      </c>
      <c r="Q3176" t="s">
        <v>236</v>
      </c>
      <c r="R3176" t="s">
        <v>5587</v>
      </c>
    </row>
    <row r="3177" spans="1:18" hidden="1" x14ac:dyDescent="0.3">
      <c r="A3177" t="s">
        <v>12792</v>
      </c>
      <c r="B3177" t="s">
        <v>12793</v>
      </c>
      <c r="C3177" s="1" t="str">
        <f t="shared" si="240"/>
        <v>21:0846</v>
      </c>
      <c r="D3177" s="1" t="str">
        <f t="shared" si="241"/>
        <v>21:0232</v>
      </c>
      <c r="E3177" t="s">
        <v>12794</v>
      </c>
      <c r="F3177" t="s">
        <v>12795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133</v>
      </c>
      <c r="N3177">
        <v>1602</v>
      </c>
      <c r="P3177" t="s">
        <v>558</v>
      </c>
      <c r="Q3177" t="s">
        <v>257</v>
      </c>
      <c r="R3177" t="s">
        <v>5458</v>
      </c>
    </row>
    <row r="3178" spans="1:18" hidden="1" x14ac:dyDescent="0.3">
      <c r="A3178" t="s">
        <v>12796</v>
      </c>
      <c r="B3178" t="s">
        <v>12797</v>
      </c>
      <c r="C3178" s="1" t="str">
        <f t="shared" si="240"/>
        <v>21:0846</v>
      </c>
      <c r="D3178" s="1" t="str">
        <f t="shared" si="241"/>
        <v>21:0232</v>
      </c>
      <c r="E3178" t="s">
        <v>12798</v>
      </c>
      <c r="F3178" t="s">
        <v>12799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36</v>
      </c>
      <c r="N3178">
        <v>1603</v>
      </c>
      <c r="P3178" t="s">
        <v>2414</v>
      </c>
      <c r="Q3178" t="s">
        <v>310</v>
      </c>
      <c r="R3178" t="s">
        <v>532</v>
      </c>
    </row>
    <row r="3179" spans="1:18" hidden="1" x14ac:dyDescent="0.3">
      <c r="A3179" t="s">
        <v>12800</v>
      </c>
      <c r="B3179" t="s">
        <v>12801</v>
      </c>
      <c r="C3179" s="1" t="str">
        <f t="shared" si="240"/>
        <v>21:0846</v>
      </c>
      <c r="D3179" s="1" t="str">
        <f t="shared" si="241"/>
        <v>21:0232</v>
      </c>
      <c r="E3179" t="s">
        <v>12802</v>
      </c>
      <c r="F3179" t="s">
        <v>12803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44</v>
      </c>
      <c r="N3179">
        <v>1604</v>
      </c>
      <c r="P3179" t="s">
        <v>161</v>
      </c>
      <c r="Q3179" t="s">
        <v>236</v>
      </c>
      <c r="R3179" t="s">
        <v>55</v>
      </c>
    </row>
    <row r="3180" spans="1:18" hidden="1" x14ac:dyDescent="0.3">
      <c r="A3180" t="s">
        <v>12804</v>
      </c>
      <c r="B3180" t="s">
        <v>12805</v>
      </c>
      <c r="C3180" s="1" t="str">
        <f t="shared" si="240"/>
        <v>21:0846</v>
      </c>
      <c r="D3180" s="1" t="str">
        <f t="shared" si="241"/>
        <v>21:0232</v>
      </c>
      <c r="E3180" t="s">
        <v>12806</v>
      </c>
      <c r="F3180" t="s">
        <v>12807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52</v>
      </c>
      <c r="N3180">
        <v>1605</v>
      </c>
      <c r="P3180" t="s">
        <v>161</v>
      </c>
      <c r="Q3180" t="s">
        <v>482</v>
      </c>
      <c r="R3180" t="s">
        <v>55</v>
      </c>
    </row>
    <row r="3181" spans="1:18" hidden="1" x14ac:dyDescent="0.3">
      <c r="A3181" t="s">
        <v>12808</v>
      </c>
      <c r="B3181" t="s">
        <v>12809</v>
      </c>
      <c r="C3181" s="1" t="str">
        <f t="shared" si="240"/>
        <v>21:0846</v>
      </c>
      <c r="D3181" s="1" t="str">
        <f t="shared" si="241"/>
        <v>21:0232</v>
      </c>
      <c r="E3181" t="s">
        <v>12810</v>
      </c>
      <c r="F3181" t="s">
        <v>12811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60</v>
      </c>
      <c r="N3181">
        <v>1606</v>
      </c>
      <c r="P3181" t="s">
        <v>128</v>
      </c>
      <c r="Q3181" t="s">
        <v>236</v>
      </c>
      <c r="R3181" t="s">
        <v>55</v>
      </c>
    </row>
    <row r="3182" spans="1:18" hidden="1" x14ac:dyDescent="0.3">
      <c r="A3182" t="s">
        <v>12812</v>
      </c>
      <c r="B3182" t="s">
        <v>12813</v>
      </c>
      <c r="C3182" s="1" t="str">
        <f t="shared" si="240"/>
        <v>21:0846</v>
      </c>
      <c r="D3182" s="1" t="str">
        <f t="shared" si="241"/>
        <v>21:0232</v>
      </c>
      <c r="E3182" t="s">
        <v>12814</v>
      </c>
      <c r="F3182" t="s">
        <v>12815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67</v>
      </c>
      <c r="N3182">
        <v>1607</v>
      </c>
      <c r="P3182" t="s">
        <v>200</v>
      </c>
      <c r="Q3182" t="s">
        <v>579</v>
      </c>
      <c r="R3182" t="s">
        <v>55</v>
      </c>
    </row>
    <row r="3183" spans="1:18" hidden="1" x14ac:dyDescent="0.3">
      <c r="A3183" t="s">
        <v>12816</v>
      </c>
      <c r="B3183" t="s">
        <v>12817</v>
      </c>
      <c r="C3183" s="1" t="str">
        <f t="shared" si="240"/>
        <v>21:0846</v>
      </c>
      <c r="D3183" s="1" t="str">
        <f t="shared" si="241"/>
        <v>21:0232</v>
      </c>
      <c r="E3183" t="s">
        <v>12818</v>
      </c>
      <c r="F3183" t="s">
        <v>12819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74</v>
      </c>
      <c r="N3183">
        <v>1608</v>
      </c>
      <c r="P3183" t="s">
        <v>53</v>
      </c>
      <c r="Q3183" t="s">
        <v>236</v>
      </c>
      <c r="R3183" t="s">
        <v>55</v>
      </c>
    </row>
    <row r="3184" spans="1:18" hidden="1" x14ac:dyDescent="0.3">
      <c r="A3184" t="s">
        <v>12820</v>
      </c>
      <c r="B3184" t="s">
        <v>12821</v>
      </c>
      <c r="C3184" s="1" t="str">
        <f t="shared" si="240"/>
        <v>21:0846</v>
      </c>
      <c r="D3184" s="1" t="str">
        <f t="shared" si="241"/>
        <v>21:0232</v>
      </c>
      <c r="E3184" t="s">
        <v>12822</v>
      </c>
      <c r="F3184" t="s">
        <v>12823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 t="s">
        <v>771</v>
      </c>
      <c r="Q3184" t="s">
        <v>236</v>
      </c>
      <c r="R3184" t="s">
        <v>195</v>
      </c>
    </row>
    <row r="3185" spans="1:18" hidden="1" x14ac:dyDescent="0.3">
      <c r="A3185" t="s">
        <v>12824</v>
      </c>
      <c r="B3185" t="s">
        <v>12825</v>
      </c>
      <c r="C3185" s="1" t="str">
        <f t="shared" si="240"/>
        <v>21:0846</v>
      </c>
      <c r="D3185" s="1" t="str">
        <f t="shared" si="241"/>
        <v>21:0232</v>
      </c>
      <c r="E3185" t="s">
        <v>12822</v>
      </c>
      <c r="F3185" t="s">
        <v>12826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29</v>
      </c>
      <c r="N3185">
        <v>1610</v>
      </c>
      <c r="P3185" t="s">
        <v>1093</v>
      </c>
      <c r="Q3185" t="s">
        <v>236</v>
      </c>
      <c r="R3185" t="s">
        <v>460</v>
      </c>
    </row>
    <row r="3186" spans="1:18" hidden="1" x14ac:dyDescent="0.3">
      <c r="A3186" t="s">
        <v>12827</v>
      </c>
      <c r="B3186" t="s">
        <v>12828</v>
      </c>
      <c r="C3186" s="1" t="str">
        <f t="shared" si="240"/>
        <v>21:0846</v>
      </c>
      <c r="D3186" s="1" t="str">
        <f t="shared" si="241"/>
        <v>21:0232</v>
      </c>
      <c r="E3186" t="s">
        <v>12829</v>
      </c>
      <c r="F3186" t="s">
        <v>12830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81</v>
      </c>
      <c r="N3186">
        <v>1611</v>
      </c>
      <c r="P3186" t="s">
        <v>108</v>
      </c>
      <c r="Q3186" t="s">
        <v>482</v>
      </c>
      <c r="R3186" t="s">
        <v>3875</v>
      </c>
    </row>
    <row r="3187" spans="1:18" hidden="1" x14ac:dyDescent="0.3">
      <c r="A3187" t="s">
        <v>12831</v>
      </c>
      <c r="B3187" t="s">
        <v>12832</v>
      </c>
      <c r="C3187" s="1" t="str">
        <f t="shared" si="240"/>
        <v>21:0846</v>
      </c>
      <c r="D3187" s="1" t="str">
        <f t="shared" si="241"/>
        <v>21:0232</v>
      </c>
      <c r="E3187" t="s">
        <v>12833</v>
      </c>
      <c r="F3187" t="s">
        <v>12834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95</v>
      </c>
      <c r="N3187">
        <v>1612</v>
      </c>
      <c r="P3187" t="s">
        <v>558</v>
      </c>
      <c r="Q3187" t="s">
        <v>236</v>
      </c>
      <c r="R3187" t="s">
        <v>522</v>
      </c>
    </row>
    <row r="3188" spans="1:18" hidden="1" x14ac:dyDescent="0.3">
      <c r="A3188" t="s">
        <v>12835</v>
      </c>
      <c r="B3188" t="s">
        <v>12836</v>
      </c>
      <c r="C3188" s="1" t="str">
        <f t="shared" si="240"/>
        <v>21:0846</v>
      </c>
      <c r="D3188" s="1" t="str">
        <f t="shared" si="241"/>
        <v>21:0232</v>
      </c>
      <c r="E3188" t="s">
        <v>12837</v>
      </c>
      <c r="F3188" t="s">
        <v>12838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101</v>
      </c>
      <c r="N3188">
        <v>1613</v>
      </c>
      <c r="P3188" t="s">
        <v>771</v>
      </c>
      <c r="Q3188" t="s">
        <v>482</v>
      </c>
      <c r="R3188" t="s">
        <v>55</v>
      </c>
    </row>
    <row r="3189" spans="1:18" hidden="1" x14ac:dyDescent="0.3">
      <c r="A3189" t="s">
        <v>12839</v>
      </c>
      <c r="B3189" t="s">
        <v>12840</v>
      </c>
      <c r="C3189" s="1" t="str">
        <f t="shared" si="240"/>
        <v>21:0846</v>
      </c>
      <c r="D3189" s="1" t="str">
        <f t="shared" si="241"/>
        <v>21:0232</v>
      </c>
      <c r="E3189" t="s">
        <v>12841</v>
      </c>
      <c r="F3189" t="s">
        <v>12842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107</v>
      </c>
      <c r="N3189">
        <v>1614</v>
      </c>
      <c r="P3189" t="s">
        <v>414</v>
      </c>
      <c r="Q3189" t="s">
        <v>517</v>
      </c>
      <c r="R3189" t="s">
        <v>55</v>
      </c>
    </row>
    <row r="3190" spans="1:18" hidden="1" x14ac:dyDescent="0.3">
      <c r="A3190" t="s">
        <v>12843</v>
      </c>
      <c r="B3190" t="s">
        <v>12844</v>
      </c>
      <c r="C3190" s="1" t="str">
        <f t="shared" si="240"/>
        <v>21:0846</v>
      </c>
      <c r="D3190" s="1" t="str">
        <f t="shared" si="241"/>
        <v>21:0232</v>
      </c>
      <c r="E3190" t="s">
        <v>12845</v>
      </c>
      <c r="F3190" t="s">
        <v>12846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114</v>
      </c>
      <c r="N3190">
        <v>1615</v>
      </c>
      <c r="P3190" t="s">
        <v>225</v>
      </c>
      <c r="Q3190" t="s">
        <v>54</v>
      </c>
      <c r="R3190" t="s">
        <v>55</v>
      </c>
    </row>
    <row r="3191" spans="1:18" hidden="1" x14ac:dyDescent="0.3">
      <c r="A3191" t="s">
        <v>12847</v>
      </c>
      <c r="B3191" t="s">
        <v>12848</v>
      </c>
      <c r="C3191" s="1" t="str">
        <f t="shared" si="240"/>
        <v>21:0846</v>
      </c>
      <c r="D3191" s="1" t="str">
        <f t="shared" si="241"/>
        <v>21:0232</v>
      </c>
      <c r="E3191" t="s">
        <v>12849</v>
      </c>
      <c r="F3191" t="s">
        <v>12850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121</v>
      </c>
      <c r="N3191">
        <v>1616</v>
      </c>
      <c r="P3191" t="s">
        <v>140</v>
      </c>
      <c r="Q3191" t="s">
        <v>482</v>
      </c>
      <c r="R3191" t="s">
        <v>460</v>
      </c>
    </row>
    <row r="3192" spans="1:18" hidden="1" x14ac:dyDescent="0.3">
      <c r="A3192" t="s">
        <v>12851</v>
      </c>
      <c r="B3192" t="s">
        <v>12852</v>
      </c>
      <c r="C3192" s="1" t="str">
        <f t="shared" si="240"/>
        <v>21:0846</v>
      </c>
      <c r="D3192" s="1" t="str">
        <f t="shared" si="241"/>
        <v>21:0232</v>
      </c>
      <c r="E3192" t="s">
        <v>12853</v>
      </c>
      <c r="F3192" t="s">
        <v>12854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127</v>
      </c>
      <c r="N3192">
        <v>1617</v>
      </c>
      <c r="P3192" t="s">
        <v>188</v>
      </c>
      <c r="Q3192" t="s">
        <v>579</v>
      </c>
      <c r="R3192" t="s">
        <v>189</v>
      </c>
    </row>
    <row r="3193" spans="1:18" hidden="1" x14ac:dyDescent="0.3">
      <c r="A3193" t="s">
        <v>12855</v>
      </c>
      <c r="B3193" t="s">
        <v>12856</v>
      </c>
      <c r="C3193" s="1" t="str">
        <f t="shared" si="240"/>
        <v>21:0846</v>
      </c>
      <c r="D3193" s="1" t="str">
        <f t="shared" si="241"/>
        <v>21:0232</v>
      </c>
      <c r="E3193" t="s">
        <v>12857</v>
      </c>
      <c r="F3193" t="s">
        <v>12858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133</v>
      </c>
      <c r="N3193">
        <v>1618</v>
      </c>
      <c r="P3193" t="s">
        <v>771</v>
      </c>
      <c r="Q3193" t="s">
        <v>482</v>
      </c>
      <c r="R3193" t="s">
        <v>195</v>
      </c>
    </row>
    <row r="3194" spans="1:18" hidden="1" x14ac:dyDescent="0.3">
      <c r="A3194" t="s">
        <v>12859</v>
      </c>
      <c r="B3194" t="s">
        <v>12860</v>
      </c>
      <c r="C3194" s="1" t="str">
        <f t="shared" si="240"/>
        <v>21:0846</v>
      </c>
      <c r="D3194" s="1" t="str">
        <f t="shared" si="241"/>
        <v>21:0232</v>
      </c>
      <c r="E3194" t="s">
        <v>12861</v>
      </c>
      <c r="F3194" t="s">
        <v>12862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139</v>
      </c>
      <c r="N3194">
        <v>1619</v>
      </c>
      <c r="P3194" t="s">
        <v>200</v>
      </c>
      <c r="Q3194" t="s">
        <v>310</v>
      </c>
      <c r="R3194" t="s">
        <v>55</v>
      </c>
    </row>
    <row r="3195" spans="1:18" hidden="1" x14ac:dyDescent="0.3">
      <c r="A3195" t="s">
        <v>12863</v>
      </c>
      <c r="B3195" t="s">
        <v>12864</v>
      </c>
      <c r="C3195" s="1" t="str">
        <f t="shared" si="240"/>
        <v>21:0846</v>
      </c>
      <c r="D3195" s="1" t="str">
        <f t="shared" si="241"/>
        <v>21:0232</v>
      </c>
      <c r="E3195" t="s">
        <v>12865</v>
      </c>
      <c r="F3195" t="s">
        <v>12866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241</v>
      </c>
      <c r="N3195">
        <v>1620</v>
      </c>
      <c r="P3195" t="s">
        <v>1006</v>
      </c>
      <c r="Q3195" t="s">
        <v>482</v>
      </c>
      <c r="R3195" t="s">
        <v>285</v>
      </c>
    </row>
    <row r="3196" spans="1:18" hidden="1" x14ac:dyDescent="0.3">
      <c r="A3196" t="s">
        <v>12867</v>
      </c>
      <c r="B3196" t="s">
        <v>12868</v>
      </c>
      <c r="C3196" s="1" t="str">
        <f t="shared" si="240"/>
        <v>21:0846</v>
      </c>
      <c r="D3196" s="1" t="str">
        <f t="shared" si="241"/>
        <v>21:0232</v>
      </c>
      <c r="E3196" t="s">
        <v>12869</v>
      </c>
      <c r="F3196" t="s">
        <v>12870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36</v>
      </c>
      <c r="N3196">
        <v>1621</v>
      </c>
      <c r="P3196" t="s">
        <v>771</v>
      </c>
      <c r="Q3196" t="s">
        <v>236</v>
      </c>
      <c r="R3196" t="s">
        <v>55</v>
      </c>
    </row>
    <row r="3197" spans="1:18" hidden="1" x14ac:dyDescent="0.3">
      <c r="A3197" t="s">
        <v>12871</v>
      </c>
      <c r="B3197" t="s">
        <v>12872</v>
      </c>
      <c r="C3197" s="1" t="str">
        <f t="shared" si="240"/>
        <v>21:0846</v>
      </c>
      <c r="D3197" s="1" t="str">
        <f t="shared" si="241"/>
        <v>21:0232</v>
      </c>
      <c r="E3197" t="s">
        <v>12873</v>
      </c>
      <c r="F3197" t="s">
        <v>12874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44</v>
      </c>
      <c r="N3197">
        <v>1622</v>
      </c>
      <c r="P3197" t="s">
        <v>1006</v>
      </c>
      <c r="Q3197" t="s">
        <v>482</v>
      </c>
      <c r="R3197" t="s">
        <v>195</v>
      </c>
    </row>
    <row r="3198" spans="1:18" hidden="1" x14ac:dyDescent="0.3">
      <c r="A3198" t="s">
        <v>12875</v>
      </c>
      <c r="B3198" t="s">
        <v>12876</v>
      </c>
      <c r="C3198" s="1" t="str">
        <f t="shared" si="240"/>
        <v>21:0846</v>
      </c>
      <c r="D3198" s="1" t="str">
        <f t="shared" si="241"/>
        <v>21:0232</v>
      </c>
      <c r="E3198" t="s">
        <v>12877</v>
      </c>
      <c r="F3198" t="s">
        <v>12878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52</v>
      </c>
      <c r="N3198">
        <v>1623</v>
      </c>
      <c r="P3198" t="s">
        <v>1006</v>
      </c>
      <c r="Q3198" t="s">
        <v>482</v>
      </c>
      <c r="R3198" t="s">
        <v>285</v>
      </c>
    </row>
    <row r="3199" spans="1:18" hidden="1" x14ac:dyDescent="0.3">
      <c r="A3199" t="s">
        <v>12879</v>
      </c>
      <c r="B3199" t="s">
        <v>12880</v>
      </c>
      <c r="C3199" s="1" t="str">
        <f t="shared" si="240"/>
        <v>21:0846</v>
      </c>
      <c r="D3199" s="1" t="str">
        <f t="shared" si="241"/>
        <v>21:0232</v>
      </c>
      <c r="E3199" t="s">
        <v>12881</v>
      </c>
      <c r="F3199" t="s">
        <v>12882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60</v>
      </c>
      <c r="N3199">
        <v>1624</v>
      </c>
      <c r="P3199" t="s">
        <v>82</v>
      </c>
      <c r="Q3199" t="s">
        <v>310</v>
      </c>
      <c r="R3199" t="s">
        <v>401</v>
      </c>
    </row>
    <row r="3200" spans="1:18" hidden="1" x14ac:dyDescent="0.3">
      <c r="A3200" t="s">
        <v>12883</v>
      </c>
      <c r="B3200" t="s">
        <v>12884</v>
      </c>
      <c r="C3200" s="1" t="str">
        <f t="shared" si="240"/>
        <v>21:0846</v>
      </c>
      <c r="D3200" s="1" t="str">
        <f t="shared" si="241"/>
        <v>21:0232</v>
      </c>
      <c r="E3200" t="s">
        <v>12885</v>
      </c>
      <c r="F3200" t="s">
        <v>12886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67</v>
      </c>
      <c r="N3200">
        <v>1625</v>
      </c>
      <c r="P3200" t="s">
        <v>1006</v>
      </c>
      <c r="Q3200" t="s">
        <v>257</v>
      </c>
      <c r="R3200" t="s">
        <v>55</v>
      </c>
    </row>
    <row r="3201" spans="1:18" hidden="1" x14ac:dyDescent="0.3">
      <c r="A3201" t="s">
        <v>12887</v>
      </c>
      <c r="B3201" t="s">
        <v>12888</v>
      </c>
      <c r="C3201" s="1" t="str">
        <f t="shared" si="240"/>
        <v>21:0846</v>
      </c>
      <c r="D3201" s="1" t="str">
        <f t="shared" si="241"/>
        <v>21:0232</v>
      </c>
      <c r="E3201" t="s">
        <v>12889</v>
      </c>
      <c r="F3201" t="s">
        <v>12890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74</v>
      </c>
      <c r="N3201">
        <v>1626</v>
      </c>
      <c r="P3201" t="s">
        <v>167</v>
      </c>
      <c r="Q3201" t="s">
        <v>257</v>
      </c>
      <c r="R3201" t="s">
        <v>324</v>
      </c>
    </row>
    <row r="3202" spans="1:18" hidden="1" x14ac:dyDescent="0.3">
      <c r="A3202" t="s">
        <v>12891</v>
      </c>
      <c r="B3202" t="s">
        <v>12892</v>
      </c>
      <c r="C3202" s="1" t="str">
        <f t="shared" si="240"/>
        <v>21:0846</v>
      </c>
      <c r="D3202" s="1" t="str">
        <f t="shared" si="241"/>
        <v>21:0232</v>
      </c>
      <c r="E3202" t="s">
        <v>12893</v>
      </c>
      <c r="F3202" t="s">
        <v>12894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 t="s">
        <v>553</v>
      </c>
      <c r="Q3202" t="s">
        <v>310</v>
      </c>
      <c r="R3202" t="s">
        <v>12895</v>
      </c>
    </row>
    <row r="3203" spans="1:18" hidden="1" x14ac:dyDescent="0.3">
      <c r="A3203" t="s">
        <v>12896</v>
      </c>
      <c r="B3203" t="s">
        <v>12897</v>
      </c>
      <c r="C3203" s="1" t="str">
        <f t="shared" si="240"/>
        <v>21:0846</v>
      </c>
      <c r="D3203" s="1" t="str">
        <f t="shared" si="241"/>
        <v>21:0232</v>
      </c>
      <c r="E3203" t="s">
        <v>12893</v>
      </c>
      <c r="F3203" t="s">
        <v>12898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29</v>
      </c>
      <c r="N3203">
        <v>1628</v>
      </c>
      <c r="P3203" t="s">
        <v>108</v>
      </c>
      <c r="Q3203" t="s">
        <v>257</v>
      </c>
      <c r="R3203" t="s">
        <v>347</v>
      </c>
    </row>
    <row r="3204" spans="1:18" hidden="1" x14ac:dyDescent="0.3">
      <c r="A3204" t="s">
        <v>12899</v>
      </c>
      <c r="B3204" t="s">
        <v>12900</v>
      </c>
      <c r="C3204" s="1" t="str">
        <f t="shared" si="240"/>
        <v>21:0846</v>
      </c>
      <c r="D3204" s="1" t="str">
        <f t="shared" si="241"/>
        <v>21:0232</v>
      </c>
      <c r="E3204" t="s">
        <v>12901</v>
      </c>
      <c r="F3204" t="s">
        <v>12902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81</v>
      </c>
      <c r="N3204">
        <v>1629</v>
      </c>
      <c r="P3204" t="s">
        <v>210</v>
      </c>
      <c r="Q3204" t="s">
        <v>538</v>
      </c>
      <c r="R3204" t="s">
        <v>3875</v>
      </c>
    </row>
    <row r="3205" spans="1:18" hidden="1" x14ac:dyDescent="0.3">
      <c r="A3205" t="s">
        <v>12903</v>
      </c>
      <c r="B3205" t="s">
        <v>12904</v>
      </c>
      <c r="C3205" s="1" t="str">
        <f t="shared" si="240"/>
        <v>21:0846</v>
      </c>
      <c r="D3205" s="1" t="str">
        <f t="shared" si="241"/>
        <v>21:0232</v>
      </c>
      <c r="E3205" t="s">
        <v>12905</v>
      </c>
      <c r="F3205" t="s">
        <v>12906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95</v>
      </c>
      <c r="N3205">
        <v>1630</v>
      </c>
      <c r="P3205" t="s">
        <v>161</v>
      </c>
      <c r="Q3205" t="s">
        <v>257</v>
      </c>
      <c r="R3205" t="s">
        <v>329</v>
      </c>
    </row>
    <row r="3206" spans="1:18" hidden="1" x14ac:dyDescent="0.3">
      <c r="A3206" t="s">
        <v>12907</v>
      </c>
      <c r="B3206" t="s">
        <v>12908</v>
      </c>
      <c r="C3206" s="1" t="str">
        <f t="shared" si="240"/>
        <v>21:0846</v>
      </c>
      <c r="D3206" s="1" t="str">
        <f t="shared" si="241"/>
        <v>21:0232</v>
      </c>
      <c r="E3206" t="s">
        <v>12909</v>
      </c>
      <c r="F3206" t="s">
        <v>12910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101</v>
      </c>
      <c r="N3206">
        <v>1631</v>
      </c>
      <c r="P3206" t="s">
        <v>771</v>
      </c>
      <c r="Q3206" t="s">
        <v>38</v>
      </c>
      <c r="R3206" t="s">
        <v>69</v>
      </c>
    </row>
    <row r="3207" spans="1:18" hidden="1" x14ac:dyDescent="0.3">
      <c r="A3207" t="s">
        <v>12911</v>
      </c>
      <c r="B3207" t="s">
        <v>12912</v>
      </c>
      <c r="C3207" s="1" t="str">
        <f t="shared" si="240"/>
        <v>21:0846</v>
      </c>
      <c r="D3207" s="1" t="str">
        <f t="shared" si="241"/>
        <v>21:0232</v>
      </c>
      <c r="E3207" t="s">
        <v>12913</v>
      </c>
      <c r="F3207" t="s">
        <v>12914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107</v>
      </c>
      <c r="N3207">
        <v>1632</v>
      </c>
      <c r="P3207" t="s">
        <v>53</v>
      </c>
      <c r="Q3207" t="s">
        <v>310</v>
      </c>
      <c r="R3207" t="s">
        <v>668</v>
      </c>
    </row>
    <row r="3208" spans="1:18" hidden="1" x14ac:dyDescent="0.3">
      <c r="A3208" t="s">
        <v>12915</v>
      </c>
      <c r="B3208" t="s">
        <v>12916</v>
      </c>
      <c r="C3208" s="1" t="str">
        <f t="shared" si="240"/>
        <v>21:0846</v>
      </c>
      <c r="D3208" s="1" t="str">
        <f t="shared" si="241"/>
        <v>21:0232</v>
      </c>
      <c r="E3208" t="s">
        <v>12917</v>
      </c>
      <c r="F3208" t="s">
        <v>12918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114</v>
      </c>
      <c r="N3208">
        <v>1633</v>
      </c>
      <c r="P3208" t="s">
        <v>140</v>
      </c>
      <c r="Q3208" t="s">
        <v>257</v>
      </c>
      <c r="R3208" t="s">
        <v>890</v>
      </c>
    </row>
    <row r="3209" spans="1:18" hidden="1" x14ac:dyDescent="0.3">
      <c r="A3209" t="s">
        <v>12919</v>
      </c>
      <c r="B3209" t="s">
        <v>12920</v>
      </c>
      <c r="C3209" s="1" t="str">
        <f t="shared" si="240"/>
        <v>21:0846</v>
      </c>
      <c r="D3209" s="1" t="str">
        <f t="shared" si="241"/>
        <v>21:0232</v>
      </c>
      <c r="E3209" t="s">
        <v>12921</v>
      </c>
      <c r="F3209" t="s">
        <v>12922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121</v>
      </c>
      <c r="N3209">
        <v>1634</v>
      </c>
      <c r="P3209" t="s">
        <v>414</v>
      </c>
      <c r="Q3209" t="s">
        <v>482</v>
      </c>
      <c r="R3209" t="s">
        <v>55</v>
      </c>
    </row>
    <row r="3210" spans="1:18" hidden="1" x14ac:dyDescent="0.3">
      <c r="A3210" t="s">
        <v>12923</v>
      </c>
      <c r="B3210" t="s">
        <v>12924</v>
      </c>
      <c r="C3210" s="1" t="str">
        <f t="shared" si="240"/>
        <v>21:0846</v>
      </c>
      <c r="D3210" s="1" t="str">
        <f t="shared" si="241"/>
        <v>21:0232</v>
      </c>
      <c r="E3210" t="s">
        <v>12925</v>
      </c>
      <c r="F3210" t="s">
        <v>12926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127</v>
      </c>
      <c r="N3210">
        <v>1635</v>
      </c>
      <c r="P3210" t="s">
        <v>200</v>
      </c>
      <c r="Q3210" t="s">
        <v>482</v>
      </c>
      <c r="R3210" t="s">
        <v>55</v>
      </c>
    </row>
    <row r="3211" spans="1:18" hidden="1" x14ac:dyDescent="0.3">
      <c r="A3211" t="s">
        <v>12927</v>
      </c>
      <c r="B3211" t="s">
        <v>12928</v>
      </c>
      <c r="C3211" s="1" t="str">
        <f t="shared" si="240"/>
        <v>21:0846</v>
      </c>
      <c r="D3211" s="1" t="str">
        <f t="shared" si="241"/>
        <v>21:0232</v>
      </c>
      <c r="E3211" t="s">
        <v>12929</v>
      </c>
      <c r="F3211" t="s">
        <v>12930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133</v>
      </c>
      <c r="N3211">
        <v>1636</v>
      </c>
      <c r="P3211" t="s">
        <v>134</v>
      </c>
      <c r="Q3211" t="s">
        <v>482</v>
      </c>
      <c r="R3211" t="s">
        <v>55</v>
      </c>
    </row>
    <row r="3212" spans="1:18" hidden="1" x14ac:dyDescent="0.3">
      <c r="A3212" t="s">
        <v>12931</v>
      </c>
      <c r="B3212" t="s">
        <v>12932</v>
      </c>
      <c r="C3212" s="1" t="str">
        <f t="shared" si="240"/>
        <v>21:0846</v>
      </c>
      <c r="D3212" s="1" t="str">
        <f t="shared" si="241"/>
        <v>21:0232</v>
      </c>
      <c r="E3212" t="s">
        <v>12933</v>
      </c>
      <c r="F3212" t="s">
        <v>12934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139</v>
      </c>
      <c r="N3212">
        <v>1637</v>
      </c>
      <c r="P3212" t="s">
        <v>194</v>
      </c>
      <c r="Q3212" t="s">
        <v>236</v>
      </c>
      <c r="R3212" t="s">
        <v>55</v>
      </c>
    </row>
    <row r="3213" spans="1:18" hidden="1" x14ac:dyDescent="0.3">
      <c r="A3213" t="s">
        <v>12935</v>
      </c>
      <c r="B3213" t="s">
        <v>12936</v>
      </c>
      <c r="C3213" s="1" t="str">
        <f t="shared" si="240"/>
        <v>21:0846</v>
      </c>
      <c r="D3213" s="1" t="str">
        <f t="shared" si="241"/>
        <v>21:0232</v>
      </c>
      <c r="E3213" t="s">
        <v>12937</v>
      </c>
      <c r="F3213" t="s">
        <v>12938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241</v>
      </c>
      <c r="N3213">
        <v>1638</v>
      </c>
      <c r="P3213" t="s">
        <v>210</v>
      </c>
      <c r="Q3213" t="s">
        <v>482</v>
      </c>
      <c r="R3213" t="s">
        <v>55</v>
      </c>
    </row>
    <row r="3214" spans="1:18" hidden="1" x14ac:dyDescent="0.3">
      <c r="A3214" t="s">
        <v>12939</v>
      </c>
      <c r="B3214" t="s">
        <v>12940</v>
      </c>
      <c r="C3214" s="1" t="str">
        <f t="shared" si="240"/>
        <v>21:0846</v>
      </c>
      <c r="D3214" s="1" t="str">
        <f t="shared" si="241"/>
        <v>21:0232</v>
      </c>
      <c r="E3214" t="s">
        <v>12941</v>
      </c>
      <c r="F3214" t="s">
        <v>12942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36</v>
      </c>
      <c r="N3214">
        <v>1639</v>
      </c>
      <c r="P3214" t="s">
        <v>134</v>
      </c>
      <c r="Q3214" t="s">
        <v>54</v>
      </c>
      <c r="R3214" t="s">
        <v>55</v>
      </c>
    </row>
    <row r="3215" spans="1:18" hidden="1" x14ac:dyDescent="0.3">
      <c r="A3215" t="s">
        <v>12943</v>
      </c>
      <c r="B3215" t="s">
        <v>12944</v>
      </c>
      <c r="C3215" s="1" t="str">
        <f t="shared" si="240"/>
        <v>21:0846</v>
      </c>
      <c r="D3215" s="1" t="str">
        <f t="shared" si="241"/>
        <v>21:0232</v>
      </c>
      <c r="E3215" t="s">
        <v>12945</v>
      </c>
      <c r="F3215" t="s">
        <v>12946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44</v>
      </c>
      <c r="N3215">
        <v>1640</v>
      </c>
      <c r="P3215" t="s">
        <v>194</v>
      </c>
      <c r="Q3215" t="s">
        <v>54</v>
      </c>
      <c r="R3215" t="s">
        <v>55</v>
      </c>
    </row>
    <row r="3216" spans="1:18" hidden="1" x14ac:dyDescent="0.3">
      <c r="A3216" t="s">
        <v>12947</v>
      </c>
      <c r="B3216" t="s">
        <v>12948</v>
      </c>
      <c r="C3216" s="1" t="str">
        <f t="shared" si="240"/>
        <v>21:0846</v>
      </c>
      <c r="D3216" s="1" t="str">
        <f t="shared" si="241"/>
        <v>21:0232</v>
      </c>
      <c r="E3216" t="s">
        <v>12949</v>
      </c>
      <c r="F3216" t="s">
        <v>12950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52</v>
      </c>
      <c r="N3216">
        <v>1641</v>
      </c>
      <c r="P3216" t="s">
        <v>115</v>
      </c>
      <c r="Q3216" t="s">
        <v>579</v>
      </c>
      <c r="R3216" t="s">
        <v>55</v>
      </c>
    </row>
    <row r="3217" spans="1:18" hidden="1" x14ac:dyDescent="0.3">
      <c r="A3217" t="s">
        <v>12951</v>
      </c>
      <c r="B3217" t="s">
        <v>12952</v>
      </c>
      <c r="C3217" s="1" t="str">
        <f t="shared" si="240"/>
        <v>21:0846</v>
      </c>
      <c r="D3217" s="1" t="str">
        <f t="shared" si="241"/>
        <v>21:0232</v>
      </c>
      <c r="E3217" t="s">
        <v>12953</v>
      </c>
      <c r="F3217" t="s">
        <v>12954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60</v>
      </c>
      <c r="N3217">
        <v>1642</v>
      </c>
      <c r="P3217" t="s">
        <v>200</v>
      </c>
      <c r="Q3217" t="s">
        <v>579</v>
      </c>
      <c r="R3217" t="s">
        <v>55</v>
      </c>
    </row>
    <row r="3218" spans="1:18" hidden="1" x14ac:dyDescent="0.3">
      <c r="A3218" t="s">
        <v>12955</v>
      </c>
      <c r="B3218" t="s">
        <v>12956</v>
      </c>
      <c r="C3218" s="1" t="str">
        <f t="shared" si="240"/>
        <v>21:0846</v>
      </c>
      <c r="D3218" s="1" t="str">
        <f t="shared" si="241"/>
        <v>21:0232</v>
      </c>
      <c r="E3218" t="s">
        <v>12957</v>
      </c>
      <c r="F3218" t="s">
        <v>12958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 t="s">
        <v>771</v>
      </c>
      <c r="Q3218" t="s">
        <v>1143</v>
      </c>
      <c r="R3218" t="s">
        <v>55</v>
      </c>
    </row>
    <row r="3219" spans="1:18" hidden="1" x14ac:dyDescent="0.3">
      <c r="A3219" t="s">
        <v>12959</v>
      </c>
      <c r="B3219" t="s">
        <v>12960</v>
      </c>
      <c r="C3219" s="1" t="str">
        <f t="shared" si="240"/>
        <v>21:0846</v>
      </c>
      <c r="D3219" s="1" t="str">
        <f t="shared" si="241"/>
        <v>21:0232</v>
      </c>
      <c r="E3219" t="s">
        <v>12957</v>
      </c>
      <c r="F3219" t="s">
        <v>12961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29</v>
      </c>
      <c r="N3219">
        <v>1644</v>
      </c>
      <c r="P3219" t="s">
        <v>1006</v>
      </c>
      <c r="Q3219" t="s">
        <v>1143</v>
      </c>
      <c r="R3219" t="s">
        <v>55</v>
      </c>
    </row>
    <row r="3220" spans="1:18" hidden="1" x14ac:dyDescent="0.3">
      <c r="A3220" t="s">
        <v>12962</v>
      </c>
      <c r="B3220" t="s">
        <v>12963</v>
      </c>
      <c r="C3220" s="1" t="str">
        <f t="shared" si="240"/>
        <v>21:0846</v>
      </c>
      <c r="D3220" s="1" t="str">
        <f t="shared" si="241"/>
        <v>21:0232</v>
      </c>
      <c r="E3220" t="s">
        <v>12964</v>
      </c>
      <c r="F3220" t="s">
        <v>12965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67</v>
      </c>
      <c r="N3220">
        <v>1645</v>
      </c>
      <c r="P3220" t="s">
        <v>414</v>
      </c>
      <c r="Q3220" t="s">
        <v>579</v>
      </c>
      <c r="R3220" t="s">
        <v>55</v>
      </c>
    </row>
    <row r="3221" spans="1:18" hidden="1" x14ac:dyDescent="0.3">
      <c r="A3221" t="s">
        <v>12966</v>
      </c>
      <c r="B3221" t="s">
        <v>12967</v>
      </c>
      <c r="C3221" s="1" t="str">
        <f t="shared" si="240"/>
        <v>21:0846</v>
      </c>
      <c r="D3221" s="1" t="str">
        <f t="shared" si="241"/>
        <v>21:0232</v>
      </c>
      <c r="E3221" t="s">
        <v>12968</v>
      </c>
      <c r="F3221" t="s">
        <v>12969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74</v>
      </c>
      <c r="N3221">
        <v>1646</v>
      </c>
      <c r="P3221" t="s">
        <v>115</v>
      </c>
      <c r="Q3221" t="s">
        <v>1292</v>
      </c>
      <c r="R3221" t="s">
        <v>55</v>
      </c>
    </row>
    <row r="3222" spans="1:18" hidden="1" x14ac:dyDescent="0.3">
      <c r="A3222" t="s">
        <v>12970</v>
      </c>
      <c r="B3222" t="s">
        <v>12971</v>
      </c>
      <c r="C3222" s="1" t="str">
        <f t="shared" si="240"/>
        <v>21:0846</v>
      </c>
      <c r="D3222" s="1" t="str">
        <f t="shared" si="241"/>
        <v>21:0232</v>
      </c>
      <c r="E3222" t="s">
        <v>12972</v>
      </c>
      <c r="F3222" t="s">
        <v>12973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81</v>
      </c>
      <c r="N3222">
        <v>1647</v>
      </c>
      <c r="P3222" t="s">
        <v>134</v>
      </c>
      <c r="Q3222" t="s">
        <v>579</v>
      </c>
      <c r="R3222" t="s">
        <v>55</v>
      </c>
    </row>
    <row r="3223" spans="1:18" hidden="1" x14ac:dyDescent="0.3">
      <c r="A3223" t="s">
        <v>12974</v>
      </c>
      <c r="B3223" t="s">
        <v>12975</v>
      </c>
      <c r="C3223" s="1" t="str">
        <f t="shared" si="240"/>
        <v>21:0846</v>
      </c>
      <c r="D3223" s="1" t="str">
        <f t="shared" si="241"/>
        <v>21:0232</v>
      </c>
      <c r="E3223" t="s">
        <v>12976</v>
      </c>
      <c r="F3223" t="s">
        <v>12977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95</v>
      </c>
      <c r="N3223">
        <v>1648</v>
      </c>
      <c r="P3223" t="s">
        <v>414</v>
      </c>
      <c r="Q3223" t="s">
        <v>579</v>
      </c>
      <c r="R3223" t="s">
        <v>285</v>
      </c>
    </row>
    <row r="3224" spans="1:18" hidden="1" x14ac:dyDescent="0.3">
      <c r="A3224" t="s">
        <v>12978</v>
      </c>
      <c r="B3224" t="s">
        <v>12979</v>
      </c>
      <c r="C3224" s="1" t="str">
        <f t="shared" si="240"/>
        <v>21:0846</v>
      </c>
      <c r="D3224" s="1" t="str">
        <f t="shared" si="241"/>
        <v>21:0232</v>
      </c>
      <c r="E3224" t="s">
        <v>12980</v>
      </c>
      <c r="F3224" t="s">
        <v>12981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101</v>
      </c>
      <c r="N3224">
        <v>1649</v>
      </c>
      <c r="P3224" t="s">
        <v>194</v>
      </c>
      <c r="Q3224" t="s">
        <v>54</v>
      </c>
      <c r="R3224" t="s">
        <v>55</v>
      </c>
    </row>
    <row r="3225" spans="1:18" hidden="1" x14ac:dyDescent="0.3">
      <c r="A3225" t="s">
        <v>12982</v>
      </c>
      <c r="B3225" t="s">
        <v>12983</v>
      </c>
      <c r="C3225" s="1" t="str">
        <f t="shared" si="240"/>
        <v>21:0846</v>
      </c>
      <c r="D3225" s="1" t="str">
        <f t="shared" si="241"/>
        <v>21:0232</v>
      </c>
      <c r="E3225" t="s">
        <v>12984</v>
      </c>
      <c r="F3225" t="s">
        <v>12985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107</v>
      </c>
      <c r="N3225">
        <v>1650</v>
      </c>
      <c r="P3225" t="s">
        <v>210</v>
      </c>
      <c r="Q3225" t="s">
        <v>579</v>
      </c>
      <c r="R3225" t="s">
        <v>55</v>
      </c>
    </row>
    <row r="3226" spans="1:18" hidden="1" x14ac:dyDescent="0.3">
      <c r="A3226" t="s">
        <v>12986</v>
      </c>
      <c r="B3226" t="s">
        <v>12987</v>
      </c>
      <c r="C3226" s="1" t="str">
        <f t="shared" si="240"/>
        <v>21:0846</v>
      </c>
      <c r="D3226" s="1" t="str">
        <f t="shared" si="241"/>
        <v>21:0232</v>
      </c>
      <c r="E3226" t="s">
        <v>12988</v>
      </c>
      <c r="F3226" t="s">
        <v>12989</v>
      </c>
      <c r="H3226">
        <v>59.598940499999998</v>
      </c>
      <c r="I3226">
        <v>-104.0783828</v>
      </c>
      <c r="J3226" s="1" t="str">
        <f t="shared" ref="J3226:J3289" si="242">HYPERLINK("https://geochem.nrcan.gc.ca/cdogs/content/kwd/kwd020016_e.htm", "Fluid (lake)")</f>
        <v>Fluid (lake)</v>
      </c>
      <c r="K3226" s="1" t="str">
        <f t="shared" ref="K3226:K3289" si="243">HYPERLINK("https://geochem.nrcan.gc.ca/cdogs/content/kwd/kwd080007_e.htm", "Untreated Water")</f>
        <v>Untreated Water</v>
      </c>
      <c r="L3226">
        <v>233</v>
      </c>
      <c r="M3226" t="s">
        <v>114</v>
      </c>
      <c r="N3226">
        <v>1651</v>
      </c>
      <c r="P3226" t="s">
        <v>134</v>
      </c>
      <c r="Q3226" t="s">
        <v>1292</v>
      </c>
      <c r="R3226" t="s">
        <v>55</v>
      </c>
    </row>
    <row r="3227" spans="1:18" hidden="1" x14ac:dyDescent="0.3">
      <c r="A3227" t="s">
        <v>12990</v>
      </c>
      <c r="B3227" t="s">
        <v>12991</v>
      </c>
      <c r="C3227" s="1" t="str">
        <f t="shared" si="240"/>
        <v>21:0846</v>
      </c>
      <c r="D3227" s="1" t="str">
        <f t="shared" si="241"/>
        <v>21:0232</v>
      </c>
      <c r="E3227" t="s">
        <v>12992</v>
      </c>
      <c r="F3227" t="s">
        <v>12993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121</v>
      </c>
      <c r="N3227">
        <v>1652</v>
      </c>
      <c r="P3227" t="s">
        <v>188</v>
      </c>
      <c r="Q3227" t="s">
        <v>548</v>
      </c>
      <c r="R3227" t="s">
        <v>55</v>
      </c>
    </row>
    <row r="3228" spans="1:18" hidden="1" x14ac:dyDescent="0.3">
      <c r="A3228" t="s">
        <v>12994</v>
      </c>
      <c r="B3228" t="s">
        <v>12995</v>
      </c>
      <c r="C3228" s="1" t="str">
        <f t="shared" si="240"/>
        <v>21:0846</v>
      </c>
      <c r="D3228" s="1" t="str">
        <f t="shared" si="241"/>
        <v>21:0232</v>
      </c>
      <c r="E3228" t="s">
        <v>12996</v>
      </c>
      <c r="F3228" t="s">
        <v>12997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127</v>
      </c>
      <c r="N3228">
        <v>1653</v>
      </c>
      <c r="P3228" t="s">
        <v>128</v>
      </c>
      <c r="Q3228" t="s">
        <v>482</v>
      </c>
      <c r="R3228" t="s">
        <v>460</v>
      </c>
    </row>
    <row r="3229" spans="1:18" hidden="1" x14ac:dyDescent="0.3">
      <c r="A3229" t="s">
        <v>12998</v>
      </c>
      <c r="B3229" t="s">
        <v>12999</v>
      </c>
      <c r="C3229" s="1" t="str">
        <f t="shared" si="240"/>
        <v>21:0846</v>
      </c>
      <c r="D3229" s="1" t="str">
        <f t="shared" si="241"/>
        <v>21:0232</v>
      </c>
      <c r="E3229" t="s">
        <v>13000</v>
      </c>
      <c r="F3229" t="s">
        <v>13001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133</v>
      </c>
      <c r="N3229">
        <v>1654</v>
      </c>
      <c r="P3229" t="s">
        <v>771</v>
      </c>
      <c r="Q3229" t="s">
        <v>482</v>
      </c>
      <c r="R3229" t="s">
        <v>55</v>
      </c>
    </row>
    <row r="3230" spans="1:18" hidden="1" x14ac:dyDescent="0.3">
      <c r="A3230" t="s">
        <v>13002</v>
      </c>
      <c r="B3230" t="s">
        <v>13003</v>
      </c>
      <c r="C3230" s="1" t="str">
        <f t="shared" si="240"/>
        <v>21:0846</v>
      </c>
      <c r="D3230" s="1" t="str">
        <f t="shared" si="241"/>
        <v>21:0232</v>
      </c>
      <c r="E3230" t="s">
        <v>13004</v>
      </c>
      <c r="F3230" t="s">
        <v>13005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139</v>
      </c>
      <c r="N3230">
        <v>1655</v>
      </c>
      <c r="P3230" t="s">
        <v>108</v>
      </c>
      <c r="Q3230" t="s">
        <v>482</v>
      </c>
      <c r="R3230" t="s">
        <v>55</v>
      </c>
    </row>
    <row r="3231" spans="1:18" hidden="1" x14ac:dyDescent="0.3">
      <c r="A3231" t="s">
        <v>13006</v>
      </c>
      <c r="B3231" t="s">
        <v>13007</v>
      </c>
      <c r="C3231" s="1" t="str">
        <f t="shared" si="240"/>
        <v>21:0846</v>
      </c>
      <c r="D3231" s="1" t="str">
        <f t="shared" si="241"/>
        <v>21:0232</v>
      </c>
      <c r="E3231" t="s">
        <v>13008</v>
      </c>
      <c r="F3231" t="s">
        <v>13009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241</v>
      </c>
      <c r="N3231">
        <v>1656</v>
      </c>
      <c r="P3231" t="s">
        <v>140</v>
      </c>
      <c r="Q3231" t="s">
        <v>579</v>
      </c>
      <c r="R3231" t="s">
        <v>55</v>
      </c>
    </row>
    <row r="3232" spans="1:18" hidden="1" x14ac:dyDescent="0.3">
      <c r="A3232" t="s">
        <v>13010</v>
      </c>
      <c r="B3232" t="s">
        <v>13011</v>
      </c>
      <c r="C3232" s="1" t="str">
        <f t="shared" si="240"/>
        <v>21:0846</v>
      </c>
      <c r="D3232" s="1" t="str">
        <f t="shared" si="241"/>
        <v>21:0232</v>
      </c>
      <c r="E3232" t="s">
        <v>13012</v>
      </c>
      <c r="F3232" t="s">
        <v>13013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36</v>
      </c>
      <c r="N3232">
        <v>1657</v>
      </c>
      <c r="P3232" t="s">
        <v>1006</v>
      </c>
      <c r="Q3232" t="s">
        <v>579</v>
      </c>
      <c r="R3232" t="s">
        <v>55</v>
      </c>
    </row>
    <row r="3233" spans="1:18" hidden="1" x14ac:dyDescent="0.3">
      <c r="A3233" t="s">
        <v>13014</v>
      </c>
      <c r="B3233" t="s">
        <v>13015</v>
      </c>
      <c r="C3233" s="1" t="str">
        <f t="shared" si="240"/>
        <v>21:0846</v>
      </c>
      <c r="D3233" s="1" t="str">
        <f t="shared" si="241"/>
        <v>21:0232</v>
      </c>
      <c r="E3233" t="s">
        <v>13016</v>
      </c>
      <c r="F3233" t="s">
        <v>13017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 t="s">
        <v>771</v>
      </c>
      <c r="Q3233" t="s">
        <v>236</v>
      </c>
      <c r="R3233" t="s">
        <v>55</v>
      </c>
    </row>
    <row r="3234" spans="1:18" hidden="1" x14ac:dyDescent="0.3">
      <c r="A3234" t="s">
        <v>13018</v>
      </c>
      <c r="B3234" t="s">
        <v>13019</v>
      </c>
      <c r="C3234" s="1" t="str">
        <f t="shared" si="240"/>
        <v>21:0846</v>
      </c>
      <c r="D3234" s="1" t="str">
        <f t="shared" si="241"/>
        <v>21:0232</v>
      </c>
      <c r="E3234" t="s">
        <v>13016</v>
      </c>
      <c r="F3234" t="s">
        <v>13020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29</v>
      </c>
      <c r="N3234">
        <v>1659</v>
      </c>
      <c r="P3234" t="s">
        <v>134</v>
      </c>
      <c r="Q3234" t="s">
        <v>236</v>
      </c>
      <c r="R3234" t="s">
        <v>55</v>
      </c>
    </row>
    <row r="3235" spans="1:18" hidden="1" x14ac:dyDescent="0.3">
      <c r="A3235" t="s">
        <v>13021</v>
      </c>
      <c r="B3235" t="s">
        <v>13022</v>
      </c>
      <c r="C3235" s="1" t="str">
        <f t="shared" si="240"/>
        <v>21:0846</v>
      </c>
      <c r="D3235" s="1" t="str">
        <f t="shared" si="241"/>
        <v>21:0232</v>
      </c>
      <c r="E3235" t="s">
        <v>13023</v>
      </c>
      <c r="F3235" t="s">
        <v>13024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44</v>
      </c>
      <c r="N3235">
        <v>1660</v>
      </c>
      <c r="P3235" t="s">
        <v>210</v>
      </c>
      <c r="Q3235" t="s">
        <v>579</v>
      </c>
      <c r="R3235" t="s">
        <v>55</v>
      </c>
    </row>
    <row r="3236" spans="1:18" hidden="1" x14ac:dyDescent="0.3">
      <c r="A3236" t="s">
        <v>13025</v>
      </c>
      <c r="B3236" t="s">
        <v>13026</v>
      </c>
      <c r="C3236" s="1" t="str">
        <f t="shared" si="240"/>
        <v>21:0846</v>
      </c>
      <c r="D3236" s="1" t="str">
        <f t="shared" si="241"/>
        <v>21:0232</v>
      </c>
      <c r="E3236" t="s">
        <v>13027</v>
      </c>
      <c r="F3236" t="s">
        <v>13028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52</v>
      </c>
      <c r="N3236">
        <v>1661</v>
      </c>
      <c r="P3236" t="s">
        <v>1006</v>
      </c>
      <c r="Q3236" t="s">
        <v>54</v>
      </c>
      <c r="R3236" t="s">
        <v>55</v>
      </c>
    </row>
    <row r="3237" spans="1:18" hidden="1" x14ac:dyDescent="0.3">
      <c r="A3237" t="s">
        <v>13029</v>
      </c>
      <c r="B3237" t="s">
        <v>13030</v>
      </c>
      <c r="C3237" s="1" t="str">
        <f t="shared" si="240"/>
        <v>21:0846</v>
      </c>
      <c r="D3237" s="1" t="str">
        <f t="shared" si="241"/>
        <v>21:0232</v>
      </c>
      <c r="E3237" t="s">
        <v>13031</v>
      </c>
      <c r="F3237" t="s">
        <v>13032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60</v>
      </c>
      <c r="N3237">
        <v>1662</v>
      </c>
      <c r="P3237" t="s">
        <v>194</v>
      </c>
      <c r="Q3237" t="s">
        <v>54</v>
      </c>
      <c r="R3237" t="s">
        <v>55</v>
      </c>
    </row>
    <row r="3238" spans="1:18" hidden="1" x14ac:dyDescent="0.3">
      <c r="A3238" t="s">
        <v>13033</v>
      </c>
      <c r="B3238" t="s">
        <v>13034</v>
      </c>
      <c r="C3238" s="1" t="str">
        <f t="shared" si="240"/>
        <v>21:0846</v>
      </c>
      <c r="D3238" s="1" t="str">
        <f t="shared" si="241"/>
        <v>21:0232</v>
      </c>
      <c r="E3238" t="s">
        <v>13035</v>
      </c>
      <c r="F3238" t="s">
        <v>13036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67</v>
      </c>
      <c r="N3238">
        <v>1663</v>
      </c>
      <c r="P3238" t="s">
        <v>200</v>
      </c>
      <c r="Q3238" t="s">
        <v>1292</v>
      </c>
      <c r="R3238" t="s">
        <v>55</v>
      </c>
    </row>
    <row r="3239" spans="1:18" hidden="1" x14ac:dyDescent="0.3">
      <c r="A3239" t="s">
        <v>13037</v>
      </c>
      <c r="B3239" t="s">
        <v>13038</v>
      </c>
      <c r="C3239" s="1" t="str">
        <f t="shared" si="240"/>
        <v>21:0846</v>
      </c>
      <c r="D3239" s="1" t="str">
        <f t="shared" si="241"/>
        <v>21:0232</v>
      </c>
      <c r="E3239" t="s">
        <v>13039</v>
      </c>
      <c r="F3239" t="s">
        <v>13040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74</v>
      </c>
      <c r="N3239">
        <v>1664</v>
      </c>
      <c r="P3239" t="s">
        <v>319</v>
      </c>
      <c r="Q3239" t="s">
        <v>579</v>
      </c>
      <c r="R3239" t="s">
        <v>55</v>
      </c>
    </row>
    <row r="3240" spans="1:18" hidden="1" x14ac:dyDescent="0.3">
      <c r="A3240" t="s">
        <v>13041</v>
      </c>
      <c r="B3240" t="s">
        <v>13042</v>
      </c>
      <c r="C3240" s="1" t="str">
        <f t="shared" ref="C3240:C3303" si="244">HYPERLINK("https://geochem.nrcan.gc.ca/cdogs/content/bdl/bdl210846_e.htm", "21:0846")</f>
        <v>21:0846</v>
      </c>
      <c r="D3240" s="1" t="str">
        <f t="shared" ref="D3240:D3303" si="245">HYPERLINK("https://geochem.nrcan.gc.ca/cdogs/content/svy/svy210232_e.htm", "21:0232")</f>
        <v>21:0232</v>
      </c>
      <c r="E3240" t="s">
        <v>13043</v>
      </c>
      <c r="F3240" t="s">
        <v>13044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81</v>
      </c>
      <c r="N3240">
        <v>1665</v>
      </c>
      <c r="P3240" t="s">
        <v>194</v>
      </c>
      <c r="Q3240" t="s">
        <v>54</v>
      </c>
      <c r="R3240" t="s">
        <v>55</v>
      </c>
    </row>
    <row r="3241" spans="1:18" hidden="1" x14ac:dyDescent="0.3">
      <c r="A3241" t="s">
        <v>13045</v>
      </c>
      <c r="B3241" t="s">
        <v>13046</v>
      </c>
      <c r="C3241" s="1" t="str">
        <f t="shared" si="244"/>
        <v>21:0846</v>
      </c>
      <c r="D3241" s="1" t="str">
        <f t="shared" si="245"/>
        <v>21:0232</v>
      </c>
      <c r="E3241" t="s">
        <v>13047</v>
      </c>
      <c r="F3241" t="s">
        <v>13048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95</v>
      </c>
      <c r="N3241">
        <v>1666</v>
      </c>
      <c r="P3241" t="s">
        <v>134</v>
      </c>
      <c r="Q3241" t="s">
        <v>579</v>
      </c>
      <c r="R3241" t="s">
        <v>285</v>
      </c>
    </row>
    <row r="3242" spans="1:18" hidden="1" x14ac:dyDescent="0.3">
      <c r="A3242" t="s">
        <v>13049</v>
      </c>
      <c r="B3242" t="s">
        <v>13050</v>
      </c>
      <c r="C3242" s="1" t="str">
        <f t="shared" si="244"/>
        <v>21:0846</v>
      </c>
      <c r="D3242" s="1" t="str">
        <f t="shared" si="245"/>
        <v>21:0232</v>
      </c>
      <c r="E3242" t="s">
        <v>13051</v>
      </c>
      <c r="F3242" t="s">
        <v>13052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101</v>
      </c>
      <c r="N3242">
        <v>1667</v>
      </c>
      <c r="P3242" t="s">
        <v>194</v>
      </c>
      <c r="Q3242" t="s">
        <v>579</v>
      </c>
      <c r="R3242" t="s">
        <v>55</v>
      </c>
    </row>
    <row r="3243" spans="1:18" hidden="1" x14ac:dyDescent="0.3">
      <c r="A3243" t="s">
        <v>13053</v>
      </c>
      <c r="B3243" t="s">
        <v>13054</v>
      </c>
      <c r="C3243" s="1" t="str">
        <f t="shared" si="244"/>
        <v>21:0846</v>
      </c>
      <c r="D3243" s="1" t="str">
        <f t="shared" si="245"/>
        <v>21:0232</v>
      </c>
      <c r="E3243" t="s">
        <v>13055</v>
      </c>
      <c r="F3243" t="s">
        <v>13056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107</v>
      </c>
      <c r="N3243">
        <v>1668</v>
      </c>
      <c r="P3243" t="s">
        <v>414</v>
      </c>
      <c r="Q3243" t="s">
        <v>54</v>
      </c>
      <c r="R3243" t="s">
        <v>55</v>
      </c>
    </row>
    <row r="3244" spans="1:18" hidden="1" x14ac:dyDescent="0.3">
      <c r="A3244" t="s">
        <v>13057</v>
      </c>
      <c r="B3244" t="s">
        <v>13058</v>
      </c>
      <c r="C3244" s="1" t="str">
        <f t="shared" si="244"/>
        <v>21:0846</v>
      </c>
      <c r="D3244" s="1" t="str">
        <f t="shared" si="245"/>
        <v>21:0232</v>
      </c>
      <c r="E3244" t="s">
        <v>13059</v>
      </c>
      <c r="F3244" t="s">
        <v>13060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114</v>
      </c>
      <c r="N3244">
        <v>1669</v>
      </c>
      <c r="P3244" t="s">
        <v>194</v>
      </c>
      <c r="Q3244" t="s">
        <v>579</v>
      </c>
      <c r="R3244" t="s">
        <v>55</v>
      </c>
    </row>
    <row r="3245" spans="1:18" hidden="1" x14ac:dyDescent="0.3">
      <c r="A3245" t="s">
        <v>13061</v>
      </c>
      <c r="B3245" t="s">
        <v>13062</v>
      </c>
      <c r="C3245" s="1" t="str">
        <f t="shared" si="244"/>
        <v>21:0846</v>
      </c>
      <c r="D3245" s="1" t="str">
        <f t="shared" si="245"/>
        <v>21:0232</v>
      </c>
      <c r="E3245" t="s">
        <v>13063</v>
      </c>
      <c r="F3245" t="s">
        <v>13064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121</v>
      </c>
      <c r="N3245">
        <v>1670</v>
      </c>
      <c r="P3245" t="s">
        <v>210</v>
      </c>
      <c r="Q3245" t="s">
        <v>54</v>
      </c>
      <c r="R3245" t="s">
        <v>55</v>
      </c>
    </row>
    <row r="3246" spans="1:18" hidden="1" x14ac:dyDescent="0.3">
      <c r="A3246" t="s">
        <v>13065</v>
      </c>
      <c r="B3246" t="s">
        <v>13066</v>
      </c>
      <c r="C3246" s="1" t="str">
        <f t="shared" si="244"/>
        <v>21:0846</v>
      </c>
      <c r="D3246" s="1" t="str">
        <f t="shared" si="245"/>
        <v>21:0232</v>
      </c>
      <c r="E3246" t="s">
        <v>13067</v>
      </c>
      <c r="F3246" t="s">
        <v>13068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127</v>
      </c>
      <c r="N3246">
        <v>1671</v>
      </c>
      <c r="P3246" t="s">
        <v>235</v>
      </c>
      <c r="Q3246" t="s">
        <v>579</v>
      </c>
      <c r="R3246" t="s">
        <v>55</v>
      </c>
    </row>
    <row r="3247" spans="1:18" hidden="1" x14ac:dyDescent="0.3">
      <c r="A3247" t="s">
        <v>13069</v>
      </c>
      <c r="B3247" t="s">
        <v>13070</v>
      </c>
      <c r="C3247" s="1" t="str">
        <f t="shared" si="244"/>
        <v>21:0846</v>
      </c>
      <c r="D3247" s="1" t="str">
        <f t="shared" si="245"/>
        <v>21:0232</v>
      </c>
      <c r="E3247" t="s">
        <v>13071</v>
      </c>
      <c r="F3247" t="s">
        <v>13072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133</v>
      </c>
      <c r="N3247">
        <v>1672</v>
      </c>
      <c r="P3247" t="s">
        <v>256</v>
      </c>
      <c r="Q3247" t="s">
        <v>482</v>
      </c>
      <c r="R3247" t="s">
        <v>55</v>
      </c>
    </row>
    <row r="3248" spans="1:18" hidden="1" x14ac:dyDescent="0.3">
      <c r="A3248" t="s">
        <v>13073</v>
      </c>
      <c r="B3248" t="s">
        <v>13074</v>
      </c>
      <c r="C3248" s="1" t="str">
        <f t="shared" si="244"/>
        <v>21:0846</v>
      </c>
      <c r="D3248" s="1" t="str">
        <f t="shared" si="245"/>
        <v>21:0232</v>
      </c>
      <c r="E3248" t="s">
        <v>13075</v>
      </c>
      <c r="F3248" t="s">
        <v>13076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139</v>
      </c>
      <c r="N3248">
        <v>1673</v>
      </c>
      <c r="P3248" t="s">
        <v>262</v>
      </c>
      <c r="Q3248" t="s">
        <v>236</v>
      </c>
      <c r="R3248" t="s">
        <v>55</v>
      </c>
    </row>
    <row r="3249" spans="1:18" hidden="1" x14ac:dyDescent="0.3">
      <c r="A3249" t="s">
        <v>13077</v>
      </c>
      <c r="B3249" t="s">
        <v>13078</v>
      </c>
      <c r="C3249" s="1" t="str">
        <f t="shared" si="244"/>
        <v>21:0846</v>
      </c>
      <c r="D3249" s="1" t="str">
        <f t="shared" si="245"/>
        <v>21:0232</v>
      </c>
      <c r="E3249" t="s">
        <v>13079</v>
      </c>
      <c r="F3249" t="s">
        <v>13080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241</v>
      </c>
      <c r="N3249">
        <v>1674</v>
      </c>
      <c r="P3249" t="s">
        <v>1006</v>
      </c>
      <c r="Q3249" t="s">
        <v>236</v>
      </c>
      <c r="R3249" t="s">
        <v>55</v>
      </c>
    </row>
    <row r="3250" spans="1:18" hidden="1" x14ac:dyDescent="0.3">
      <c r="A3250" t="s">
        <v>13081</v>
      </c>
      <c r="B3250" t="s">
        <v>13082</v>
      </c>
      <c r="C3250" s="1" t="str">
        <f t="shared" si="244"/>
        <v>21:0846</v>
      </c>
      <c r="D3250" s="1" t="str">
        <f t="shared" si="245"/>
        <v>21:0232</v>
      </c>
      <c r="E3250" t="s">
        <v>13083</v>
      </c>
      <c r="F3250" t="s">
        <v>13084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36</v>
      </c>
      <c r="N3250">
        <v>1675</v>
      </c>
      <c r="P3250" t="s">
        <v>210</v>
      </c>
      <c r="Q3250" t="s">
        <v>1143</v>
      </c>
      <c r="R3250" t="s">
        <v>55</v>
      </c>
    </row>
    <row r="3251" spans="1:18" hidden="1" x14ac:dyDescent="0.3">
      <c r="A3251" t="s">
        <v>13085</v>
      </c>
      <c r="B3251" t="s">
        <v>13086</v>
      </c>
      <c r="C3251" s="1" t="str">
        <f t="shared" si="244"/>
        <v>21:0846</v>
      </c>
      <c r="D3251" s="1" t="str">
        <f t="shared" si="245"/>
        <v>21:0232</v>
      </c>
      <c r="E3251" t="s">
        <v>13087</v>
      </c>
      <c r="F3251" t="s">
        <v>13088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44</v>
      </c>
      <c r="N3251">
        <v>1676</v>
      </c>
      <c r="P3251" t="s">
        <v>235</v>
      </c>
      <c r="Q3251" t="s">
        <v>236</v>
      </c>
      <c r="R3251" t="s">
        <v>55</v>
      </c>
    </row>
    <row r="3252" spans="1:18" hidden="1" x14ac:dyDescent="0.3">
      <c r="A3252" t="s">
        <v>13089</v>
      </c>
      <c r="B3252" t="s">
        <v>13090</v>
      </c>
      <c r="C3252" s="1" t="str">
        <f t="shared" si="244"/>
        <v>21:0846</v>
      </c>
      <c r="D3252" s="1" t="str">
        <f t="shared" si="245"/>
        <v>21:0232</v>
      </c>
      <c r="E3252" t="s">
        <v>13091</v>
      </c>
      <c r="F3252" t="s">
        <v>13092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 t="s">
        <v>210</v>
      </c>
      <c r="Q3252" t="s">
        <v>257</v>
      </c>
      <c r="R3252" t="s">
        <v>55</v>
      </c>
    </row>
    <row r="3253" spans="1:18" hidden="1" x14ac:dyDescent="0.3">
      <c r="A3253" t="s">
        <v>13093</v>
      </c>
      <c r="B3253" t="s">
        <v>13094</v>
      </c>
      <c r="C3253" s="1" t="str">
        <f t="shared" si="244"/>
        <v>21:0846</v>
      </c>
      <c r="D3253" s="1" t="str">
        <f t="shared" si="245"/>
        <v>21:0232</v>
      </c>
      <c r="E3253" t="s">
        <v>13091</v>
      </c>
      <c r="F3253" t="s">
        <v>13095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29</v>
      </c>
      <c r="N3253">
        <v>1678</v>
      </c>
      <c r="P3253" t="s">
        <v>256</v>
      </c>
      <c r="Q3253" t="s">
        <v>310</v>
      </c>
      <c r="R3253" t="s">
        <v>460</v>
      </c>
    </row>
    <row r="3254" spans="1:18" hidden="1" x14ac:dyDescent="0.3">
      <c r="A3254" t="s">
        <v>13096</v>
      </c>
      <c r="B3254" t="s">
        <v>13097</v>
      </c>
      <c r="C3254" s="1" t="str">
        <f t="shared" si="244"/>
        <v>21:0846</v>
      </c>
      <c r="D3254" s="1" t="str">
        <f t="shared" si="245"/>
        <v>21:0232</v>
      </c>
      <c r="E3254" t="s">
        <v>13098</v>
      </c>
      <c r="F3254" t="s">
        <v>13099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52</v>
      </c>
      <c r="N3254">
        <v>1679</v>
      </c>
      <c r="P3254" t="s">
        <v>134</v>
      </c>
      <c r="Q3254" t="s">
        <v>54</v>
      </c>
      <c r="R3254" t="s">
        <v>55</v>
      </c>
    </row>
    <row r="3255" spans="1:18" hidden="1" x14ac:dyDescent="0.3">
      <c r="A3255" t="s">
        <v>13100</v>
      </c>
      <c r="B3255" t="s">
        <v>13101</v>
      </c>
      <c r="C3255" s="1" t="str">
        <f t="shared" si="244"/>
        <v>21:0846</v>
      </c>
      <c r="D3255" s="1" t="str">
        <f t="shared" si="245"/>
        <v>21:0232</v>
      </c>
      <c r="E3255" t="s">
        <v>13102</v>
      </c>
      <c r="F3255" t="s">
        <v>13103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60</v>
      </c>
      <c r="N3255">
        <v>1680</v>
      </c>
      <c r="P3255" t="s">
        <v>128</v>
      </c>
      <c r="Q3255" t="s">
        <v>579</v>
      </c>
      <c r="R3255" t="s">
        <v>55</v>
      </c>
    </row>
    <row r="3256" spans="1:18" hidden="1" x14ac:dyDescent="0.3">
      <c r="A3256" t="s">
        <v>13104</v>
      </c>
      <c r="B3256" t="s">
        <v>13105</v>
      </c>
      <c r="C3256" s="1" t="str">
        <f t="shared" si="244"/>
        <v>21:0846</v>
      </c>
      <c r="D3256" s="1" t="str">
        <f t="shared" si="245"/>
        <v>21:0232</v>
      </c>
      <c r="E3256" t="s">
        <v>13106</v>
      </c>
      <c r="F3256" t="s">
        <v>13107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67</v>
      </c>
      <c r="N3256">
        <v>1681</v>
      </c>
      <c r="P3256" t="s">
        <v>553</v>
      </c>
      <c r="Q3256" t="s">
        <v>236</v>
      </c>
      <c r="R3256" t="s">
        <v>55</v>
      </c>
    </row>
    <row r="3257" spans="1:18" hidden="1" x14ac:dyDescent="0.3">
      <c r="A3257" t="s">
        <v>13108</v>
      </c>
      <c r="B3257" t="s">
        <v>13109</v>
      </c>
      <c r="C3257" s="1" t="str">
        <f t="shared" si="244"/>
        <v>21:0846</v>
      </c>
      <c r="D3257" s="1" t="str">
        <f t="shared" si="245"/>
        <v>21:0232</v>
      </c>
      <c r="E3257" t="s">
        <v>13110</v>
      </c>
      <c r="F3257" t="s">
        <v>13111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74</v>
      </c>
      <c r="N3257">
        <v>1682</v>
      </c>
      <c r="P3257" t="s">
        <v>23</v>
      </c>
      <c r="Q3257" t="s">
        <v>1143</v>
      </c>
      <c r="R3257" t="s">
        <v>55</v>
      </c>
    </row>
    <row r="3258" spans="1:18" hidden="1" x14ac:dyDescent="0.3">
      <c r="A3258" t="s">
        <v>13112</v>
      </c>
      <c r="B3258" t="s">
        <v>13113</v>
      </c>
      <c r="C3258" s="1" t="str">
        <f t="shared" si="244"/>
        <v>21:0846</v>
      </c>
      <c r="D3258" s="1" t="str">
        <f t="shared" si="245"/>
        <v>21:0232</v>
      </c>
      <c r="E3258" t="s">
        <v>13114</v>
      </c>
      <c r="F3258" t="s">
        <v>13115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81</v>
      </c>
      <c r="N3258">
        <v>1683</v>
      </c>
      <c r="P3258" t="s">
        <v>61</v>
      </c>
      <c r="Q3258" t="s">
        <v>54</v>
      </c>
      <c r="R3258" t="s">
        <v>55</v>
      </c>
    </row>
    <row r="3259" spans="1:18" hidden="1" x14ac:dyDescent="0.3">
      <c r="A3259" t="s">
        <v>13116</v>
      </c>
      <c r="B3259" t="s">
        <v>13117</v>
      </c>
      <c r="C3259" s="1" t="str">
        <f t="shared" si="244"/>
        <v>21:0846</v>
      </c>
      <c r="D3259" s="1" t="str">
        <f t="shared" si="245"/>
        <v>21:0232</v>
      </c>
      <c r="E3259" t="s">
        <v>13118</v>
      </c>
      <c r="F3259" t="s">
        <v>13119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95</v>
      </c>
      <c r="N3259">
        <v>1684</v>
      </c>
      <c r="P3259" t="s">
        <v>82</v>
      </c>
      <c r="Q3259" t="s">
        <v>538</v>
      </c>
      <c r="R3259" t="s">
        <v>55</v>
      </c>
    </row>
    <row r="3260" spans="1:18" hidden="1" x14ac:dyDescent="0.3">
      <c r="A3260" t="s">
        <v>13120</v>
      </c>
      <c r="B3260" t="s">
        <v>13121</v>
      </c>
      <c r="C3260" s="1" t="str">
        <f t="shared" si="244"/>
        <v>21:0846</v>
      </c>
      <c r="D3260" s="1" t="str">
        <f t="shared" si="245"/>
        <v>21:0232</v>
      </c>
      <c r="E3260" t="s">
        <v>13122</v>
      </c>
      <c r="F3260" t="s">
        <v>13123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101</v>
      </c>
      <c r="N3260">
        <v>1685</v>
      </c>
      <c r="P3260" t="s">
        <v>82</v>
      </c>
      <c r="Q3260" t="s">
        <v>236</v>
      </c>
      <c r="R3260" t="s">
        <v>55</v>
      </c>
    </row>
    <row r="3261" spans="1:18" hidden="1" x14ac:dyDescent="0.3">
      <c r="A3261" t="s">
        <v>13124</v>
      </c>
      <c r="B3261" t="s">
        <v>13125</v>
      </c>
      <c r="C3261" s="1" t="str">
        <f t="shared" si="244"/>
        <v>21:0846</v>
      </c>
      <c r="D3261" s="1" t="str">
        <f t="shared" si="245"/>
        <v>21:0232</v>
      </c>
      <c r="E3261" t="s">
        <v>13126</v>
      </c>
      <c r="F3261" t="s">
        <v>13127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107</v>
      </c>
      <c r="N3261">
        <v>1686</v>
      </c>
      <c r="P3261" t="s">
        <v>2414</v>
      </c>
      <c r="Q3261" t="s">
        <v>236</v>
      </c>
      <c r="R3261" t="s">
        <v>401</v>
      </c>
    </row>
    <row r="3262" spans="1:18" hidden="1" x14ac:dyDescent="0.3">
      <c r="A3262" t="s">
        <v>13128</v>
      </c>
      <c r="B3262" t="s">
        <v>13129</v>
      </c>
      <c r="C3262" s="1" t="str">
        <f t="shared" si="244"/>
        <v>21:0846</v>
      </c>
      <c r="D3262" s="1" t="str">
        <f t="shared" si="245"/>
        <v>21:0232</v>
      </c>
      <c r="E3262" t="s">
        <v>13130</v>
      </c>
      <c r="F3262" t="s">
        <v>13131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114</v>
      </c>
      <c r="N3262">
        <v>1687</v>
      </c>
      <c r="P3262" t="s">
        <v>2140</v>
      </c>
      <c r="Q3262" t="s">
        <v>310</v>
      </c>
      <c r="R3262" t="s">
        <v>285</v>
      </c>
    </row>
    <row r="3263" spans="1:18" hidden="1" x14ac:dyDescent="0.3">
      <c r="A3263" t="s">
        <v>13132</v>
      </c>
      <c r="B3263" t="s">
        <v>13133</v>
      </c>
      <c r="C3263" s="1" t="str">
        <f t="shared" si="244"/>
        <v>21:0846</v>
      </c>
      <c r="D3263" s="1" t="str">
        <f t="shared" si="245"/>
        <v>21:0232</v>
      </c>
      <c r="E3263" t="s">
        <v>13134</v>
      </c>
      <c r="F3263" t="s">
        <v>13135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121</v>
      </c>
      <c r="N3263">
        <v>1688</v>
      </c>
      <c r="P3263" t="s">
        <v>23</v>
      </c>
      <c r="Q3263" t="s">
        <v>482</v>
      </c>
      <c r="R3263" t="s">
        <v>599</v>
      </c>
    </row>
    <row r="3264" spans="1:18" hidden="1" x14ac:dyDescent="0.3">
      <c r="A3264" t="s">
        <v>13136</v>
      </c>
      <c r="B3264" t="s">
        <v>13137</v>
      </c>
      <c r="C3264" s="1" t="str">
        <f t="shared" si="244"/>
        <v>21:0846</v>
      </c>
      <c r="D3264" s="1" t="str">
        <f t="shared" si="245"/>
        <v>21:0232</v>
      </c>
      <c r="E3264" t="s">
        <v>13138</v>
      </c>
      <c r="F3264" t="s">
        <v>13139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127</v>
      </c>
      <c r="N3264">
        <v>1689</v>
      </c>
      <c r="P3264" t="s">
        <v>61</v>
      </c>
      <c r="Q3264" t="s">
        <v>310</v>
      </c>
      <c r="R3264" t="s">
        <v>460</v>
      </c>
    </row>
    <row r="3265" spans="1:18" hidden="1" x14ac:dyDescent="0.3">
      <c r="A3265" t="s">
        <v>13140</v>
      </c>
      <c r="B3265" t="s">
        <v>13141</v>
      </c>
      <c r="C3265" s="1" t="str">
        <f t="shared" si="244"/>
        <v>21:0846</v>
      </c>
      <c r="D3265" s="1" t="str">
        <f t="shared" si="245"/>
        <v>21:0232</v>
      </c>
      <c r="E3265" t="s">
        <v>13142</v>
      </c>
      <c r="F3265" t="s">
        <v>13143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133</v>
      </c>
      <c r="N3265">
        <v>1690</v>
      </c>
      <c r="P3265" t="s">
        <v>834</v>
      </c>
      <c r="Q3265" t="s">
        <v>310</v>
      </c>
      <c r="R3265" t="s">
        <v>55</v>
      </c>
    </row>
    <row r="3266" spans="1:18" hidden="1" x14ac:dyDescent="0.3">
      <c r="A3266" t="s">
        <v>13144</v>
      </c>
      <c r="B3266" t="s">
        <v>13145</v>
      </c>
      <c r="C3266" s="1" t="str">
        <f t="shared" si="244"/>
        <v>21:0846</v>
      </c>
      <c r="D3266" s="1" t="str">
        <f t="shared" si="245"/>
        <v>21:0232</v>
      </c>
      <c r="E3266" t="s">
        <v>13146</v>
      </c>
      <c r="F3266" t="s">
        <v>13147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139</v>
      </c>
      <c r="N3266">
        <v>1691</v>
      </c>
      <c r="P3266" t="s">
        <v>242</v>
      </c>
      <c r="Q3266" t="s">
        <v>257</v>
      </c>
      <c r="R3266" t="s">
        <v>55</v>
      </c>
    </row>
    <row r="3267" spans="1:18" hidden="1" x14ac:dyDescent="0.3">
      <c r="A3267" t="s">
        <v>13148</v>
      </c>
      <c r="B3267" t="s">
        <v>13149</v>
      </c>
      <c r="C3267" s="1" t="str">
        <f t="shared" si="244"/>
        <v>21:0846</v>
      </c>
      <c r="D3267" s="1" t="str">
        <f t="shared" si="245"/>
        <v>21:0232</v>
      </c>
      <c r="E3267" t="s">
        <v>13150</v>
      </c>
      <c r="F3267" t="s">
        <v>13151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241</v>
      </c>
      <c r="N3267">
        <v>1692</v>
      </c>
      <c r="P3267" t="s">
        <v>1799</v>
      </c>
      <c r="Q3267" t="s">
        <v>579</v>
      </c>
      <c r="R3267" t="s">
        <v>285</v>
      </c>
    </row>
    <row r="3268" spans="1:18" hidden="1" x14ac:dyDescent="0.3">
      <c r="A3268" t="s">
        <v>13152</v>
      </c>
      <c r="B3268" t="s">
        <v>13153</v>
      </c>
      <c r="C3268" s="1" t="str">
        <f t="shared" si="244"/>
        <v>21:0846</v>
      </c>
      <c r="D3268" s="1" t="str">
        <f t="shared" si="245"/>
        <v>21:0232</v>
      </c>
      <c r="E3268" t="s">
        <v>13154</v>
      </c>
      <c r="F3268" t="s">
        <v>13155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36</v>
      </c>
      <c r="N3268">
        <v>1693</v>
      </c>
      <c r="P3268" t="s">
        <v>2380</v>
      </c>
      <c r="Q3268" t="s">
        <v>579</v>
      </c>
      <c r="R3268" t="s">
        <v>460</v>
      </c>
    </row>
    <row r="3269" spans="1:18" hidden="1" x14ac:dyDescent="0.3">
      <c r="A3269" t="s">
        <v>13156</v>
      </c>
      <c r="B3269" t="s">
        <v>13157</v>
      </c>
      <c r="C3269" s="1" t="str">
        <f t="shared" si="244"/>
        <v>21:0846</v>
      </c>
      <c r="D3269" s="1" t="str">
        <f t="shared" si="245"/>
        <v>21:0232</v>
      </c>
      <c r="E3269" t="s">
        <v>13158</v>
      </c>
      <c r="F3269" t="s">
        <v>13159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 t="s">
        <v>1600</v>
      </c>
      <c r="Q3269" t="s">
        <v>236</v>
      </c>
      <c r="R3269" t="s">
        <v>449</v>
      </c>
    </row>
    <row r="3270" spans="1:18" hidden="1" x14ac:dyDescent="0.3">
      <c r="A3270" t="s">
        <v>13160</v>
      </c>
      <c r="B3270" t="s">
        <v>13161</v>
      </c>
      <c r="C3270" s="1" t="str">
        <f t="shared" si="244"/>
        <v>21:0846</v>
      </c>
      <c r="D3270" s="1" t="str">
        <f t="shared" si="245"/>
        <v>21:0232</v>
      </c>
      <c r="E3270" t="s">
        <v>13158</v>
      </c>
      <c r="F3270" t="s">
        <v>13162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29</v>
      </c>
      <c r="N3270">
        <v>1695</v>
      </c>
      <c r="P3270" t="s">
        <v>242</v>
      </c>
      <c r="Q3270" t="s">
        <v>579</v>
      </c>
      <c r="R3270" t="s">
        <v>90</v>
      </c>
    </row>
    <row r="3271" spans="1:18" hidden="1" x14ac:dyDescent="0.3">
      <c r="A3271" t="s">
        <v>13163</v>
      </c>
      <c r="B3271" t="s">
        <v>13164</v>
      </c>
      <c r="C3271" s="1" t="str">
        <f t="shared" si="244"/>
        <v>21:0846</v>
      </c>
      <c r="D3271" s="1" t="str">
        <f t="shared" si="245"/>
        <v>21:0232</v>
      </c>
      <c r="E3271" t="s">
        <v>13165</v>
      </c>
      <c r="F3271" t="s">
        <v>13166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44</v>
      </c>
      <c r="N3271">
        <v>1696</v>
      </c>
      <c r="P3271" t="s">
        <v>1949</v>
      </c>
      <c r="Q3271" t="s">
        <v>482</v>
      </c>
      <c r="R3271" t="s">
        <v>285</v>
      </c>
    </row>
    <row r="3272" spans="1:18" hidden="1" x14ac:dyDescent="0.3">
      <c r="A3272" t="s">
        <v>13167</v>
      </c>
      <c r="B3272" t="s">
        <v>13168</v>
      </c>
      <c r="C3272" s="1" t="str">
        <f t="shared" si="244"/>
        <v>21:0846</v>
      </c>
      <c r="D3272" s="1" t="str">
        <f t="shared" si="245"/>
        <v>21:0232</v>
      </c>
      <c r="E3272" t="s">
        <v>13169</v>
      </c>
      <c r="F3272" t="s">
        <v>13170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52</v>
      </c>
      <c r="N3272">
        <v>1697</v>
      </c>
      <c r="P3272" t="s">
        <v>150</v>
      </c>
      <c r="Q3272" t="s">
        <v>579</v>
      </c>
      <c r="R3272" t="s">
        <v>285</v>
      </c>
    </row>
    <row r="3273" spans="1:18" hidden="1" x14ac:dyDescent="0.3">
      <c r="A3273" t="s">
        <v>13171</v>
      </c>
      <c r="B3273" t="s">
        <v>13172</v>
      </c>
      <c r="C3273" s="1" t="str">
        <f t="shared" si="244"/>
        <v>21:0846</v>
      </c>
      <c r="D3273" s="1" t="str">
        <f t="shared" si="245"/>
        <v>21:0232</v>
      </c>
      <c r="E3273" t="s">
        <v>13173</v>
      </c>
      <c r="F3273" t="s">
        <v>13174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60</v>
      </c>
      <c r="N3273">
        <v>1698</v>
      </c>
      <c r="P3273" t="s">
        <v>705</v>
      </c>
      <c r="Q3273" t="s">
        <v>248</v>
      </c>
      <c r="R3273" t="s">
        <v>522</v>
      </c>
    </row>
    <row r="3274" spans="1:18" hidden="1" x14ac:dyDescent="0.3">
      <c r="A3274" t="s">
        <v>13175</v>
      </c>
      <c r="B3274" t="s">
        <v>13176</v>
      </c>
      <c r="C3274" s="1" t="str">
        <f t="shared" si="244"/>
        <v>21:0846</v>
      </c>
      <c r="D3274" s="1" t="str">
        <f t="shared" si="245"/>
        <v>21:0232</v>
      </c>
      <c r="E3274" t="s">
        <v>13177</v>
      </c>
      <c r="F3274" t="s">
        <v>13178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67</v>
      </c>
      <c r="N3274">
        <v>1699</v>
      </c>
      <c r="P3274" t="s">
        <v>2526</v>
      </c>
      <c r="Q3274" t="s">
        <v>257</v>
      </c>
      <c r="R3274" t="s">
        <v>55</v>
      </c>
    </row>
    <row r="3275" spans="1:18" hidden="1" x14ac:dyDescent="0.3">
      <c r="A3275" t="s">
        <v>13179</v>
      </c>
      <c r="B3275" t="s">
        <v>13180</v>
      </c>
      <c r="C3275" s="1" t="str">
        <f t="shared" si="244"/>
        <v>21:0846</v>
      </c>
      <c r="D3275" s="1" t="str">
        <f t="shared" si="245"/>
        <v>21:0232</v>
      </c>
      <c r="E3275" t="s">
        <v>13181</v>
      </c>
      <c r="F3275" t="s">
        <v>13182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74</v>
      </c>
      <c r="N3275">
        <v>1700</v>
      </c>
      <c r="P3275" t="s">
        <v>294</v>
      </c>
      <c r="Q3275" t="s">
        <v>482</v>
      </c>
      <c r="R3275" t="s">
        <v>460</v>
      </c>
    </row>
    <row r="3276" spans="1:18" hidden="1" x14ac:dyDescent="0.3">
      <c r="A3276" t="s">
        <v>13183</v>
      </c>
      <c r="B3276" t="s">
        <v>13184</v>
      </c>
      <c r="C3276" s="1" t="str">
        <f t="shared" si="244"/>
        <v>21:0846</v>
      </c>
      <c r="D3276" s="1" t="str">
        <f t="shared" si="245"/>
        <v>21:0232</v>
      </c>
      <c r="E3276" t="s">
        <v>13185</v>
      </c>
      <c r="F3276" t="s">
        <v>13186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81</v>
      </c>
      <c r="N3276">
        <v>1701</v>
      </c>
      <c r="P3276" t="s">
        <v>2140</v>
      </c>
      <c r="Q3276" t="s">
        <v>54</v>
      </c>
      <c r="R3276" t="s">
        <v>55</v>
      </c>
    </row>
    <row r="3277" spans="1:18" hidden="1" x14ac:dyDescent="0.3">
      <c r="A3277" t="s">
        <v>13187</v>
      </c>
      <c r="B3277" t="s">
        <v>13188</v>
      </c>
      <c r="C3277" s="1" t="str">
        <f t="shared" si="244"/>
        <v>21:0846</v>
      </c>
      <c r="D3277" s="1" t="str">
        <f t="shared" si="245"/>
        <v>21:0232</v>
      </c>
      <c r="E3277" t="s">
        <v>13189</v>
      </c>
      <c r="F3277" t="s">
        <v>13190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95</v>
      </c>
      <c r="N3277">
        <v>1702</v>
      </c>
      <c r="P3277" t="s">
        <v>88</v>
      </c>
      <c r="Q3277" t="s">
        <v>236</v>
      </c>
      <c r="R3277" t="s">
        <v>55</v>
      </c>
    </row>
    <row r="3278" spans="1:18" hidden="1" x14ac:dyDescent="0.3">
      <c r="A3278" t="s">
        <v>13191</v>
      </c>
      <c r="B3278" t="s">
        <v>13192</v>
      </c>
      <c r="C3278" s="1" t="str">
        <f t="shared" si="244"/>
        <v>21:0846</v>
      </c>
      <c r="D3278" s="1" t="str">
        <f t="shared" si="245"/>
        <v>21:0232</v>
      </c>
      <c r="E3278" t="s">
        <v>13193</v>
      </c>
      <c r="F3278" t="s">
        <v>13194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101</v>
      </c>
      <c r="N3278">
        <v>1703</v>
      </c>
      <c r="P3278" t="s">
        <v>537</v>
      </c>
      <c r="Q3278" t="s">
        <v>579</v>
      </c>
      <c r="R3278" t="s">
        <v>3875</v>
      </c>
    </row>
    <row r="3279" spans="1:18" hidden="1" x14ac:dyDescent="0.3">
      <c r="A3279" t="s">
        <v>13195</v>
      </c>
      <c r="B3279" t="s">
        <v>13196</v>
      </c>
      <c r="C3279" s="1" t="str">
        <f t="shared" si="244"/>
        <v>21:0846</v>
      </c>
      <c r="D3279" s="1" t="str">
        <f t="shared" si="245"/>
        <v>21:0232</v>
      </c>
      <c r="E3279" t="s">
        <v>13197</v>
      </c>
      <c r="F3279" t="s">
        <v>13198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107</v>
      </c>
      <c r="N3279">
        <v>1704</v>
      </c>
      <c r="P3279" t="s">
        <v>2397</v>
      </c>
      <c r="Q3279" t="s">
        <v>310</v>
      </c>
      <c r="R3279" t="s">
        <v>401</v>
      </c>
    </row>
    <row r="3280" spans="1:18" hidden="1" x14ac:dyDescent="0.3">
      <c r="A3280" t="s">
        <v>13199</v>
      </c>
      <c r="B3280" t="s">
        <v>13200</v>
      </c>
      <c r="C3280" s="1" t="str">
        <f t="shared" si="244"/>
        <v>21:0846</v>
      </c>
      <c r="D3280" s="1" t="str">
        <f t="shared" si="245"/>
        <v>21:0232</v>
      </c>
      <c r="E3280" t="s">
        <v>13201</v>
      </c>
      <c r="F3280" t="s">
        <v>13202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114</v>
      </c>
      <c r="N3280">
        <v>1705</v>
      </c>
      <c r="P3280" t="s">
        <v>2145</v>
      </c>
      <c r="Q3280" t="s">
        <v>579</v>
      </c>
      <c r="R3280" t="s">
        <v>401</v>
      </c>
    </row>
    <row r="3281" spans="1:18" hidden="1" x14ac:dyDescent="0.3">
      <c r="A3281" t="s">
        <v>13203</v>
      </c>
      <c r="B3281" t="s">
        <v>13204</v>
      </c>
      <c r="C3281" s="1" t="str">
        <f t="shared" si="244"/>
        <v>21:0846</v>
      </c>
      <c r="D3281" s="1" t="str">
        <f t="shared" si="245"/>
        <v>21:0232</v>
      </c>
      <c r="E3281" t="s">
        <v>13205</v>
      </c>
      <c r="F3281" t="s">
        <v>13206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121</v>
      </c>
      <c r="N3281">
        <v>1706</v>
      </c>
      <c r="P3281" t="s">
        <v>1605</v>
      </c>
      <c r="Q3281" t="s">
        <v>310</v>
      </c>
      <c r="R3281" t="s">
        <v>460</v>
      </c>
    </row>
    <row r="3282" spans="1:18" hidden="1" x14ac:dyDescent="0.3">
      <c r="A3282" t="s">
        <v>13207</v>
      </c>
      <c r="B3282" t="s">
        <v>13208</v>
      </c>
      <c r="C3282" s="1" t="str">
        <f t="shared" si="244"/>
        <v>21:0846</v>
      </c>
      <c r="D3282" s="1" t="str">
        <f t="shared" si="245"/>
        <v>21:0232</v>
      </c>
      <c r="E3282" t="s">
        <v>13209</v>
      </c>
      <c r="F3282" t="s">
        <v>13210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127</v>
      </c>
      <c r="N3282">
        <v>1707</v>
      </c>
      <c r="P3282" t="s">
        <v>23</v>
      </c>
      <c r="Q3282" t="s">
        <v>310</v>
      </c>
      <c r="R3282" t="s">
        <v>195</v>
      </c>
    </row>
    <row r="3283" spans="1:18" hidden="1" x14ac:dyDescent="0.3">
      <c r="A3283" t="s">
        <v>13211</v>
      </c>
      <c r="B3283" t="s">
        <v>13212</v>
      </c>
      <c r="C3283" s="1" t="str">
        <f t="shared" si="244"/>
        <v>21:0846</v>
      </c>
      <c r="D3283" s="1" t="str">
        <f t="shared" si="245"/>
        <v>21:0232</v>
      </c>
      <c r="E3283" t="s">
        <v>13213</v>
      </c>
      <c r="F3283" t="s">
        <v>13214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133</v>
      </c>
      <c r="N3283">
        <v>1708</v>
      </c>
      <c r="P3283" t="s">
        <v>681</v>
      </c>
      <c r="Q3283" t="s">
        <v>310</v>
      </c>
      <c r="R3283" t="s">
        <v>195</v>
      </c>
    </row>
    <row r="3284" spans="1:18" hidden="1" x14ac:dyDescent="0.3">
      <c r="A3284" t="s">
        <v>13215</v>
      </c>
      <c r="B3284" t="s">
        <v>13216</v>
      </c>
      <c r="C3284" s="1" t="str">
        <f t="shared" si="244"/>
        <v>21:0846</v>
      </c>
      <c r="D3284" s="1" t="str">
        <f t="shared" si="245"/>
        <v>21:0232</v>
      </c>
      <c r="E3284" t="s">
        <v>13217</v>
      </c>
      <c r="F3284" t="s">
        <v>13218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139</v>
      </c>
      <c r="N3284">
        <v>1709</v>
      </c>
      <c r="P3284" t="s">
        <v>13219</v>
      </c>
      <c r="Q3284" t="s">
        <v>248</v>
      </c>
      <c r="R3284" t="s">
        <v>305</v>
      </c>
    </row>
    <row r="3285" spans="1:18" hidden="1" x14ac:dyDescent="0.3">
      <c r="A3285" t="s">
        <v>13220</v>
      </c>
      <c r="B3285" t="s">
        <v>13221</v>
      </c>
      <c r="C3285" s="1" t="str">
        <f t="shared" si="244"/>
        <v>21:0846</v>
      </c>
      <c r="D3285" s="1" t="str">
        <f t="shared" si="245"/>
        <v>21:0232</v>
      </c>
      <c r="E3285" t="s">
        <v>13222</v>
      </c>
      <c r="F3285" t="s">
        <v>13223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241</v>
      </c>
      <c r="N3285">
        <v>1710</v>
      </c>
      <c r="P3285" t="s">
        <v>3946</v>
      </c>
      <c r="Q3285" t="s">
        <v>236</v>
      </c>
      <c r="R3285" t="s">
        <v>55</v>
      </c>
    </row>
    <row r="3286" spans="1:18" hidden="1" x14ac:dyDescent="0.3">
      <c r="A3286" t="s">
        <v>13224</v>
      </c>
      <c r="B3286" t="s">
        <v>13225</v>
      </c>
      <c r="C3286" s="1" t="str">
        <f t="shared" si="244"/>
        <v>21:0846</v>
      </c>
      <c r="D3286" s="1" t="str">
        <f t="shared" si="245"/>
        <v>21:0232</v>
      </c>
      <c r="E3286" t="s">
        <v>13226</v>
      </c>
      <c r="F3286" t="s">
        <v>13227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36</v>
      </c>
      <c r="N3286">
        <v>1711</v>
      </c>
      <c r="P3286" t="s">
        <v>2193</v>
      </c>
      <c r="Q3286" t="s">
        <v>257</v>
      </c>
      <c r="R3286" t="s">
        <v>460</v>
      </c>
    </row>
    <row r="3287" spans="1:18" hidden="1" x14ac:dyDescent="0.3">
      <c r="A3287" t="s">
        <v>13228</v>
      </c>
      <c r="B3287" t="s">
        <v>13229</v>
      </c>
      <c r="C3287" s="1" t="str">
        <f t="shared" si="244"/>
        <v>21:0846</v>
      </c>
      <c r="D3287" s="1" t="str">
        <f t="shared" si="245"/>
        <v>21:0232</v>
      </c>
      <c r="E3287" t="s">
        <v>13230</v>
      </c>
      <c r="F3287" t="s">
        <v>13231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44</v>
      </c>
      <c r="N3287">
        <v>1712</v>
      </c>
      <c r="P3287" t="s">
        <v>37</v>
      </c>
      <c r="Q3287" t="s">
        <v>257</v>
      </c>
      <c r="R3287" t="s">
        <v>997</v>
      </c>
    </row>
    <row r="3288" spans="1:18" hidden="1" x14ac:dyDescent="0.3">
      <c r="A3288" t="s">
        <v>13232</v>
      </c>
      <c r="B3288" t="s">
        <v>13233</v>
      </c>
      <c r="C3288" s="1" t="str">
        <f t="shared" si="244"/>
        <v>21:0846</v>
      </c>
      <c r="D3288" s="1" t="str">
        <f t="shared" si="245"/>
        <v>21:0232</v>
      </c>
      <c r="E3288" t="s">
        <v>13234</v>
      </c>
      <c r="F3288" t="s">
        <v>13235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 t="s">
        <v>1851</v>
      </c>
      <c r="Q3288" t="s">
        <v>310</v>
      </c>
      <c r="R3288" t="s">
        <v>890</v>
      </c>
    </row>
    <row r="3289" spans="1:18" hidden="1" x14ac:dyDescent="0.3">
      <c r="A3289" t="s">
        <v>13236</v>
      </c>
      <c r="B3289" t="s">
        <v>13237</v>
      </c>
      <c r="C3289" s="1" t="str">
        <f t="shared" si="244"/>
        <v>21:0846</v>
      </c>
      <c r="D3289" s="1" t="str">
        <f t="shared" si="245"/>
        <v>21:0232</v>
      </c>
      <c r="E3289" t="s">
        <v>13234</v>
      </c>
      <c r="F3289" t="s">
        <v>13238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29</v>
      </c>
      <c r="N3289">
        <v>1714</v>
      </c>
      <c r="P3289" t="s">
        <v>1851</v>
      </c>
      <c r="Q3289" t="s">
        <v>236</v>
      </c>
      <c r="R3289" t="s">
        <v>3875</v>
      </c>
    </row>
    <row r="3290" spans="1:18" hidden="1" x14ac:dyDescent="0.3">
      <c r="A3290" t="s">
        <v>13239</v>
      </c>
      <c r="B3290" t="s">
        <v>13240</v>
      </c>
      <c r="C3290" s="1" t="str">
        <f t="shared" si="244"/>
        <v>21:0846</v>
      </c>
      <c r="D3290" s="1" t="str">
        <f t="shared" si="245"/>
        <v>21:0232</v>
      </c>
      <c r="E3290" t="s">
        <v>13241</v>
      </c>
      <c r="F3290" t="s">
        <v>13242</v>
      </c>
      <c r="H3290">
        <v>59.154012600000001</v>
      </c>
      <c r="I3290">
        <v>-104.3364886</v>
      </c>
      <c r="J3290" s="1" t="str">
        <f t="shared" ref="J3290:J3353" si="246">HYPERLINK("https://geochem.nrcan.gc.ca/cdogs/content/kwd/kwd020016_e.htm", "Fluid (lake)")</f>
        <v>Fluid (lake)</v>
      </c>
      <c r="K3290" s="1" t="str">
        <f t="shared" ref="K3290:K3353" si="247">HYPERLINK("https://geochem.nrcan.gc.ca/cdogs/content/kwd/kwd080007_e.htm", "Untreated Water")</f>
        <v>Untreated Water</v>
      </c>
      <c r="L3290">
        <v>237</v>
      </c>
      <c r="M3290" t="s">
        <v>52</v>
      </c>
      <c r="N3290">
        <v>1715</v>
      </c>
      <c r="P3290" t="s">
        <v>2414</v>
      </c>
      <c r="Q3290" t="s">
        <v>482</v>
      </c>
      <c r="R3290" t="s">
        <v>890</v>
      </c>
    </row>
    <row r="3291" spans="1:18" hidden="1" x14ac:dyDescent="0.3">
      <c r="A3291" t="s">
        <v>13243</v>
      </c>
      <c r="B3291" t="s">
        <v>13244</v>
      </c>
      <c r="C3291" s="1" t="str">
        <f t="shared" si="244"/>
        <v>21:0846</v>
      </c>
      <c r="D3291" s="1" t="str">
        <f t="shared" si="245"/>
        <v>21:0232</v>
      </c>
      <c r="E3291" t="s">
        <v>13245</v>
      </c>
      <c r="F3291" t="s">
        <v>13246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60</v>
      </c>
      <c r="N3291">
        <v>1716</v>
      </c>
      <c r="P3291" t="s">
        <v>128</v>
      </c>
      <c r="Q3291" t="s">
        <v>257</v>
      </c>
      <c r="R3291" t="s">
        <v>211</v>
      </c>
    </row>
    <row r="3292" spans="1:18" hidden="1" x14ac:dyDescent="0.3">
      <c r="A3292" t="s">
        <v>13247</v>
      </c>
      <c r="B3292" t="s">
        <v>13248</v>
      </c>
      <c r="C3292" s="1" t="str">
        <f t="shared" si="244"/>
        <v>21:0846</v>
      </c>
      <c r="D3292" s="1" t="str">
        <f t="shared" si="245"/>
        <v>21:0232</v>
      </c>
      <c r="E3292" t="s">
        <v>13249</v>
      </c>
      <c r="F3292" t="s">
        <v>13250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67</v>
      </c>
      <c r="N3292">
        <v>1717</v>
      </c>
      <c r="P3292" t="s">
        <v>553</v>
      </c>
      <c r="Q3292" t="s">
        <v>236</v>
      </c>
      <c r="R3292" t="s">
        <v>522</v>
      </c>
    </row>
    <row r="3293" spans="1:18" hidden="1" x14ac:dyDescent="0.3">
      <c r="A3293" t="s">
        <v>13251</v>
      </c>
      <c r="B3293" t="s">
        <v>13252</v>
      </c>
      <c r="C3293" s="1" t="str">
        <f t="shared" si="244"/>
        <v>21:0846</v>
      </c>
      <c r="D3293" s="1" t="str">
        <f t="shared" si="245"/>
        <v>21:0232</v>
      </c>
      <c r="E3293" t="s">
        <v>13253</v>
      </c>
      <c r="F3293" t="s">
        <v>13254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74</v>
      </c>
      <c r="N3293">
        <v>1718</v>
      </c>
      <c r="P3293" t="s">
        <v>108</v>
      </c>
      <c r="Q3293" t="s">
        <v>482</v>
      </c>
      <c r="R3293" t="s">
        <v>687</v>
      </c>
    </row>
    <row r="3294" spans="1:18" hidden="1" x14ac:dyDescent="0.3">
      <c r="A3294" t="s">
        <v>13255</v>
      </c>
      <c r="B3294" t="s">
        <v>13256</v>
      </c>
      <c r="C3294" s="1" t="str">
        <f t="shared" si="244"/>
        <v>21:0846</v>
      </c>
      <c r="D3294" s="1" t="str">
        <f t="shared" si="245"/>
        <v>21:0232</v>
      </c>
      <c r="E3294" t="s">
        <v>13257</v>
      </c>
      <c r="F3294" t="s">
        <v>13258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81</v>
      </c>
      <c r="N3294">
        <v>1719</v>
      </c>
      <c r="P3294" t="s">
        <v>319</v>
      </c>
      <c r="Q3294" t="s">
        <v>1292</v>
      </c>
      <c r="R3294" t="s">
        <v>55</v>
      </c>
    </row>
    <row r="3295" spans="1:18" hidden="1" x14ac:dyDescent="0.3">
      <c r="A3295" t="s">
        <v>13259</v>
      </c>
      <c r="B3295" t="s">
        <v>13260</v>
      </c>
      <c r="C3295" s="1" t="str">
        <f t="shared" si="244"/>
        <v>21:0846</v>
      </c>
      <c r="D3295" s="1" t="str">
        <f t="shared" si="245"/>
        <v>21:0232</v>
      </c>
      <c r="E3295" t="s">
        <v>13261</v>
      </c>
      <c r="F3295" t="s">
        <v>13262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95</v>
      </c>
      <c r="N3295">
        <v>1720</v>
      </c>
      <c r="P3295" t="s">
        <v>537</v>
      </c>
      <c r="Q3295" t="s">
        <v>579</v>
      </c>
      <c r="R3295" t="s">
        <v>55</v>
      </c>
    </row>
    <row r="3296" spans="1:18" hidden="1" x14ac:dyDescent="0.3">
      <c r="A3296" t="s">
        <v>13263</v>
      </c>
      <c r="B3296" t="s">
        <v>13264</v>
      </c>
      <c r="C3296" s="1" t="str">
        <f t="shared" si="244"/>
        <v>21:0846</v>
      </c>
      <c r="D3296" s="1" t="str">
        <f t="shared" si="245"/>
        <v>21:0232</v>
      </c>
      <c r="E3296" t="s">
        <v>13265</v>
      </c>
      <c r="F3296" t="s">
        <v>13266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101</v>
      </c>
      <c r="N3296">
        <v>1721</v>
      </c>
      <c r="P3296" t="s">
        <v>553</v>
      </c>
      <c r="Q3296" t="s">
        <v>236</v>
      </c>
      <c r="R3296" t="s">
        <v>195</v>
      </c>
    </row>
    <row r="3297" spans="1:18" hidden="1" x14ac:dyDescent="0.3">
      <c r="A3297" t="s">
        <v>13267</v>
      </c>
      <c r="B3297" t="s">
        <v>13268</v>
      </c>
      <c r="C3297" s="1" t="str">
        <f t="shared" si="244"/>
        <v>21:0846</v>
      </c>
      <c r="D3297" s="1" t="str">
        <f t="shared" si="245"/>
        <v>21:0232</v>
      </c>
      <c r="E3297" t="s">
        <v>13269</v>
      </c>
      <c r="F3297" t="s">
        <v>13270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107</v>
      </c>
      <c r="N3297">
        <v>1722</v>
      </c>
      <c r="P3297" t="s">
        <v>553</v>
      </c>
      <c r="Q3297" t="s">
        <v>236</v>
      </c>
      <c r="R3297" t="s">
        <v>285</v>
      </c>
    </row>
    <row r="3298" spans="1:18" hidden="1" x14ac:dyDescent="0.3">
      <c r="A3298" t="s">
        <v>13271</v>
      </c>
      <c r="B3298" t="s">
        <v>13272</v>
      </c>
      <c r="C3298" s="1" t="str">
        <f t="shared" si="244"/>
        <v>21:0846</v>
      </c>
      <c r="D3298" s="1" t="str">
        <f t="shared" si="245"/>
        <v>21:0232</v>
      </c>
      <c r="E3298" t="s">
        <v>13273</v>
      </c>
      <c r="F3298" t="s">
        <v>13274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114</v>
      </c>
      <c r="N3298">
        <v>1723</v>
      </c>
      <c r="P3298" t="s">
        <v>128</v>
      </c>
      <c r="Q3298" t="s">
        <v>236</v>
      </c>
      <c r="R3298" t="s">
        <v>55</v>
      </c>
    </row>
    <row r="3299" spans="1:18" hidden="1" x14ac:dyDescent="0.3">
      <c r="A3299" t="s">
        <v>13275</v>
      </c>
      <c r="B3299" t="s">
        <v>13276</v>
      </c>
      <c r="C3299" s="1" t="str">
        <f t="shared" si="244"/>
        <v>21:0846</v>
      </c>
      <c r="D3299" s="1" t="str">
        <f t="shared" si="245"/>
        <v>21:0232</v>
      </c>
      <c r="E3299" t="s">
        <v>13277</v>
      </c>
      <c r="F3299" t="s">
        <v>13278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121</v>
      </c>
      <c r="N3299">
        <v>1724</v>
      </c>
      <c r="P3299" t="s">
        <v>108</v>
      </c>
      <c r="Q3299" t="s">
        <v>482</v>
      </c>
      <c r="R3299" t="s">
        <v>55</v>
      </c>
    </row>
    <row r="3300" spans="1:18" hidden="1" x14ac:dyDescent="0.3">
      <c r="A3300" t="s">
        <v>13279</v>
      </c>
      <c r="B3300" t="s">
        <v>13280</v>
      </c>
      <c r="C3300" s="1" t="str">
        <f t="shared" si="244"/>
        <v>21:0846</v>
      </c>
      <c r="D3300" s="1" t="str">
        <f t="shared" si="245"/>
        <v>21:0232</v>
      </c>
      <c r="E3300" t="s">
        <v>13281</v>
      </c>
      <c r="F3300" t="s">
        <v>13282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127</v>
      </c>
      <c r="N3300">
        <v>1725</v>
      </c>
      <c r="P3300" t="s">
        <v>45</v>
      </c>
      <c r="Q3300" t="s">
        <v>236</v>
      </c>
      <c r="R3300" t="s">
        <v>55</v>
      </c>
    </row>
    <row r="3301" spans="1:18" hidden="1" x14ac:dyDescent="0.3">
      <c r="A3301" t="s">
        <v>13283</v>
      </c>
      <c r="B3301" t="s">
        <v>13284</v>
      </c>
      <c r="C3301" s="1" t="str">
        <f t="shared" si="244"/>
        <v>21:0846</v>
      </c>
      <c r="D3301" s="1" t="str">
        <f t="shared" si="245"/>
        <v>21:0232</v>
      </c>
      <c r="E3301" t="s">
        <v>13285</v>
      </c>
      <c r="F3301" t="s">
        <v>13286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133</v>
      </c>
      <c r="N3301">
        <v>1726</v>
      </c>
      <c r="P3301" t="s">
        <v>521</v>
      </c>
      <c r="Q3301" t="s">
        <v>579</v>
      </c>
      <c r="R3301" t="s">
        <v>55</v>
      </c>
    </row>
    <row r="3302" spans="1:18" hidden="1" x14ac:dyDescent="0.3">
      <c r="A3302" t="s">
        <v>13287</v>
      </c>
      <c r="B3302" t="s">
        <v>13288</v>
      </c>
      <c r="C3302" s="1" t="str">
        <f t="shared" si="244"/>
        <v>21:0846</v>
      </c>
      <c r="D3302" s="1" t="str">
        <f t="shared" si="245"/>
        <v>21:0232</v>
      </c>
      <c r="E3302" t="s">
        <v>13289</v>
      </c>
      <c r="F3302" t="s">
        <v>13290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139</v>
      </c>
      <c r="N3302">
        <v>1727</v>
      </c>
      <c r="P3302" t="s">
        <v>45</v>
      </c>
      <c r="Q3302" t="s">
        <v>257</v>
      </c>
      <c r="R3302" t="s">
        <v>55</v>
      </c>
    </row>
    <row r="3303" spans="1:18" hidden="1" x14ac:dyDescent="0.3">
      <c r="A3303" t="s">
        <v>13291</v>
      </c>
      <c r="B3303" t="s">
        <v>13292</v>
      </c>
      <c r="C3303" s="1" t="str">
        <f t="shared" si="244"/>
        <v>21:0846</v>
      </c>
      <c r="D3303" s="1" t="str">
        <f t="shared" si="245"/>
        <v>21:0232</v>
      </c>
      <c r="E3303" t="s">
        <v>13293</v>
      </c>
      <c r="F3303" t="s">
        <v>13294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241</v>
      </c>
      <c r="N3303">
        <v>1728</v>
      </c>
      <c r="P3303" t="s">
        <v>23</v>
      </c>
      <c r="Q3303" t="s">
        <v>236</v>
      </c>
      <c r="R3303" t="s">
        <v>55</v>
      </c>
    </row>
    <row r="3304" spans="1:18" hidden="1" x14ac:dyDescent="0.3">
      <c r="A3304" t="s">
        <v>13295</v>
      </c>
      <c r="B3304" t="s">
        <v>13296</v>
      </c>
      <c r="C3304" s="1" t="str">
        <f t="shared" ref="C3304:C3339" si="248">HYPERLINK("https://geochem.nrcan.gc.ca/cdogs/content/bdl/bdl210846_e.htm", "21:0846")</f>
        <v>21:0846</v>
      </c>
      <c r="D3304" s="1" t="str">
        <f t="shared" ref="D3304:D3339" si="249">HYPERLINK("https://geochem.nrcan.gc.ca/cdogs/content/svy/svy210232_e.htm", "21:0232")</f>
        <v>21:0232</v>
      </c>
      <c r="E3304" t="s">
        <v>13297</v>
      </c>
      <c r="F3304" t="s">
        <v>13298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36</v>
      </c>
      <c r="N3304">
        <v>1729</v>
      </c>
      <c r="P3304" t="s">
        <v>68</v>
      </c>
      <c r="Q3304" t="s">
        <v>236</v>
      </c>
      <c r="R3304" t="s">
        <v>195</v>
      </c>
    </row>
    <row r="3305" spans="1:18" hidden="1" x14ac:dyDescent="0.3">
      <c r="A3305" t="s">
        <v>13299</v>
      </c>
      <c r="B3305" t="s">
        <v>13300</v>
      </c>
      <c r="C3305" s="1" t="str">
        <f t="shared" si="248"/>
        <v>21:0846</v>
      </c>
      <c r="D3305" s="1" t="str">
        <f t="shared" si="249"/>
        <v>21:0232</v>
      </c>
      <c r="E3305" t="s">
        <v>13301</v>
      </c>
      <c r="F3305" t="s">
        <v>13302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44</v>
      </c>
      <c r="N3305">
        <v>1730</v>
      </c>
      <c r="P3305" t="s">
        <v>553</v>
      </c>
      <c r="Q3305" t="s">
        <v>579</v>
      </c>
      <c r="R3305" t="s">
        <v>522</v>
      </c>
    </row>
    <row r="3306" spans="1:18" hidden="1" x14ac:dyDescent="0.3">
      <c r="A3306" t="s">
        <v>13303</v>
      </c>
      <c r="B3306" t="s">
        <v>13304</v>
      </c>
      <c r="C3306" s="1" t="str">
        <f t="shared" si="248"/>
        <v>21:0846</v>
      </c>
      <c r="D3306" s="1" t="str">
        <f t="shared" si="249"/>
        <v>21:0232</v>
      </c>
      <c r="E3306" t="s">
        <v>13305</v>
      </c>
      <c r="F3306" t="s">
        <v>13306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 t="s">
        <v>140</v>
      </c>
      <c r="Q3306" t="s">
        <v>1292</v>
      </c>
      <c r="R3306" t="s">
        <v>599</v>
      </c>
    </row>
    <row r="3307" spans="1:18" hidden="1" x14ac:dyDescent="0.3">
      <c r="A3307" t="s">
        <v>13307</v>
      </c>
      <c r="B3307" t="s">
        <v>13308</v>
      </c>
      <c r="C3307" s="1" t="str">
        <f t="shared" si="248"/>
        <v>21:0846</v>
      </c>
      <c r="D3307" s="1" t="str">
        <f t="shared" si="249"/>
        <v>21:0232</v>
      </c>
      <c r="E3307" t="s">
        <v>13305</v>
      </c>
      <c r="F3307" t="s">
        <v>13309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29</v>
      </c>
      <c r="N3307">
        <v>1732</v>
      </c>
      <c r="P3307" t="s">
        <v>225</v>
      </c>
      <c r="Q3307" t="s">
        <v>579</v>
      </c>
      <c r="R3307" t="s">
        <v>305</v>
      </c>
    </row>
    <row r="3308" spans="1:18" hidden="1" x14ac:dyDescent="0.3">
      <c r="A3308" t="s">
        <v>13310</v>
      </c>
      <c r="B3308" t="s">
        <v>13311</v>
      </c>
      <c r="C3308" s="1" t="str">
        <f t="shared" si="248"/>
        <v>21:0846</v>
      </c>
      <c r="D3308" s="1" t="str">
        <f t="shared" si="249"/>
        <v>21:0232</v>
      </c>
      <c r="E3308" t="s">
        <v>13312</v>
      </c>
      <c r="F3308" t="s">
        <v>13313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52</v>
      </c>
      <c r="N3308">
        <v>1733</v>
      </c>
      <c r="P3308" t="s">
        <v>128</v>
      </c>
      <c r="Q3308" t="s">
        <v>517</v>
      </c>
      <c r="R3308" t="s">
        <v>401</v>
      </c>
    </row>
    <row r="3309" spans="1:18" hidden="1" x14ac:dyDescent="0.3">
      <c r="A3309" t="s">
        <v>13314</v>
      </c>
      <c r="B3309" t="s">
        <v>13315</v>
      </c>
      <c r="C3309" s="1" t="str">
        <f t="shared" si="248"/>
        <v>21:0846</v>
      </c>
      <c r="D3309" s="1" t="str">
        <f t="shared" si="249"/>
        <v>21:0232</v>
      </c>
      <c r="E3309" t="s">
        <v>13316</v>
      </c>
      <c r="F3309" t="s">
        <v>13317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60</v>
      </c>
      <c r="N3309">
        <v>1734</v>
      </c>
      <c r="P3309" t="s">
        <v>161</v>
      </c>
      <c r="Q3309" t="s">
        <v>236</v>
      </c>
      <c r="R3309" t="s">
        <v>55</v>
      </c>
    </row>
    <row r="3310" spans="1:18" hidden="1" x14ac:dyDescent="0.3">
      <c r="A3310" t="s">
        <v>13318</v>
      </c>
      <c r="B3310" t="s">
        <v>13319</v>
      </c>
      <c r="C3310" s="1" t="str">
        <f t="shared" si="248"/>
        <v>21:0846</v>
      </c>
      <c r="D3310" s="1" t="str">
        <f t="shared" si="249"/>
        <v>21:0232</v>
      </c>
      <c r="E3310" t="s">
        <v>13320</v>
      </c>
      <c r="F3310" t="s">
        <v>13321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67</v>
      </c>
      <c r="N3310">
        <v>1735</v>
      </c>
      <c r="P3310" t="s">
        <v>182</v>
      </c>
      <c r="Q3310" t="s">
        <v>482</v>
      </c>
      <c r="R3310" t="s">
        <v>305</v>
      </c>
    </row>
    <row r="3311" spans="1:18" hidden="1" x14ac:dyDescent="0.3">
      <c r="A3311" t="s">
        <v>13322</v>
      </c>
      <c r="B3311" t="s">
        <v>13323</v>
      </c>
      <c r="C3311" s="1" t="str">
        <f t="shared" si="248"/>
        <v>21:0846</v>
      </c>
      <c r="D3311" s="1" t="str">
        <f t="shared" si="249"/>
        <v>21:0232</v>
      </c>
      <c r="E3311" t="s">
        <v>13324</v>
      </c>
      <c r="F3311" t="s">
        <v>13325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74</v>
      </c>
      <c r="N3311">
        <v>1736</v>
      </c>
      <c r="P3311" t="s">
        <v>140</v>
      </c>
      <c r="Q3311" t="s">
        <v>54</v>
      </c>
      <c r="R3311" t="s">
        <v>55</v>
      </c>
    </row>
    <row r="3312" spans="1:18" hidden="1" x14ac:dyDescent="0.3">
      <c r="A3312" t="s">
        <v>13326</v>
      </c>
      <c r="B3312" t="s">
        <v>13327</v>
      </c>
      <c r="C3312" s="1" t="str">
        <f t="shared" si="248"/>
        <v>21:0846</v>
      </c>
      <c r="D3312" s="1" t="str">
        <f t="shared" si="249"/>
        <v>21:0232</v>
      </c>
      <c r="E3312" t="s">
        <v>13328</v>
      </c>
      <c r="F3312" t="s">
        <v>13329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81</v>
      </c>
      <c r="N3312">
        <v>1737</v>
      </c>
      <c r="P3312" t="s">
        <v>537</v>
      </c>
      <c r="Q3312" t="s">
        <v>54</v>
      </c>
      <c r="R3312" t="s">
        <v>449</v>
      </c>
    </row>
    <row r="3313" spans="1:18" hidden="1" x14ac:dyDescent="0.3">
      <c r="A3313" t="s">
        <v>13330</v>
      </c>
      <c r="B3313" t="s">
        <v>13331</v>
      </c>
      <c r="C3313" s="1" t="str">
        <f t="shared" si="248"/>
        <v>21:0846</v>
      </c>
      <c r="D3313" s="1" t="str">
        <f t="shared" si="249"/>
        <v>21:0232</v>
      </c>
      <c r="E3313" t="s">
        <v>13332</v>
      </c>
      <c r="F3313" t="s">
        <v>13333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95</v>
      </c>
      <c r="N3313">
        <v>1738</v>
      </c>
      <c r="P3313" t="s">
        <v>140</v>
      </c>
      <c r="Q3313" t="s">
        <v>54</v>
      </c>
      <c r="R3313" t="s">
        <v>211</v>
      </c>
    </row>
    <row r="3314" spans="1:18" hidden="1" x14ac:dyDescent="0.3">
      <c r="A3314" t="s">
        <v>13334</v>
      </c>
      <c r="B3314" t="s">
        <v>13335</v>
      </c>
      <c r="C3314" s="1" t="str">
        <f t="shared" si="248"/>
        <v>21:0846</v>
      </c>
      <c r="D3314" s="1" t="str">
        <f t="shared" si="249"/>
        <v>21:0232</v>
      </c>
      <c r="E3314" t="s">
        <v>13336</v>
      </c>
      <c r="F3314" t="s">
        <v>13337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101</v>
      </c>
      <c r="N3314">
        <v>1739</v>
      </c>
      <c r="P3314" t="s">
        <v>108</v>
      </c>
      <c r="Q3314" t="s">
        <v>236</v>
      </c>
      <c r="R3314" t="s">
        <v>55</v>
      </c>
    </row>
    <row r="3315" spans="1:18" hidden="1" x14ac:dyDescent="0.3">
      <c r="A3315" t="s">
        <v>13338</v>
      </c>
      <c r="B3315" t="s">
        <v>13339</v>
      </c>
      <c r="C3315" s="1" t="str">
        <f t="shared" si="248"/>
        <v>21:0846</v>
      </c>
      <c r="D3315" s="1" t="str">
        <f t="shared" si="249"/>
        <v>21:0232</v>
      </c>
      <c r="E3315" t="s">
        <v>13340</v>
      </c>
      <c r="F3315" t="s">
        <v>13341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107</v>
      </c>
      <c r="N3315">
        <v>1740</v>
      </c>
      <c r="P3315" t="s">
        <v>128</v>
      </c>
      <c r="Q3315" t="s">
        <v>482</v>
      </c>
      <c r="R3315" t="s">
        <v>285</v>
      </c>
    </row>
    <row r="3316" spans="1:18" hidden="1" x14ac:dyDescent="0.3">
      <c r="A3316" t="s">
        <v>13342</v>
      </c>
      <c r="B3316" t="s">
        <v>13343</v>
      </c>
      <c r="C3316" s="1" t="str">
        <f t="shared" si="248"/>
        <v>21:0846</v>
      </c>
      <c r="D3316" s="1" t="str">
        <f t="shared" si="249"/>
        <v>21:0232</v>
      </c>
      <c r="E3316" t="s">
        <v>13344</v>
      </c>
      <c r="F3316" t="s">
        <v>13345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114</v>
      </c>
      <c r="N3316">
        <v>1741</v>
      </c>
      <c r="P3316" t="s">
        <v>182</v>
      </c>
      <c r="Q3316" t="s">
        <v>236</v>
      </c>
      <c r="R3316" t="s">
        <v>55</v>
      </c>
    </row>
    <row r="3317" spans="1:18" hidden="1" x14ac:dyDescent="0.3">
      <c r="A3317" t="s">
        <v>13346</v>
      </c>
      <c r="B3317" t="s">
        <v>13347</v>
      </c>
      <c r="C3317" s="1" t="str">
        <f t="shared" si="248"/>
        <v>21:0846</v>
      </c>
      <c r="D3317" s="1" t="str">
        <f t="shared" si="249"/>
        <v>21:0232</v>
      </c>
      <c r="E3317" t="s">
        <v>13348</v>
      </c>
      <c r="F3317" t="s">
        <v>13349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121</v>
      </c>
      <c r="N3317">
        <v>1742</v>
      </c>
      <c r="P3317" t="s">
        <v>128</v>
      </c>
      <c r="Q3317" t="s">
        <v>482</v>
      </c>
      <c r="R3317" t="s">
        <v>189</v>
      </c>
    </row>
    <row r="3318" spans="1:18" hidden="1" x14ac:dyDescent="0.3">
      <c r="A3318" t="s">
        <v>13350</v>
      </c>
      <c r="B3318" t="s">
        <v>13351</v>
      </c>
      <c r="C3318" s="1" t="str">
        <f t="shared" si="248"/>
        <v>21:0846</v>
      </c>
      <c r="D3318" s="1" t="str">
        <f t="shared" si="249"/>
        <v>21:0232</v>
      </c>
      <c r="E3318" t="s">
        <v>13352</v>
      </c>
      <c r="F3318" t="s">
        <v>13353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127</v>
      </c>
      <c r="N3318">
        <v>1743</v>
      </c>
      <c r="P3318" t="s">
        <v>521</v>
      </c>
      <c r="Q3318" t="s">
        <v>54</v>
      </c>
      <c r="R3318" t="s">
        <v>522</v>
      </c>
    </row>
    <row r="3319" spans="1:18" hidden="1" x14ac:dyDescent="0.3">
      <c r="A3319" t="s">
        <v>13354</v>
      </c>
      <c r="B3319" t="s">
        <v>13355</v>
      </c>
      <c r="C3319" s="1" t="str">
        <f t="shared" si="248"/>
        <v>21:0846</v>
      </c>
      <c r="D3319" s="1" t="str">
        <f t="shared" si="249"/>
        <v>21:0232</v>
      </c>
      <c r="E3319" t="s">
        <v>13356</v>
      </c>
      <c r="F3319" t="s">
        <v>13357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133</v>
      </c>
      <c r="N3319">
        <v>1744</v>
      </c>
      <c r="P3319" t="s">
        <v>182</v>
      </c>
      <c r="Q3319" t="s">
        <v>579</v>
      </c>
      <c r="R3319" t="s">
        <v>55</v>
      </c>
    </row>
    <row r="3320" spans="1:18" hidden="1" x14ac:dyDescent="0.3">
      <c r="A3320" t="s">
        <v>13358</v>
      </c>
      <c r="B3320" t="s">
        <v>13359</v>
      </c>
      <c r="C3320" s="1" t="str">
        <f t="shared" si="248"/>
        <v>21:0846</v>
      </c>
      <c r="D3320" s="1" t="str">
        <f t="shared" si="249"/>
        <v>21:0232</v>
      </c>
      <c r="E3320" t="s">
        <v>13360</v>
      </c>
      <c r="F3320" t="s">
        <v>13361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139</v>
      </c>
      <c r="N3320">
        <v>1745</v>
      </c>
      <c r="P3320" t="s">
        <v>45</v>
      </c>
      <c r="Q3320" t="s">
        <v>248</v>
      </c>
      <c r="R3320" t="s">
        <v>532</v>
      </c>
    </row>
    <row r="3321" spans="1:18" hidden="1" x14ac:dyDescent="0.3">
      <c r="A3321" t="s">
        <v>13362</v>
      </c>
      <c r="B3321" t="s">
        <v>13363</v>
      </c>
      <c r="C3321" s="1" t="str">
        <f t="shared" si="248"/>
        <v>21:0846</v>
      </c>
      <c r="D3321" s="1" t="str">
        <f t="shared" si="249"/>
        <v>21:0232</v>
      </c>
      <c r="E3321" t="s">
        <v>13364</v>
      </c>
      <c r="F3321" t="s">
        <v>13365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241</v>
      </c>
      <c r="N3321">
        <v>1746</v>
      </c>
      <c r="P3321" t="s">
        <v>521</v>
      </c>
      <c r="Q3321" t="s">
        <v>236</v>
      </c>
      <c r="R3321" t="s">
        <v>873</v>
      </c>
    </row>
    <row r="3322" spans="1:18" hidden="1" x14ac:dyDescent="0.3">
      <c r="A3322" t="s">
        <v>13366</v>
      </c>
      <c r="B3322" t="s">
        <v>13367</v>
      </c>
      <c r="C3322" s="1" t="str">
        <f t="shared" si="248"/>
        <v>21:0846</v>
      </c>
      <c r="D3322" s="1" t="str">
        <f t="shared" si="249"/>
        <v>21:0232</v>
      </c>
      <c r="E3322" t="s">
        <v>13368</v>
      </c>
      <c r="F3322" t="s">
        <v>13369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36</v>
      </c>
      <c r="N3322">
        <v>1747</v>
      </c>
      <c r="P3322" t="s">
        <v>108</v>
      </c>
      <c r="Q3322" t="s">
        <v>236</v>
      </c>
      <c r="R3322" t="s">
        <v>449</v>
      </c>
    </row>
    <row r="3323" spans="1:18" hidden="1" x14ac:dyDescent="0.3">
      <c r="A3323" t="s">
        <v>13370</v>
      </c>
      <c r="B3323" t="s">
        <v>13371</v>
      </c>
      <c r="C3323" s="1" t="str">
        <f t="shared" si="248"/>
        <v>21:0846</v>
      </c>
      <c r="D3323" s="1" t="str">
        <f t="shared" si="249"/>
        <v>21:0232</v>
      </c>
      <c r="E3323" t="s">
        <v>13372</v>
      </c>
      <c r="F3323" t="s">
        <v>13373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44</v>
      </c>
      <c r="N3323">
        <v>1748</v>
      </c>
      <c r="P3323" t="s">
        <v>161</v>
      </c>
      <c r="Q3323" t="s">
        <v>236</v>
      </c>
      <c r="R3323" t="s">
        <v>195</v>
      </c>
    </row>
    <row r="3324" spans="1:18" hidden="1" x14ac:dyDescent="0.3">
      <c r="A3324" t="s">
        <v>13374</v>
      </c>
      <c r="B3324" t="s">
        <v>13375</v>
      </c>
      <c r="C3324" s="1" t="str">
        <f t="shared" si="248"/>
        <v>21:0846</v>
      </c>
      <c r="D3324" s="1" t="str">
        <f t="shared" si="249"/>
        <v>21:0232</v>
      </c>
      <c r="E3324" t="s">
        <v>13376</v>
      </c>
      <c r="F3324" t="s">
        <v>13377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52</v>
      </c>
      <c r="N3324">
        <v>1749</v>
      </c>
      <c r="P3324" t="s">
        <v>537</v>
      </c>
      <c r="Q3324" t="s">
        <v>579</v>
      </c>
      <c r="R3324" t="s">
        <v>55</v>
      </c>
    </row>
    <row r="3325" spans="1:18" hidden="1" x14ac:dyDescent="0.3">
      <c r="A3325" t="s">
        <v>13378</v>
      </c>
      <c r="B3325" t="s">
        <v>13379</v>
      </c>
      <c r="C3325" s="1" t="str">
        <f t="shared" si="248"/>
        <v>21:0846</v>
      </c>
      <c r="D3325" s="1" t="str">
        <f t="shared" si="249"/>
        <v>21:0232</v>
      </c>
      <c r="E3325" t="s">
        <v>13380</v>
      </c>
      <c r="F3325" t="s">
        <v>13381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60</v>
      </c>
      <c r="N3325">
        <v>1750</v>
      </c>
      <c r="P3325" t="s">
        <v>82</v>
      </c>
      <c r="Q3325" t="s">
        <v>54</v>
      </c>
      <c r="R3325" t="s">
        <v>401</v>
      </c>
    </row>
    <row r="3326" spans="1:18" hidden="1" x14ac:dyDescent="0.3">
      <c r="A3326" t="s">
        <v>13382</v>
      </c>
      <c r="B3326" t="s">
        <v>13383</v>
      </c>
      <c r="C3326" s="1" t="str">
        <f t="shared" si="248"/>
        <v>21:0846</v>
      </c>
      <c r="D3326" s="1" t="str">
        <f t="shared" si="249"/>
        <v>21:0232</v>
      </c>
      <c r="E3326" t="s">
        <v>13384</v>
      </c>
      <c r="F3326" t="s">
        <v>13385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67</v>
      </c>
      <c r="N3326">
        <v>1751</v>
      </c>
      <c r="P3326" t="s">
        <v>30</v>
      </c>
      <c r="Q3326" t="s">
        <v>54</v>
      </c>
      <c r="R3326" t="s">
        <v>449</v>
      </c>
    </row>
    <row r="3327" spans="1:18" hidden="1" x14ac:dyDescent="0.3">
      <c r="A3327" t="s">
        <v>13386</v>
      </c>
      <c r="B3327" t="s">
        <v>13387</v>
      </c>
      <c r="C3327" s="1" t="str">
        <f t="shared" si="248"/>
        <v>21:0846</v>
      </c>
      <c r="D3327" s="1" t="str">
        <f t="shared" si="249"/>
        <v>21:0232</v>
      </c>
      <c r="E3327" t="s">
        <v>13388</v>
      </c>
      <c r="F3327" t="s">
        <v>13389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 t="s">
        <v>188</v>
      </c>
      <c r="Q3327" t="s">
        <v>1292</v>
      </c>
      <c r="R3327" t="s">
        <v>55</v>
      </c>
    </row>
    <row r="3328" spans="1:18" hidden="1" x14ac:dyDescent="0.3">
      <c r="A3328" t="s">
        <v>13390</v>
      </c>
      <c r="B3328" t="s">
        <v>13391</v>
      </c>
      <c r="C3328" s="1" t="str">
        <f t="shared" si="248"/>
        <v>21:0846</v>
      </c>
      <c r="D3328" s="1" t="str">
        <f t="shared" si="249"/>
        <v>21:0232</v>
      </c>
      <c r="E3328" t="s">
        <v>13388</v>
      </c>
      <c r="F3328" t="s">
        <v>13392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29</v>
      </c>
      <c r="N3328">
        <v>1753</v>
      </c>
      <c r="P3328" t="s">
        <v>188</v>
      </c>
      <c r="Q3328" t="s">
        <v>54</v>
      </c>
      <c r="R3328" t="s">
        <v>285</v>
      </c>
    </row>
    <row r="3329" spans="1:18" hidden="1" x14ac:dyDescent="0.3">
      <c r="A3329" t="s">
        <v>13393</v>
      </c>
      <c r="B3329" t="s">
        <v>13394</v>
      </c>
      <c r="C3329" s="1" t="str">
        <f t="shared" si="248"/>
        <v>21:0846</v>
      </c>
      <c r="D3329" s="1" t="str">
        <f t="shared" si="249"/>
        <v>21:0232</v>
      </c>
      <c r="E3329" t="s">
        <v>13395</v>
      </c>
      <c r="F3329" t="s">
        <v>13396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74</v>
      </c>
      <c r="N3329">
        <v>1754</v>
      </c>
      <c r="P3329" t="s">
        <v>173</v>
      </c>
      <c r="Q3329" t="s">
        <v>579</v>
      </c>
      <c r="R3329" t="s">
        <v>55</v>
      </c>
    </row>
    <row r="3330" spans="1:18" hidden="1" x14ac:dyDescent="0.3">
      <c r="A3330" t="s">
        <v>13397</v>
      </c>
      <c r="B3330" t="s">
        <v>13398</v>
      </c>
      <c r="C3330" s="1" t="str">
        <f t="shared" si="248"/>
        <v>21:0846</v>
      </c>
      <c r="D3330" s="1" t="str">
        <f t="shared" si="249"/>
        <v>21:0232</v>
      </c>
      <c r="E3330" t="s">
        <v>13399</v>
      </c>
      <c r="F3330" t="s">
        <v>13400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81</v>
      </c>
      <c r="N3330">
        <v>1755</v>
      </c>
      <c r="P3330" t="s">
        <v>30</v>
      </c>
      <c r="Q3330" t="s">
        <v>236</v>
      </c>
      <c r="R3330" t="s">
        <v>55</v>
      </c>
    </row>
    <row r="3331" spans="1:18" hidden="1" x14ac:dyDescent="0.3">
      <c r="A3331" t="s">
        <v>13401</v>
      </c>
      <c r="B3331" t="s">
        <v>13402</v>
      </c>
      <c r="C3331" s="1" t="str">
        <f t="shared" si="248"/>
        <v>21:0846</v>
      </c>
      <c r="D3331" s="1" t="str">
        <f t="shared" si="249"/>
        <v>21:0232</v>
      </c>
      <c r="E3331" t="s">
        <v>13403</v>
      </c>
      <c r="F3331" t="s">
        <v>13404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95</v>
      </c>
      <c r="N3331">
        <v>1756</v>
      </c>
      <c r="P3331" t="s">
        <v>1667</v>
      </c>
      <c r="Q3331" t="s">
        <v>482</v>
      </c>
      <c r="R3331" t="s">
        <v>55</v>
      </c>
    </row>
    <row r="3332" spans="1:18" hidden="1" x14ac:dyDescent="0.3">
      <c r="A3332" t="s">
        <v>13405</v>
      </c>
      <c r="B3332" t="s">
        <v>13406</v>
      </c>
      <c r="C3332" s="1" t="str">
        <f t="shared" si="248"/>
        <v>21:0846</v>
      </c>
      <c r="D3332" s="1" t="str">
        <f t="shared" si="249"/>
        <v>21:0232</v>
      </c>
      <c r="E3332" t="s">
        <v>13407</v>
      </c>
      <c r="F3332" t="s">
        <v>13408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101</v>
      </c>
      <c r="N3332">
        <v>1757</v>
      </c>
      <c r="P3332" t="s">
        <v>553</v>
      </c>
      <c r="Q3332" t="s">
        <v>236</v>
      </c>
      <c r="R3332" t="s">
        <v>401</v>
      </c>
    </row>
    <row r="3333" spans="1:18" hidden="1" x14ac:dyDescent="0.3">
      <c r="A3333" t="s">
        <v>13409</v>
      </c>
      <c r="B3333" t="s">
        <v>13410</v>
      </c>
      <c r="C3333" s="1" t="str">
        <f t="shared" si="248"/>
        <v>21:0846</v>
      </c>
      <c r="D3333" s="1" t="str">
        <f t="shared" si="249"/>
        <v>21:0232</v>
      </c>
      <c r="E3333" t="s">
        <v>13411</v>
      </c>
      <c r="F3333" t="s">
        <v>13412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107</v>
      </c>
      <c r="N3333">
        <v>1758</v>
      </c>
      <c r="P3333" t="s">
        <v>30</v>
      </c>
      <c r="Q3333" t="s">
        <v>579</v>
      </c>
      <c r="R3333" t="s">
        <v>55</v>
      </c>
    </row>
    <row r="3334" spans="1:18" hidden="1" x14ac:dyDescent="0.3">
      <c r="A3334" t="s">
        <v>13413</v>
      </c>
      <c r="B3334" t="s">
        <v>13414</v>
      </c>
      <c r="C3334" s="1" t="str">
        <f t="shared" si="248"/>
        <v>21:0846</v>
      </c>
      <c r="D3334" s="1" t="str">
        <f t="shared" si="249"/>
        <v>21:0232</v>
      </c>
      <c r="E3334" t="s">
        <v>13415</v>
      </c>
      <c r="F3334" t="s">
        <v>13416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114</v>
      </c>
      <c r="N3334">
        <v>1759</v>
      </c>
      <c r="P3334" t="s">
        <v>30</v>
      </c>
      <c r="Q3334" t="s">
        <v>579</v>
      </c>
      <c r="R3334" t="s">
        <v>55</v>
      </c>
    </row>
    <row r="3335" spans="1:18" hidden="1" x14ac:dyDescent="0.3">
      <c r="A3335" t="s">
        <v>13417</v>
      </c>
      <c r="B3335" t="s">
        <v>13418</v>
      </c>
      <c r="C3335" s="1" t="str">
        <f t="shared" si="248"/>
        <v>21:0846</v>
      </c>
      <c r="D3335" s="1" t="str">
        <f t="shared" si="249"/>
        <v>21:0232</v>
      </c>
      <c r="E3335" t="s">
        <v>13419</v>
      </c>
      <c r="F3335" t="s">
        <v>13420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121</v>
      </c>
      <c r="N3335">
        <v>1760</v>
      </c>
      <c r="P3335" t="s">
        <v>558</v>
      </c>
      <c r="Q3335" t="s">
        <v>482</v>
      </c>
      <c r="R3335" t="s">
        <v>55</v>
      </c>
    </row>
    <row r="3336" spans="1:18" hidden="1" x14ac:dyDescent="0.3">
      <c r="A3336" t="s">
        <v>13421</v>
      </c>
      <c r="B3336" t="s">
        <v>13422</v>
      </c>
      <c r="C3336" s="1" t="str">
        <f t="shared" si="248"/>
        <v>21:0846</v>
      </c>
      <c r="D3336" s="1" t="str">
        <f t="shared" si="249"/>
        <v>21:0232</v>
      </c>
      <c r="E3336" t="s">
        <v>13423</v>
      </c>
      <c r="F3336" t="s">
        <v>13424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127</v>
      </c>
      <c r="N3336">
        <v>1761</v>
      </c>
      <c r="P3336" t="s">
        <v>82</v>
      </c>
      <c r="Q3336" t="s">
        <v>1143</v>
      </c>
      <c r="R3336" t="s">
        <v>55</v>
      </c>
    </row>
    <row r="3337" spans="1:18" hidden="1" x14ac:dyDescent="0.3">
      <c r="A3337" t="s">
        <v>13425</v>
      </c>
      <c r="B3337" t="s">
        <v>13426</v>
      </c>
      <c r="C3337" s="1" t="str">
        <f t="shared" si="248"/>
        <v>21:0846</v>
      </c>
      <c r="D3337" s="1" t="str">
        <f t="shared" si="249"/>
        <v>21:0232</v>
      </c>
      <c r="E3337" t="s">
        <v>13427</v>
      </c>
      <c r="F3337" t="s">
        <v>13428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133</v>
      </c>
      <c r="N3337">
        <v>1762</v>
      </c>
      <c r="P3337" t="s">
        <v>128</v>
      </c>
      <c r="Q3337" t="s">
        <v>482</v>
      </c>
      <c r="R3337" t="s">
        <v>55</v>
      </c>
    </row>
    <row r="3338" spans="1:18" hidden="1" x14ac:dyDescent="0.3">
      <c r="A3338" t="s">
        <v>13429</v>
      </c>
      <c r="B3338" t="s">
        <v>13430</v>
      </c>
      <c r="C3338" s="1" t="str">
        <f t="shared" si="248"/>
        <v>21:0846</v>
      </c>
      <c r="D3338" s="1" t="str">
        <f t="shared" si="249"/>
        <v>21:0232</v>
      </c>
      <c r="E3338" t="s">
        <v>13431</v>
      </c>
      <c r="F3338" t="s">
        <v>13432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139</v>
      </c>
      <c r="N3338">
        <v>1763</v>
      </c>
      <c r="P3338" t="s">
        <v>108</v>
      </c>
      <c r="Q3338" t="s">
        <v>482</v>
      </c>
      <c r="R3338" t="s">
        <v>55</v>
      </c>
    </row>
    <row r="3339" spans="1:18" hidden="1" x14ac:dyDescent="0.3">
      <c r="A3339" t="s">
        <v>13433</v>
      </c>
      <c r="B3339" t="s">
        <v>13434</v>
      </c>
      <c r="C3339" s="1" t="str">
        <f t="shared" si="248"/>
        <v>21:0846</v>
      </c>
      <c r="D3339" s="1" t="str">
        <f t="shared" si="249"/>
        <v>21:0232</v>
      </c>
      <c r="E3339" t="s">
        <v>13435</v>
      </c>
      <c r="F3339" t="s">
        <v>13436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241</v>
      </c>
      <c r="N3339">
        <v>1764</v>
      </c>
      <c r="P3339" t="s">
        <v>225</v>
      </c>
      <c r="Q3339" t="s">
        <v>248</v>
      </c>
      <c r="R3339" t="s">
        <v>55</v>
      </c>
    </row>
    <row r="3340" spans="1:18" hidden="1" x14ac:dyDescent="0.3">
      <c r="A3340" t="s">
        <v>13437</v>
      </c>
      <c r="B3340" t="s">
        <v>13438</v>
      </c>
      <c r="C3340" s="1" t="str">
        <f t="shared" ref="C3340:C3403" si="250">HYPERLINK("https://geochem.nrcan.gc.ca/cdogs/content/bdl/bdl210849_e.htm", "21:0849")</f>
        <v>21:0849</v>
      </c>
      <c r="D3340" s="1" t="str">
        <f t="shared" ref="D3340:D3403" si="251">HYPERLINK("https://geochem.nrcan.gc.ca/cdogs/content/svy/svy210233_e.htm", "21:0233")</f>
        <v>21:0233</v>
      </c>
      <c r="E3340" t="s">
        <v>13439</v>
      </c>
      <c r="F3340" t="s">
        <v>13440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36</v>
      </c>
      <c r="N3340">
        <v>1</v>
      </c>
      <c r="P3340" t="s">
        <v>537</v>
      </c>
      <c r="Q3340" t="s">
        <v>236</v>
      </c>
      <c r="R3340" t="s">
        <v>55</v>
      </c>
    </row>
    <row r="3341" spans="1:18" hidden="1" x14ac:dyDescent="0.3">
      <c r="A3341" t="s">
        <v>13441</v>
      </c>
      <c r="B3341" t="s">
        <v>13442</v>
      </c>
      <c r="C3341" s="1" t="str">
        <f t="shared" si="250"/>
        <v>21:0849</v>
      </c>
      <c r="D3341" s="1" t="str">
        <f t="shared" si="251"/>
        <v>21:0233</v>
      </c>
      <c r="E3341" t="s">
        <v>13443</v>
      </c>
      <c r="F3341" t="s">
        <v>13444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 t="s">
        <v>140</v>
      </c>
      <c r="Q3341" t="s">
        <v>236</v>
      </c>
      <c r="R3341" t="s">
        <v>460</v>
      </c>
    </row>
    <row r="3342" spans="1:18" hidden="1" x14ac:dyDescent="0.3">
      <c r="A3342" t="s">
        <v>13445</v>
      </c>
      <c r="B3342" t="s">
        <v>13446</v>
      </c>
      <c r="C3342" s="1" t="str">
        <f t="shared" si="250"/>
        <v>21:0849</v>
      </c>
      <c r="D3342" s="1" t="str">
        <f t="shared" si="251"/>
        <v>21:0233</v>
      </c>
      <c r="E3342" t="s">
        <v>13443</v>
      </c>
      <c r="F3342" t="s">
        <v>13447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29</v>
      </c>
      <c r="N3342">
        <v>3</v>
      </c>
      <c r="P3342" t="s">
        <v>115</v>
      </c>
      <c r="Q3342" t="s">
        <v>236</v>
      </c>
      <c r="R3342" t="s">
        <v>522</v>
      </c>
    </row>
    <row r="3343" spans="1:18" hidden="1" x14ac:dyDescent="0.3">
      <c r="A3343" t="s">
        <v>13448</v>
      </c>
      <c r="B3343" t="s">
        <v>13449</v>
      </c>
      <c r="C3343" s="1" t="str">
        <f t="shared" si="250"/>
        <v>21:0849</v>
      </c>
      <c r="D3343" s="1" t="str">
        <f t="shared" si="251"/>
        <v>21:0233</v>
      </c>
      <c r="E3343" t="s">
        <v>13450</v>
      </c>
      <c r="F3343" t="s">
        <v>13451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44</v>
      </c>
      <c r="N3343">
        <v>4</v>
      </c>
      <c r="P3343" t="s">
        <v>161</v>
      </c>
      <c r="Q3343" t="s">
        <v>310</v>
      </c>
      <c r="R3343" t="s">
        <v>460</v>
      </c>
    </row>
    <row r="3344" spans="1:18" hidden="1" x14ac:dyDescent="0.3">
      <c r="A3344" t="s">
        <v>13452</v>
      </c>
      <c r="B3344" t="s">
        <v>13453</v>
      </c>
      <c r="C3344" s="1" t="str">
        <f t="shared" si="250"/>
        <v>21:0849</v>
      </c>
      <c r="D3344" s="1" t="str">
        <f t="shared" si="251"/>
        <v>21:0233</v>
      </c>
      <c r="E3344" t="s">
        <v>13454</v>
      </c>
      <c r="F3344" t="s">
        <v>13455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52</v>
      </c>
      <c r="N3344">
        <v>5</v>
      </c>
      <c r="P3344" t="s">
        <v>161</v>
      </c>
      <c r="Q3344" t="s">
        <v>236</v>
      </c>
      <c r="R3344" t="s">
        <v>195</v>
      </c>
    </row>
    <row r="3345" spans="1:18" hidden="1" x14ac:dyDescent="0.3">
      <c r="A3345" t="s">
        <v>13456</v>
      </c>
      <c r="B3345" t="s">
        <v>13457</v>
      </c>
      <c r="C3345" s="1" t="str">
        <f t="shared" si="250"/>
        <v>21:0849</v>
      </c>
      <c r="D3345" s="1" t="str">
        <f t="shared" si="251"/>
        <v>21:0233</v>
      </c>
      <c r="E3345" t="s">
        <v>13458</v>
      </c>
      <c r="F3345" t="s">
        <v>13459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60</v>
      </c>
      <c r="N3345">
        <v>6</v>
      </c>
      <c r="P3345" t="s">
        <v>2414</v>
      </c>
      <c r="Q3345" t="s">
        <v>248</v>
      </c>
      <c r="R3345" t="s">
        <v>324</v>
      </c>
    </row>
    <row r="3346" spans="1:18" hidden="1" x14ac:dyDescent="0.3">
      <c r="A3346" t="s">
        <v>13460</v>
      </c>
      <c r="B3346" t="s">
        <v>13461</v>
      </c>
      <c r="C3346" s="1" t="str">
        <f t="shared" si="250"/>
        <v>21:0849</v>
      </c>
      <c r="D3346" s="1" t="str">
        <f t="shared" si="251"/>
        <v>21:0233</v>
      </c>
      <c r="E3346" t="s">
        <v>13462</v>
      </c>
      <c r="F3346" t="s">
        <v>13463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67</v>
      </c>
      <c r="N3346">
        <v>7</v>
      </c>
      <c r="P3346" t="s">
        <v>82</v>
      </c>
      <c r="Q3346" t="s">
        <v>310</v>
      </c>
      <c r="R3346" t="s">
        <v>522</v>
      </c>
    </row>
    <row r="3347" spans="1:18" hidden="1" x14ac:dyDescent="0.3">
      <c r="A3347" t="s">
        <v>13464</v>
      </c>
      <c r="B3347" t="s">
        <v>13465</v>
      </c>
      <c r="C3347" s="1" t="str">
        <f t="shared" si="250"/>
        <v>21:0849</v>
      </c>
      <c r="D3347" s="1" t="str">
        <f t="shared" si="251"/>
        <v>21:0233</v>
      </c>
      <c r="E3347" t="s">
        <v>13466</v>
      </c>
      <c r="F3347" t="s">
        <v>13467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74</v>
      </c>
      <c r="N3347">
        <v>8</v>
      </c>
      <c r="P3347" t="s">
        <v>537</v>
      </c>
      <c r="Q3347" t="s">
        <v>310</v>
      </c>
      <c r="R3347" t="s">
        <v>522</v>
      </c>
    </row>
    <row r="3348" spans="1:18" hidden="1" x14ac:dyDescent="0.3">
      <c r="A3348" t="s">
        <v>13468</v>
      </c>
      <c r="B3348" t="s">
        <v>13469</v>
      </c>
      <c r="C3348" s="1" t="str">
        <f t="shared" si="250"/>
        <v>21:0849</v>
      </c>
      <c r="D3348" s="1" t="str">
        <f t="shared" si="251"/>
        <v>21:0233</v>
      </c>
      <c r="E3348" t="s">
        <v>13470</v>
      </c>
      <c r="F3348" t="s">
        <v>13471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81</v>
      </c>
      <c r="N3348">
        <v>9</v>
      </c>
      <c r="P3348" t="s">
        <v>161</v>
      </c>
      <c r="Q3348" t="s">
        <v>310</v>
      </c>
      <c r="R3348" t="s">
        <v>195</v>
      </c>
    </row>
    <row r="3349" spans="1:18" hidden="1" x14ac:dyDescent="0.3">
      <c r="A3349" t="s">
        <v>13472</v>
      </c>
      <c r="B3349" t="s">
        <v>13473</v>
      </c>
      <c r="C3349" s="1" t="str">
        <f t="shared" si="250"/>
        <v>21:0849</v>
      </c>
      <c r="D3349" s="1" t="str">
        <f t="shared" si="251"/>
        <v>21:0233</v>
      </c>
      <c r="E3349" t="s">
        <v>13474</v>
      </c>
      <c r="F3349" t="s">
        <v>13475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95</v>
      </c>
      <c r="N3349">
        <v>10</v>
      </c>
      <c r="P3349" t="s">
        <v>161</v>
      </c>
      <c r="Q3349" t="s">
        <v>310</v>
      </c>
      <c r="R3349" t="s">
        <v>460</v>
      </c>
    </row>
    <row r="3350" spans="1:18" hidden="1" x14ac:dyDescent="0.3">
      <c r="A3350" t="s">
        <v>13476</v>
      </c>
      <c r="B3350" t="s">
        <v>13477</v>
      </c>
      <c r="C3350" s="1" t="str">
        <f t="shared" si="250"/>
        <v>21:0849</v>
      </c>
      <c r="D3350" s="1" t="str">
        <f t="shared" si="251"/>
        <v>21:0233</v>
      </c>
      <c r="E3350" t="s">
        <v>13478</v>
      </c>
      <c r="F3350" t="s">
        <v>13479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101</v>
      </c>
      <c r="N3350">
        <v>11</v>
      </c>
      <c r="P3350" t="s">
        <v>37</v>
      </c>
      <c r="Q3350" t="s">
        <v>38</v>
      </c>
      <c r="R3350" t="s">
        <v>1292</v>
      </c>
    </row>
    <row r="3351" spans="1:18" hidden="1" x14ac:dyDescent="0.3">
      <c r="A3351" t="s">
        <v>13480</v>
      </c>
      <c r="B3351" t="s">
        <v>13481</v>
      </c>
      <c r="C3351" s="1" t="str">
        <f t="shared" si="250"/>
        <v>21:0849</v>
      </c>
      <c r="D3351" s="1" t="str">
        <f t="shared" si="251"/>
        <v>21:0233</v>
      </c>
      <c r="E3351" t="s">
        <v>13482</v>
      </c>
      <c r="F3351" t="s">
        <v>13483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107</v>
      </c>
      <c r="N3351">
        <v>12</v>
      </c>
      <c r="P3351" t="s">
        <v>53</v>
      </c>
      <c r="Q3351" t="s">
        <v>310</v>
      </c>
      <c r="R3351" t="s">
        <v>189</v>
      </c>
    </row>
    <row r="3352" spans="1:18" hidden="1" x14ac:dyDescent="0.3">
      <c r="A3352" t="s">
        <v>13484</v>
      </c>
      <c r="B3352" t="s">
        <v>13485</v>
      </c>
      <c r="C3352" s="1" t="str">
        <f t="shared" si="250"/>
        <v>21:0849</v>
      </c>
      <c r="D3352" s="1" t="str">
        <f t="shared" si="251"/>
        <v>21:0233</v>
      </c>
      <c r="E3352" t="s">
        <v>13486</v>
      </c>
      <c r="F3352" t="s">
        <v>13487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114</v>
      </c>
      <c r="N3352">
        <v>13</v>
      </c>
      <c r="P3352" t="s">
        <v>173</v>
      </c>
      <c r="Q3352" t="s">
        <v>236</v>
      </c>
      <c r="R3352" t="s">
        <v>687</v>
      </c>
    </row>
    <row r="3353" spans="1:18" hidden="1" x14ac:dyDescent="0.3">
      <c r="A3353" t="s">
        <v>13488</v>
      </c>
      <c r="B3353" t="s">
        <v>13489</v>
      </c>
      <c r="C3353" s="1" t="str">
        <f t="shared" si="250"/>
        <v>21:0849</v>
      </c>
      <c r="D3353" s="1" t="str">
        <f t="shared" si="251"/>
        <v>21:0233</v>
      </c>
      <c r="E3353" t="s">
        <v>13490</v>
      </c>
      <c r="F3353" t="s">
        <v>13491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121</v>
      </c>
      <c r="N3353">
        <v>14</v>
      </c>
      <c r="P3353" t="s">
        <v>30</v>
      </c>
      <c r="Q3353" t="s">
        <v>257</v>
      </c>
      <c r="R3353" t="s">
        <v>8016</v>
      </c>
    </row>
    <row r="3354" spans="1:18" hidden="1" x14ac:dyDescent="0.3">
      <c r="A3354" t="s">
        <v>13492</v>
      </c>
      <c r="B3354" t="s">
        <v>13493</v>
      </c>
      <c r="C3354" s="1" t="str">
        <f t="shared" si="250"/>
        <v>21:0849</v>
      </c>
      <c r="D3354" s="1" t="str">
        <f t="shared" si="251"/>
        <v>21:0233</v>
      </c>
      <c r="E3354" t="s">
        <v>13494</v>
      </c>
      <c r="F3354" t="s">
        <v>13495</v>
      </c>
      <c r="H3354">
        <v>59.511544399999998</v>
      </c>
      <c r="I3354">
        <v>-108.391352</v>
      </c>
      <c r="J3354" s="1" t="str">
        <f t="shared" ref="J3354:J3417" si="252">HYPERLINK("https://geochem.nrcan.gc.ca/cdogs/content/kwd/kwd020016_e.htm", "Fluid (lake)")</f>
        <v>Fluid (lake)</v>
      </c>
      <c r="K3354" s="1" t="str">
        <f t="shared" ref="K3354:K3417" si="253">HYPERLINK("https://geochem.nrcan.gc.ca/cdogs/content/kwd/kwd080007_e.htm", "Untreated Water")</f>
        <v>Untreated Water</v>
      </c>
      <c r="L3354">
        <v>123</v>
      </c>
      <c r="M3354" t="s">
        <v>127</v>
      </c>
      <c r="N3354">
        <v>15</v>
      </c>
      <c r="P3354" t="s">
        <v>23</v>
      </c>
      <c r="Q3354" t="s">
        <v>248</v>
      </c>
      <c r="R3354" t="s">
        <v>9133</v>
      </c>
    </row>
    <row r="3355" spans="1:18" hidden="1" x14ac:dyDescent="0.3">
      <c r="A3355" t="s">
        <v>13496</v>
      </c>
      <c r="B3355" t="s">
        <v>13497</v>
      </c>
      <c r="C3355" s="1" t="str">
        <f t="shared" si="250"/>
        <v>21:0849</v>
      </c>
      <c r="D3355" s="1" t="str">
        <f t="shared" si="251"/>
        <v>21:0233</v>
      </c>
      <c r="E3355" t="s">
        <v>13498</v>
      </c>
      <c r="F3355" t="s">
        <v>13499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133</v>
      </c>
      <c r="N3355">
        <v>16</v>
      </c>
      <c r="P3355" t="s">
        <v>5006</v>
      </c>
      <c r="Q3355" t="s">
        <v>62</v>
      </c>
      <c r="R3355" t="s">
        <v>13500</v>
      </c>
    </row>
    <row r="3356" spans="1:18" hidden="1" x14ac:dyDescent="0.3">
      <c r="A3356" t="s">
        <v>13501</v>
      </c>
      <c r="B3356" t="s">
        <v>13502</v>
      </c>
      <c r="C3356" s="1" t="str">
        <f t="shared" si="250"/>
        <v>21:0849</v>
      </c>
      <c r="D3356" s="1" t="str">
        <f t="shared" si="251"/>
        <v>21:0233</v>
      </c>
      <c r="E3356" t="s">
        <v>13503</v>
      </c>
      <c r="F3356" t="s">
        <v>13504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139</v>
      </c>
      <c r="N3356">
        <v>17</v>
      </c>
      <c r="P3356" t="s">
        <v>1856</v>
      </c>
      <c r="Q3356" t="s">
        <v>46</v>
      </c>
      <c r="R3356" t="s">
        <v>415</v>
      </c>
    </row>
    <row r="3357" spans="1:18" hidden="1" x14ac:dyDescent="0.3">
      <c r="A3357" t="s">
        <v>13505</v>
      </c>
      <c r="B3357" t="s">
        <v>13506</v>
      </c>
      <c r="C3357" s="1" t="str">
        <f t="shared" si="250"/>
        <v>21:0849</v>
      </c>
      <c r="D3357" s="1" t="str">
        <f t="shared" si="251"/>
        <v>21:0233</v>
      </c>
      <c r="E3357" t="s">
        <v>13507</v>
      </c>
      <c r="F3357" t="s">
        <v>13508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241</v>
      </c>
      <c r="N3357">
        <v>18</v>
      </c>
      <c r="P3357" t="s">
        <v>553</v>
      </c>
      <c r="Q3357" t="s">
        <v>62</v>
      </c>
      <c r="R3357" t="s">
        <v>55</v>
      </c>
    </row>
    <row r="3358" spans="1:18" hidden="1" x14ac:dyDescent="0.3">
      <c r="A3358" t="s">
        <v>13509</v>
      </c>
      <c r="B3358" t="s">
        <v>13510</v>
      </c>
      <c r="C3358" s="1" t="str">
        <f t="shared" si="250"/>
        <v>21:0849</v>
      </c>
      <c r="D3358" s="1" t="str">
        <f t="shared" si="251"/>
        <v>21:0233</v>
      </c>
      <c r="E3358" t="s">
        <v>13511</v>
      </c>
      <c r="F3358" t="s">
        <v>13512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36</v>
      </c>
      <c r="N3358">
        <v>19</v>
      </c>
      <c r="P3358" t="s">
        <v>88</v>
      </c>
      <c r="Q3358" t="s">
        <v>146</v>
      </c>
      <c r="R3358" t="s">
        <v>460</v>
      </c>
    </row>
    <row r="3359" spans="1:18" hidden="1" x14ac:dyDescent="0.3">
      <c r="A3359" t="s">
        <v>13513</v>
      </c>
      <c r="B3359" t="s">
        <v>13514</v>
      </c>
      <c r="C3359" s="1" t="str">
        <f t="shared" si="250"/>
        <v>21:0849</v>
      </c>
      <c r="D3359" s="1" t="str">
        <f t="shared" si="251"/>
        <v>21:0233</v>
      </c>
      <c r="E3359" t="s">
        <v>13515</v>
      </c>
      <c r="F3359" t="s">
        <v>13516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44</v>
      </c>
      <c r="N3359">
        <v>20</v>
      </c>
      <c r="P3359" t="s">
        <v>4447</v>
      </c>
      <c r="Q3359" t="s">
        <v>24</v>
      </c>
      <c r="R3359" t="s">
        <v>75</v>
      </c>
    </row>
    <row r="3360" spans="1:18" hidden="1" x14ac:dyDescent="0.3">
      <c r="A3360" t="s">
        <v>13517</v>
      </c>
      <c r="B3360" t="s">
        <v>13518</v>
      </c>
      <c r="C3360" s="1" t="str">
        <f t="shared" si="250"/>
        <v>21:0849</v>
      </c>
      <c r="D3360" s="1" t="str">
        <f t="shared" si="251"/>
        <v>21:0233</v>
      </c>
      <c r="E3360" t="s">
        <v>13519</v>
      </c>
      <c r="F3360" t="s">
        <v>13520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 t="s">
        <v>13521</v>
      </c>
      <c r="Q3360" t="s">
        <v>31</v>
      </c>
      <c r="R3360" t="s">
        <v>13522</v>
      </c>
    </row>
    <row r="3361" spans="1:18" hidden="1" x14ac:dyDescent="0.3">
      <c r="A3361" t="s">
        <v>13523</v>
      </c>
      <c r="B3361" t="s">
        <v>13524</v>
      </c>
      <c r="C3361" s="1" t="str">
        <f t="shared" si="250"/>
        <v>21:0849</v>
      </c>
      <c r="D3361" s="1" t="str">
        <f t="shared" si="251"/>
        <v>21:0233</v>
      </c>
      <c r="E3361" t="s">
        <v>13519</v>
      </c>
      <c r="F3361" t="s">
        <v>13525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29</v>
      </c>
      <c r="N3361">
        <v>22</v>
      </c>
      <c r="P3361" t="s">
        <v>13526</v>
      </c>
      <c r="Q3361" t="s">
        <v>31</v>
      </c>
      <c r="R3361" t="s">
        <v>13527</v>
      </c>
    </row>
    <row r="3362" spans="1:18" hidden="1" x14ac:dyDescent="0.3">
      <c r="A3362" t="s">
        <v>13528</v>
      </c>
      <c r="B3362" t="s">
        <v>13529</v>
      </c>
      <c r="C3362" s="1" t="str">
        <f t="shared" si="250"/>
        <v>21:0849</v>
      </c>
      <c r="D3362" s="1" t="str">
        <f t="shared" si="251"/>
        <v>21:0233</v>
      </c>
      <c r="E3362" t="s">
        <v>13530</v>
      </c>
      <c r="F3362" t="s">
        <v>13531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52</v>
      </c>
      <c r="N3362">
        <v>23</v>
      </c>
      <c r="P3362" t="s">
        <v>13532</v>
      </c>
      <c r="Q3362" t="s">
        <v>38</v>
      </c>
      <c r="R3362" t="s">
        <v>934</v>
      </c>
    </row>
    <row r="3363" spans="1:18" hidden="1" x14ac:dyDescent="0.3">
      <c r="A3363" t="s">
        <v>13533</v>
      </c>
      <c r="B3363" t="s">
        <v>13534</v>
      </c>
      <c r="C3363" s="1" t="str">
        <f t="shared" si="250"/>
        <v>21:0849</v>
      </c>
      <c r="D3363" s="1" t="str">
        <f t="shared" si="251"/>
        <v>21:0233</v>
      </c>
      <c r="E3363" t="s">
        <v>13535</v>
      </c>
      <c r="F3363" t="s">
        <v>13536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60</v>
      </c>
      <c r="N3363">
        <v>24</v>
      </c>
      <c r="P3363" t="s">
        <v>598</v>
      </c>
      <c r="Q3363" t="s">
        <v>579</v>
      </c>
      <c r="R3363" t="s">
        <v>90</v>
      </c>
    </row>
    <row r="3364" spans="1:18" hidden="1" x14ac:dyDescent="0.3">
      <c r="A3364" t="s">
        <v>13537</v>
      </c>
      <c r="B3364" t="s">
        <v>13538</v>
      </c>
      <c r="C3364" s="1" t="str">
        <f t="shared" si="250"/>
        <v>21:0849</v>
      </c>
      <c r="D3364" s="1" t="str">
        <f t="shared" si="251"/>
        <v>21:0233</v>
      </c>
      <c r="E3364" t="s">
        <v>13539</v>
      </c>
      <c r="F3364" t="s">
        <v>13540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67</v>
      </c>
      <c r="N3364">
        <v>25</v>
      </c>
      <c r="P3364" t="s">
        <v>30</v>
      </c>
      <c r="Q3364" t="s">
        <v>236</v>
      </c>
      <c r="R3364" t="s">
        <v>761</v>
      </c>
    </row>
    <row r="3365" spans="1:18" hidden="1" x14ac:dyDescent="0.3">
      <c r="A3365" t="s">
        <v>13541</v>
      </c>
      <c r="B3365" t="s">
        <v>13542</v>
      </c>
      <c r="C3365" s="1" t="str">
        <f t="shared" si="250"/>
        <v>21:0849</v>
      </c>
      <c r="D3365" s="1" t="str">
        <f t="shared" si="251"/>
        <v>21:0233</v>
      </c>
      <c r="E3365" t="s">
        <v>13543</v>
      </c>
      <c r="F3365" t="s">
        <v>13544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74</v>
      </c>
      <c r="N3365">
        <v>26</v>
      </c>
      <c r="P3365" t="s">
        <v>2414</v>
      </c>
      <c r="Q3365" t="s">
        <v>54</v>
      </c>
      <c r="R3365" t="s">
        <v>55</v>
      </c>
    </row>
    <row r="3366" spans="1:18" hidden="1" x14ac:dyDescent="0.3">
      <c r="A3366" t="s">
        <v>13545</v>
      </c>
      <c r="B3366" t="s">
        <v>13546</v>
      </c>
      <c r="C3366" s="1" t="str">
        <f t="shared" si="250"/>
        <v>21:0849</v>
      </c>
      <c r="D3366" s="1" t="str">
        <f t="shared" si="251"/>
        <v>21:0233</v>
      </c>
      <c r="E3366" t="s">
        <v>13547</v>
      </c>
      <c r="F3366" t="s">
        <v>13548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81</v>
      </c>
      <c r="N3366">
        <v>27</v>
      </c>
      <c r="P3366" t="s">
        <v>598</v>
      </c>
      <c r="Q3366" t="s">
        <v>236</v>
      </c>
      <c r="R3366" t="s">
        <v>195</v>
      </c>
    </row>
    <row r="3367" spans="1:18" hidden="1" x14ac:dyDescent="0.3">
      <c r="A3367" t="s">
        <v>13549</v>
      </c>
      <c r="B3367" t="s">
        <v>13550</v>
      </c>
      <c r="C3367" s="1" t="str">
        <f t="shared" si="250"/>
        <v>21:0849</v>
      </c>
      <c r="D3367" s="1" t="str">
        <f t="shared" si="251"/>
        <v>21:0233</v>
      </c>
      <c r="E3367" t="s">
        <v>13551</v>
      </c>
      <c r="F3367" t="s">
        <v>13552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95</v>
      </c>
      <c r="N3367">
        <v>28</v>
      </c>
      <c r="P3367" t="s">
        <v>53</v>
      </c>
      <c r="Q3367" t="s">
        <v>236</v>
      </c>
      <c r="R3367" t="s">
        <v>3875</v>
      </c>
    </row>
    <row r="3368" spans="1:18" hidden="1" x14ac:dyDescent="0.3">
      <c r="A3368" t="s">
        <v>13553</v>
      </c>
      <c r="B3368" t="s">
        <v>13554</v>
      </c>
      <c r="C3368" s="1" t="str">
        <f t="shared" si="250"/>
        <v>21:0849</v>
      </c>
      <c r="D3368" s="1" t="str">
        <f t="shared" si="251"/>
        <v>21:0233</v>
      </c>
      <c r="E3368" t="s">
        <v>13555</v>
      </c>
      <c r="F3368" t="s">
        <v>13556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101</v>
      </c>
      <c r="N3368">
        <v>29</v>
      </c>
      <c r="P3368" t="s">
        <v>53</v>
      </c>
      <c r="Q3368" t="s">
        <v>54</v>
      </c>
      <c r="R3368" t="s">
        <v>55</v>
      </c>
    </row>
    <row r="3369" spans="1:18" hidden="1" x14ac:dyDescent="0.3">
      <c r="A3369" t="s">
        <v>13557</v>
      </c>
      <c r="B3369" t="s">
        <v>13558</v>
      </c>
      <c r="C3369" s="1" t="str">
        <f t="shared" si="250"/>
        <v>21:0849</v>
      </c>
      <c r="D3369" s="1" t="str">
        <f t="shared" si="251"/>
        <v>21:0233</v>
      </c>
      <c r="E3369" t="s">
        <v>13559</v>
      </c>
      <c r="F3369" t="s">
        <v>13560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107</v>
      </c>
      <c r="N3369">
        <v>30</v>
      </c>
      <c r="P3369" t="s">
        <v>225</v>
      </c>
      <c r="Q3369" t="s">
        <v>517</v>
      </c>
      <c r="R3369" t="s">
        <v>55</v>
      </c>
    </row>
    <row r="3370" spans="1:18" hidden="1" x14ac:dyDescent="0.3">
      <c r="A3370" t="s">
        <v>13561</v>
      </c>
      <c r="B3370" t="s">
        <v>13562</v>
      </c>
      <c r="C3370" s="1" t="str">
        <f t="shared" si="250"/>
        <v>21:0849</v>
      </c>
      <c r="D3370" s="1" t="str">
        <f t="shared" si="251"/>
        <v>21:0233</v>
      </c>
      <c r="E3370" t="s">
        <v>13563</v>
      </c>
      <c r="F3370" t="s">
        <v>13564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114</v>
      </c>
      <c r="N3370">
        <v>31</v>
      </c>
      <c r="P3370" t="s">
        <v>1006</v>
      </c>
      <c r="Q3370" t="s">
        <v>1143</v>
      </c>
      <c r="R3370" t="s">
        <v>55</v>
      </c>
    </row>
    <row r="3371" spans="1:18" hidden="1" x14ac:dyDescent="0.3">
      <c r="A3371" t="s">
        <v>13565</v>
      </c>
      <c r="B3371" t="s">
        <v>13566</v>
      </c>
      <c r="C3371" s="1" t="str">
        <f t="shared" si="250"/>
        <v>21:0849</v>
      </c>
      <c r="D3371" s="1" t="str">
        <f t="shared" si="251"/>
        <v>21:0233</v>
      </c>
      <c r="E3371" t="s">
        <v>13567</v>
      </c>
      <c r="F3371" t="s">
        <v>13568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121</v>
      </c>
      <c r="N3371">
        <v>32</v>
      </c>
      <c r="P3371" t="s">
        <v>771</v>
      </c>
      <c r="Q3371" t="s">
        <v>1143</v>
      </c>
      <c r="R3371" t="s">
        <v>55</v>
      </c>
    </row>
    <row r="3372" spans="1:18" hidden="1" x14ac:dyDescent="0.3">
      <c r="A3372" t="s">
        <v>13569</v>
      </c>
      <c r="B3372" t="s">
        <v>13570</v>
      </c>
      <c r="C3372" s="1" t="str">
        <f t="shared" si="250"/>
        <v>21:0849</v>
      </c>
      <c r="D3372" s="1" t="str">
        <f t="shared" si="251"/>
        <v>21:0233</v>
      </c>
      <c r="E3372" t="s">
        <v>13571</v>
      </c>
      <c r="F3372" t="s">
        <v>13572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127</v>
      </c>
      <c r="N3372">
        <v>33</v>
      </c>
      <c r="P3372" t="s">
        <v>61</v>
      </c>
      <c r="Q3372" t="s">
        <v>54</v>
      </c>
      <c r="R3372" t="s">
        <v>55</v>
      </c>
    </row>
    <row r="3373" spans="1:18" hidden="1" x14ac:dyDescent="0.3">
      <c r="A3373" t="s">
        <v>13573</v>
      </c>
      <c r="B3373" t="s">
        <v>13574</v>
      </c>
      <c r="C3373" s="1" t="str">
        <f t="shared" si="250"/>
        <v>21:0849</v>
      </c>
      <c r="D3373" s="1" t="str">
        <f t="shared" si="251"/>
        <v>21:0233</v>
      </c>
      <c r="E3373" t="s">
        <v>13575</v>
      </c>
      <c r="F3373" t="s">
        <v>13576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133</v>
      </c>
      <c r="N3373">
        <v>34</v>
      </c>
      <c r="P3373" t="s">
        <v>558</v>
      </c>
      <c r="Q3373" t="s">
        <v>579</v>
      </c>
      <c r="R3373" t="s">
        <v>55</v>
      </c>
    </row>
    <row r="3374" spans="1:18" hidden="1" x14ac:dyDescent="0.3">
      <c r="A3374" t="s">
        <v>13577</v>
      </c>
      <c r="B3374" t="s">
        <v>13578</v>
      </c>
      <c r="C3374" s="1" t="str">
        <f t="shared" si="250"/>
        <v>21:0849</v>
      </c>
      <c r="D3374" s="1" t="str">
        <f t="shared" si="251"/>
        <v>21:0233</v>
      </c>
      <c r="E3374" t="s">
        <v>13579</v>
      </c>
      <c r="F3374" t="s">
        <v>13580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139</v>
      </c>
      <c r="N3374">
        <v>35</v>
      </c>
      <c r="P3374" t="s">
        <v>173</v>
      </c>
      <c r="Q3374" t="s">
        <v>579</v>
      </c>
      <c r="R3374" t="s">
        <v>55</v>
      </c>
    </row>
    <row r="3375" spans="1:18" hidden="1" x14ac:dyDescent="0.3">
      <c r="A3375" t="s">
        <v>13581</v>
      </c>
      <c r="B3375" t="s">
        <v>13582</v>
      </c>
      <c r="C3375" s="1" t="str">
        <f t="shared" si="250"/>
        <v>21:0849</v>
      </c>
      <c r="D3375" s="1" t="str">
        <f t="shared" si="251"/>
        <v>21:0233</v>
      </c>
      <c r="E3375" t="s">
        <v>13583</v>
      </c>
      <c r="F3375" t="s">
        <v>13584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241</v>
      </c>
      <c r="N3375">
        <v>36</v>
      </c>
      <c r="P3375" t="s">
        <v>521</v>
      </c>
      <c r="Q3375" t="s">
        <v>1292</v>
      </c>
      <c r="R3375" t="s">
        <v>55</v>
      </c>
    </row>
    <row r="3376" spans="1:18" hidden="1" x14ac:dyDescent="0.3">
      <c r="A3376" t="s">
        <v>13585</v>
      </c>
      <c r="B3376" t="s">
        <v>13586</v>
      </c>
      <c r="C3376" s="1" t="str">
        <f t="shared" si="250"/>
        <v>21:0849</v>
      </c>
      <c r="D3376" s="1" t="str">
        <f t="shared" si="251"/>
        <v>21:0233</v>
      </c>
      <c r="E3376" t="s">
        <v>13587</v>
      </c>
      <c r="F3376" t="s">
        <v>13588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36</v>
      </c>
      <c r="N3376">
        <v>37</v>
      </c>
      <c r="P3376" t="s">
        <v>1799</v>
      </c>
      <c r="Q3376" t="s">
        <v>1292</v>
      </c>
      <c r="R3376" t="s">
        <v>55</v>
      </c>
    </row>
    <row r="3377" spans="1:18" hidden="1" x14ac:dyDescent="0.3">
      <c r="A3377" t="s">
        <v>13589</v>
      </c>
      <c r="B3377" t="s">
        <v>13590</v>
      </c>
      <c r="C3377" s="1" t="str">
        <f t="shared" si="250"/>
        <v>21:0849</v>
      </c>
      <c r="D3377" s="1" t="str">
        <f t="shared" si="251"/>
        <v>21:0233</v>
      </c>
      <c r="E3377" t="s">
        <v>13591</v>
      </c>
      <c r="F3377" t="s">
        <v>13592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44</v>
      </c>
      <c r="N3377">
        <v>38</v>
      </c>
      <c r="P3377" t="s">
        <v>294</v>
      </c>
      <c r="Q3377" t="s">
        <v>54</v>
      </c>
      <c r="R3377" t="s">
        <v>55</v>
      </c>
    </row>
    <row r="3378" spans="1:18" hidden="1" x14ac:dyDescent="0.3">
      <c r="A3378" t="s">
        <v>13593</v>
      </c>
      <c r="B3378" t="s">
        <v>13594</v>
      </c>
      <c r="C3378" s="1" t="str">
        <f t="shared" si="250"/>
        <v>21:0849</v>
      </c>
      <c r="D3378" s="1" t="str">
        <f t="shared" si="251"/>
        <v>21:0233</v>
      </c>
      <c r="E3378" t="s">
        <v>13595</v>
      </c>
      <c r="F3378" t="s">
        <v>13596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 t="s">
        <v>1667</v>
      </c>
      <c r="Q3378" t="s">
        <v>54</v>
      </c>
      <c r="R3378" t="s">
        <v>55</v>
      </c>
    </row>
    <row r="3379" spans="1:18" hidden="1" x14ac:dyDescent="0.3">
      <c r="A3379" t="s">
        <v>13597</v>
      </c>
      <c r="B3379" t="s">
        <v>13598</v>
      </c>
      <c r="C3379" s="1" t="str">
        <f t="shared" si="250"/>
        <v>21:0849</v>
      </c>
      <c r="D3379" s="1" t="str">
        <f t="shared" si="251"/>
        <v>21:0233</v>
      </c>
      <c r="E3379" t="s">
        <v>13595</v>
      </c>
      <c r="F3379" t="s">
        <v>13599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29</v>
      </c>
      <c r="N3379">
        <v>40</v>
      </c>
      <c r="P3379" t="s">
        <v>128</v>
      </c>
      <c r="Q3379" t="s">
        <v>579</v>
      </c>
      <c r="R3379" t="s">
        <v>55</v>
      </c>
    </row>
    <row r="3380" spans="1:18" hidden="1" x14ac:dyDescent="0.3">
      <c r="A3380" t="s">
        <v>13600</v>
      </c>
      <c r="B3380" t="s">
        <v>13601</v>
      </c>
      <c r="C3380" s="1" t="str">
        <f t="shared" si="250"/>
        <v>21:0849</v>
      </c>
      <c r="D3380" s="1" t="str">
        <f t="shared" si="251"/>
        <v>21:0233</v>
      </c>
      <c r="E3380" t="s">
        <v>13602</v>
      </c>
      <c r="F3380" t="s">
        <v>13603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52</v>
      </c>
      <c r="N3380">
        <v>41</v>
      </c>
      <c r="P3380" t="s">
        <v>558</v>
      </c>
      <c r="Q3380" t="s">
        <v>482</v>
      </c>
      <c r="R3380" t="s">
        <v>55</v>
      </c>
    </row>
    <row r="3381" spans="1:18" hidden="1" x14ac:dyDescent="0.3">
      <c r="A3381" t="s">
        <v>13604</v>
      </c>
      <c r="B3381" t="s">
        <v>13605</v>
      </c>
      <c r="C3381" s="1" t="str">
        <f t="shared" si="250"/>
        <v>21:0849</v>
      </c>
      <c r="D3381" s="1" t="str">
        <f t="shared" si="251"/>
        <v>21:0233</v>
      </c>
      <c r="E3381" t="s">
        <v>13606</v>
      </c>
      <c r="F3381" t="s">
        <v>13607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60</v>
      </c>
      <c r="N3381">
        <v>42</v>
      </c>
      <c r="P3381" t="s">
        <v>558</v>
      </c>
      <c r="Q3381" t="s">
        <v>579</v>
      </c>
      <c r="R3381" t="s">
        <v>55</v>
      </c>
    </row>
    <row r="3382" spans="1:18" hidden="1" x14ac:dyDescent="0.3">
      <c r="A3382" t="s">
        <v>13608</v>
      </c>
      <c r="B3382" t="s">
        <v>13609</v>
      </c>
      <c r="C3382" s="1" t="str">
        <f t="shared" si="250"/>
        <v>21:0849</v>
      </c>
      <c r="D3382" s="1" t="str">
        <f t="shared" si="251"/>
        <v>21:0233</v>
      </c>
      <c r="E3382" t="s">
        <v>13610</v>
      </c>
      <c r="F3382" t="s">
        <v>13611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67</v>
      </c>
      <c r="N3382">
        <v>43</v>
      </c>
      <c r="P3382" t="s">
        <v>68</v>
      </c>
      <c r="Q3382" t="s">
        <v>54</v>
      </c>
      <c r="R3382" t="s">
        <v>55</v>
      </c>
    </row>
    <row r="3383" spans="1:18" hidden="1" x14ac:dyDescent="0.3">
      <c r="A3383" t="s">
        <v>13612</v>
      </c>
      <c r="B3383" t="s">
        <v>13613</v>
      </c>
      <c r="C3383" s="1" t="str">
        <f t="shared" si="250"/>
        <v>21:0849</v>
      </c>
      <c r="D3383" s="1" t="str">
        <f t="shared" si="251"/>
        <v>21:0233</v>
      </c>
      <c r="E3383" t="s">
        <v>13614</v>
      </c>
      <c r="F3383" t="s">
        <v>13615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74</v>
      </c>
      <c r="N3383">
        <v>44</v>
      </c>
      <c r="P3383" t="s">
        <v>88</v>
      </c>
      <c r="Q3383" t="s">
        <v>482</v>
      </c>
      <c r="R3383" t="s">
        <v>55</v>
      </c>
    </row>
    <row r="3384" spans="1:18" hidden="1" x14ac:dyDescent="0.3">
      <c r="A3384" t="s">
        <v>13616</v>
      </c>
      <c r="B3384" t="s">
        <v>13617</v>
      </c>
      <c r="C3384" s="1" t="str">
        <f t="shared" si="250"/>
        <v>21:0849</v>
      </c>
      <c r="D3384" s="1" t="str">
        <f t="shared" si="251"/>
        <v>21:0233</v>
      </c>
      <c r="E3384" t="s">
        <v>13618</v>
      </c>
      <c r="F3384" t="s">
        <v>13619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81</v>
      </c>
      <c r="N3384">
        <v>45</v>
      </c>
      <c r="P3384" t="s">
        <v>558</v>
      </c>
      <c r="Q3384" t="s">
        <v>482</v>
      </c>
      <c r="R3384" t="s">
        <v>305</v>
      </c>
    </row>
    <row r="3385" spans="1:18" hidden="1" x14ac:dyDescent="0.3">
      <c r="A3385" t="s">
        <v>13620</v>
      </c>
      <c r="B3385" t="s">
        <v>13621</v>
      </c>
      <c r="C3385" s="1" t="str">
        <f t="shared" si="250"/>
        <v>21:0849</v>
      </c>
      <c r="D3385" s="1" t="str">
        <f t="shared" si="251"/>
        <v>21:0233</v>
      </c>
      <c r="E3385" t="s">
        <v>13622</v>
      </c>
      <c r="F3385" t="s">
        <v>13623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95</v>
      </c>
      <c r="N3385">
        <v>46</v>
      </c>
      <c r="P3385" t="s">
        <v>30</v>
      </c>
      <c r="Q3385" t="s">
        <v>579</v>
      </c>
      <c r="R3385" t="s">
        <v>55</v>
      </c>
    </row>
    <row r="3386" spans="1:18" hidden="1" x14ac:dyDescent="0.3">
      <c r="A3386" t="s">
        <v>13624</v>
      </c>
      <c r="B3386" t="s">
        <v>13625</v>
      </c>
      <c r="C3386" s="1" t="str">
        <f t="shared" si="250"/>
        <v>21:0849</v>
      </c>
      <c r="D3386" s="1" t="str">
        <f t="shared" si="251"/>
        <v>21:0233</v>
      </c>
      <c r="E3386" t="s">
        <v>13626</v>
      </c>
      <c r="F3386" t="s">
        <v>13627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101</v>
      </c>
      <c r="N3386">
        <v>47</v>
      </c>
      <c r="P3386" t="s">
        <v>45</v>
      </c>
      <c r="Q3386" t="s">
        <v>482</v>
      </c>
      <c r="R3386" t="s">
        <v>55</v>
      </c>
    </row>
    <row r="3387" spans="1:18" hidden="1" x14ac:dyDescent="0.3">
      <c r="A3387" t="s">
        <v>13628</v>
      </c>
      <c r="B3387" t="s">
        <v>13629</v>
      </c>
      <c r="C3387" s="1" t="str">
        <f t="shared" si="250"/>
        <v>21:0849</v>
      </c>
      <c r="D3387" s="1" t="str">
        <f t="shared" si="251"/>
        <v>21:0233</v>
      </c>
      <c r="E3387" t="s">
        <v>13630</v>
      </c>
      <c r="F3387" t="s">
        <v>13631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107</v>
      </c>
      <c r="N3387">
        <v>48</v>
      </c>
      <c r="P3387" t="s">
        <v>521</v>
      </c>
      <c r="Q3387" t="s">
        <v>579</v>
      </c>
      <c r="R3387" t="s">
        <v>449</v>
      </c>
    </row>
    <row r="3388" spans="1:18" hidden="1" x14ac:dyDescent="0.3">
      <c r="A3388" t="s">
        <v>13632</v>
      </c>
      <c r="B3388" t="s">
        <v>13633</v>
      </c>
      <c r="C3388" s="1" t="str">
        <f t="shared" si="250"/>
        <v>21:0849</v>
      </c>
      <c r="D3388" s="1" t="str">
        <f t="shared" si="251"/>
        <v>21:0233</v>
      </c>
      <c r="E3388" t="s">
        <v>13634</v>
      </c>
      <c r="F3388" t="s">
        <v>13635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114</v>
      </c>
      <c r="N3388">
        <v>49</v>
      </c>
      <c r="P3388" t="s">
        <v>521</v>
      </c>
      <c r="Q3388" t="s">
        <v>482</v>
      </c>
      <c r="R3388" t="s">
        <v>55</v>
      </c>
    </row>
    <row r="3389" spans="1:18" hidden="1" x14ac:dyDescent="0.3">
      <c r="A3389" t="s">
        <v>13636</v>
      </c>
      <c r="B3389" t="s">
        <v>13637</v>
      </c>
      <c r="C3389" s="1" t="str">
        <f t="shared" si="250"/>
        <v>21:0849</v>
      </c>
      <c r="D3389" s="1" t="str">
        <f t="shared" si="251"/>
        <v>21:0233</v>
      </c>
      <c r="E3389" t="s">
        <v>13638</v>
      </c>
      <c r="F3389" t="s">
        <v>13639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121</v>
      </c>
      <c r="N3389">
        <v>50</v>
      </c>
      <c r="P3389" t="s">
        <v>68</v>
      </c>
      <c r="Q3389" t="s">
        <v>482</v>
      </c>
      <c r="R3389" t="s">
        <v>55</v>
      </c>
    </row>
    <row r="3390" spans="1:18" hidden="1" x14ac:dyDescent="0.3">
      <c r="A3390" t="s">
        <v>13640</v>
      </c>
      <c r="B3390" t="s">
        <v>13641</v>
      </c>
      <c r="C3390" s="1" t="str">
        <f t="shared" si="250"/>
        <v>21:0849</v>
      </c>
      <c r="D3390" s="1" t="str">
        <f t="shared" si="251"/>
        <v>21:0233</v>
      </c>
      <c r="E3390" t="s">
        <v>13642</v>
      </c>
      <c r="F3390" t="s">
        <v>13643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127</v>
      </c>
      <c r="N3390">
        <v>51</v>
      </c>
      <c r="P3390" t="s">
        <v>108</v>
      </c>
      <c r="Q3390" t="s">
        <v>482</v>
      </c>
      <c r="R3390" t="s">
        <v>55</v>
      </c>
    </row>
    <row r="3391" spans="1:18" hidden="1" x14ac:dyDescent="0.3">
      <c r="A3391" t="s">
        <v>13644</v>
      </c>
      <c r="B3391" t="s">
        <v>13645</v>
      </c>
      <c r="C3391" s="1" t="str">
        <f t="shared" si="250"/>
        <v>21:0849</v>
      </c>
      <c r="D3391" s="1" t="str">
        <f t="shared" si="251"/>
        <v>21:0233</v>
      </c>
      <c r="E3391" t="s">
        <v>13646</v>
      </c>
      <c r="F3391" t="s">
        <v>13647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133</v>
      </c>
      <c r="N3391">
        <v>52</v>
      </c>
      <c r="P3391" t="s">
        <v>1600</v>
      </c>
      <c r="Q3391" t="s">
        <v>517</v>
      </c>
      <c r="R3391" t="s">
        <v>55</v>
      </c>
    </row>
    <row r="3392" spans="1:18" hidden="1" x14ac:dyDescent="0.3">
      <c r="A3392" t="s">
        <v>13648</v>
      </c>
      <c r="B3392" t="s">
        <v>13649</v>
      </c>
      <c r="C3392" s="1" t="str">
        <f t="shared" si="250"/>
        <v>21:0849</v>
      </c>
      <c r="D3392" s="1" t="str">
        <f t="shared" si="251"/>
        <v>21:0233</v>
      </c>
      <c r="E3392" t="s">
        <v>13650</v>
      </c>
      <c r="F3392" t="s">
        <v>13651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139</v>
      </c>
      <c r="N3392">
        <v>53</v>
      </c>
      <c r="P3392" t="s">
        <v>2145</v>
      </c>
      <c r="Q3392" t="s">
        <v>54</v>
      </c>
      <c r="R3392" t="s">
        <v>55</v>
      </c>
    </row>
    <row r="3393" spans="1:18" hidden="1" x14ac:dyDescent="0.3">
      <c r="A3393" t="s">
        <v>13652</v>
      </c>
      <c r="B3393" t="s">
        <v>13653</v>
      </c>
      <c r="C3393" s="1" t="str">
        <f t="shared" si="250"/>
        <v>21:0849</v>
      </c>
      <c r="D3393" s="1" t="str">
        <f t="shared" si="251"/>
        <v>21:0233</v>
      </c>
      <c r="E3393" t="s">
        <v>13654</v>
      </c>
      <c r="F3393" t="s">
        <v>13655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241</v>
      </c>
      <c r="N3393">
        <v>54</v>
      </c>
      <c r="P3393" t="s">
        <v>173</v>
      </c>
      <c r="Q3393" t="s">
        <v>236</v>
      </c>
      <c r="R3393" t="s">
        <v>189</v>
      </c>
    </row>
    <row r="3394" spans="1:18" hidden="1" x14ac:dyDescent="0.3">
      <c r="A3394" t="s">
        <v>13656</v>
      </c>
      <c r="B3394" t="s">
        <v>13657</v>
      </c>
      <c r="C3394" s="1" t="str">
        <f t="shared" si="250"/>
        <v>21:0849</v>
      </c>
      <c r="D3394" s="1" t="str">
        <f t="shared" si="251"/>
        <v>21:0233</v>
      </c>
      <c r="E3394" t="s">
        <v>13658</v>
      </c>
      <c r="F3394" t="s">
        <v>13659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36</v>
      </c>
      <c r="N3394">
        <v>55</v>
      </c>
      <c r="P3394" t="s">
        <v>1837</v>
      </c>
      <c r="Q3394" t="s">
        <v>482</v>
      </c>
      <c r="R3394" t="s">
        <v>189</v>
      </c>
    </row>
    <row r="3395" spans="1:18" hidden="1" x14ac:dyDescent="0.3">
      <c r="A3395" t="s">
        <v>13660</v>
      </c>
      <c r="B3395" t="s">
        <v>13661</v>
      </c>
      <c r="C3395" s="1" t="str">
        <f t="shared" si="250"/>
        <v>21:0849</v>
      </c>
      <c r="D3395" s="1" t="str">
        <f t="shared" si="251"/>
        <v>21:0233</v>
      </c>
      <c r="E3395" t="s">
        <v>13662</v>
      </c>
      <c r="F3395" t="s">
        <v>13663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44</v>
      </c>
      <c r="N3395">
        <v>56</v>
      </c>
      <c r="P3395" t="s">
        <v>681</v>
      </c>
      <c r="Q3395" t="s">
        <v>38</v>
      </c>
      <c r="R3395" t="s">
        <v>55</v>
      </c>
    </row>
    <row r="3396" spans="1:18" hidden="1" x14ac:dyDescent="0.3">
      <c r="A3396" t="s">
        <v>13664</v>
      </c>
      <c r="B3396" t="s">
        <v>13665</v>
      </c>
      <c r="C3396" s="1" t="str">
        <f t="shared" si="250"/>
        <v>21:0849</v>
      </c>
      <c r="D3396" s="1" t="str">
        <f t="shared" si="251"/>
        <v>21:0233</v>
      </c>
      <c r="E3396" t="s">
        <v>13666</v>
      </c>
      <c r="F3396" t="s">
        <v>13667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52</v>
      </c>
      <c r="N3396">
        <v>57</v>
      </c>
      <c r="P3396" t="s">
        <v>521</v>
      </c>
      <c r="Q3396" t="s">
        <v>579</v>
      </c>
      <c r="R3396" t="s">
        <v>401</v>
      </c>
    </row>
    <row r="3397" spans="1:18" hidden="1" x14ac:dyDescent="0.3">
      <c r="A3397" t="s">
        <v>13668</v>
      </c>
      <c r="B3397" t="s">
        <v>13669</v>
      </c>
      <c r="C3397" s="1" t="str">
        <f t="shared" si="250"/>
        <v>21:0849</v>
      </c>
      <c r="D3397" s="1" t="str">
        <f t="shared" si="251"/>
        <v>21:0233</v>
      </c>
      <c r="E3397" t="s">
        <v>13670</v>
      </c>
      <c r="F3397" t="s">
        <v>13671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60</v>
      </c>
      <c r="N3397">
        <v>58</v>
      </c>
      <c r="P3397" t="s">
        <v>1846</v>
      </c>
      <c r="Q3397" t="s">
        <v>46</v>
      </c>
      <c r="R3397" t="s">
        <v>329</v>
      </c>
    </row>
    <row r="3398" spans="1:18" hidden="1" x14ac:dyDescent="0.3">
      <c r="A3398" t="s">
        <v>13672</v>
      </c>
      <c r="B3398" t="s">
        <v>13673</v>
      </c>
      <c r="C3398" s="1" t="str">
        <f t="shared" si="250"/>
        <v>21:0849</v>
      </c>
      <c r="D3398" s="1" t="str">
        <f t="shared" si="251"/>
        <v>21:0233</v>
      </c>
      <c r="E3398" t="s">
        <v>13674</v>
      </c>
      <c r="F3398" t="s">
        <v>13675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 t="s">
        <v>558</v>
      </c>
      <c r="Q3398" t="s">
        <v>236</v>
      </c>
      <c r="R3398" t="s">
        <v>401</v>
      </c>
    </row>
    <row r="3399" spans="1:18" hidden="1" x14ac:dyDescent="0.3">
      <c r="A3399" t="s">
        <v>13676</v>
      </c>
      <c r="B3399" t="s">
        <v>13677</v>
      </c>
      <c r="C3399" s="1" t="str">
        <f t="shared" si="250"/>
        <v>21:0849</v>
      </c>
      <c r="D3399" s="1" t="str">
        <f t="shared" si="251"/>
        <v>21:0233</v>
      </c>
      <c r="E3399" t="s">
        <v>13674</v>
      </c>
      <c r="F3399" t="s">
        <v>13678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29</v>
      </c>
      <c r="N3399">
        <v>60</v>
      </c>
      <c r="P3399" t="s">
        <v>558</v>
      </c>
      <c r="Q3399" t="s">
        <v>482</v>
      </c>
      <c r="R3399" t="s">
        <v>3875</v>
      </c>
    </row>
    <row r="3400" spans="1:18" hidden="1" x14ac:dyDescent="0.3">
      <c r="A3400" t="s">
        <v>13679</v>
      </c>
      <c r="B3400" t="s">
        <v>13680</v>
      </c>
      <c r="C3400" s="1" t="str">
        <f t="shared" si="250"/>
        <v>21:0849</v>
      </c>
      <c r="D3400" s="1" t="str">
        <f t="shared" si="251"/>
        <v>21:0233</v>
      </c>
      <c r="E3400" t="s">
        <v>13681</v>
      </c>
      <c r="F3400" t="s">
        <v>13682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67</v>
      </c>
      <c r="N3400">
        <v>61</v>
      </c>
      <c r="P3400" t="s">
        <v>108</v>
      </c>
      <c r="Q3400" t="s">
        <v>482</v>
      </c>
      <c r="R3400" t="s">
        <v>55</v>
      </c>
    </row>
    <row r="3401" spans="1:18" hidden="1" x14ac:dyDescent="0.3">
      <c r="A3401" t="s">
        <v>13683</v>
      </c>
      <c r="B3401" t="s">
        <v>13684</v>
      </c>
      <c r="C3401" s="1" t="str">
        <f t="shared" si="250"/>
        <v>21:0849</v>
      </c>
      <c r="D3401" s="1" t="str">
        <f t="shared" si="251"/>
        <v>21:0233</v>
      </c>
      <c r="E3401" t="s">
        <v>13685</v>
      </c>
      <c r="F3401" t="s">
        <v>13686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74</v>
      </c>
      <c r="N3401">
        <v>62</v>
      </c>
      <c r="P3401" t="s">
        <v>2414</v>
      </c>
      <c r="Q3401" t="s">
        <v>310</v>
      </c>
      <c r="R3401" t="s">
        <v>449</v>
      </c>
    </row>
    <row r="3402" spans="1:18" hidden="1" x14ac:dyDescent="0.3">
      <c r="A3402" t="s">
        <v>13687</v>
      </c>
      <c r="B3402" t="s">
        <v>13688</v>
      </c>
      <c r="C3402" s="1" t="str">
        <f t="shared" si="250"/>
        <v>21:0849</v>
      </c>
      <c r="D3402" s="1" t="str">
        <f t="shared" si="251"/>
        <v>21:0233</v>
      </c>
      <c r="E3402" t="s">
        <v>13689</v>
      </c>
      <c r="F3402" t="s">
        <v>13690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81</v>
      </c>
      <c r="N3402">
        <v>63</v>
      </c>
      <c r="P3402" t="s">
        <v>37</v>
      </c>
      <c r="Q3402" t="s">
        <v>257</v>
      </c>
      <c r="R3402" t="s">
        <v>2135</v>
      </c>
    </row>
    <row r="3403" spans="1:18" hidden="1" x14ac:dyDescent="0.3">
      <c r="A3403" t="s">
        <v>13691</v>
      </c>
      <c r="B3403" t="s">
        <v>13692</v>
      </c>
      <c r="C3403" s="1" t="str">
        <f t="shared" si="250"/>
        <v>21:0849</v>
      </c>
      <c r="D3403" s="1" t="str">
        <f t="shared" si="251"/>
        <v>21:0233</v>
      </c>
      <c r="E3403" t="s">
        <v>13693</v>
      </c>
      <c r="F3403" t="s">
        <v>13694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95</v>
      </c>
      <c r="N3403">
        <v>64</v>
      </c>
      <c r="P3403" t="s">
        <v>88</v>
      </c>
      <c r="Q3403" t="s">
        <v>236</v>
      </c>
      <c r="R3403" t="s">
        <v>285</v>
      </c>
    </row>
    <row r="3404" spans="1:18" hidden="1" x14ac:dyDescent="0.3">
      <c r="A3404" t="s">
        <v>13695</v>
      </c>
      <c r="B3404" t="s">
        <v>13696</v>
      </c>
      <c r="C3404" s="1" t="str">
        <f t="shared" ref="C3404:C3467" si="254">HYPERLINK("https://geochem.nrcan.gc.ca/cdogs/content/bdl/bdl210849_e.htm", "21:0849")</f>
        <v>21:0849</v>
      </c>
      <c r="D3404" s="1" t="str">
        <f t="shared" ref="D3404:D3467" si="255">HYPERLINK("https://geochem.nrcan.gc.ca/cdogs/content/svy/svy210233_e.htm", "21:0233")</f>
        <v>21:0233</v>
      </c>
      <c r="E3404" t="s">
        <v>13697</v>
      </c>
      <c r="F3404" t="s">
        <v>13698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101</v>
      </c>
      <c r="N3404">
        <v>65</v>
      </c>
      <c r="P3404" t="s">
        <v>2487</v>
      </c>
      <c r="Q3404" t="s">
        <v>482</v>
      </c>
      <c r="R3404" t="s">
        <v>55</v>
      </c>
    </row>
    <row r="3405" spans="1:18" hidden="1" x14ac:dyDescent="0.3">
      <c r="A3405" t="s">
        <v>13699</v>
      </c>
      <c r="B3405" t="s">
        <v>13700</v>
      </c>
      <c r="C3405" s="1" t="str">
        <f t="shared" si="254"/>
        <v>21:0849</v>
      </c>
      <c r="D3405" s="1" t="str">
        <f t="shared" si="255"/>
        <v>21:0233</v>
      </c>
      <c r="E3405" t="s">
        <v>13701</v>
      </c>
      <c r="F3405" t="s">
        <v>13702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107</v>
      </c>
      <c r="N3405">
        <v>66</v>
      </c>
      <c r="P3405" t="s">
        <v>2502</v>
      </c>
      <c r="Q3405" t="s">
        <v>46</v>
      </c>
      <c r="R3405" t="s">
        <v>55</v>
      </c>
    </row>
    <row r="3406" spans="1:18" hidden="1" x14ac:dyDescent="0.3">
      <c r="A3406" t="s">
        <v>13703</v>
      </c>
      <c r="B3406" t="s">
        <v>13704</v>
      </c>
      <c r="C3406" s="1" t="str">
        <f t="shared" si="254"/>
        <v>21:0849</v>
      </c>
      <c r="D3406" s="1" t="str">
        <f t="shared" si="255"/>
        <v>21:0233</v>
      </c>
      <c r="E3406" t="s">
        <v>13705</v>
      </c>
      <c r="F3406" t="s">
        <v>13706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114</v>
      </c>
      <c r="N3406">
        <v>67</v>
      </c>
      <c r="P3406" t="s">
        <v>5596</v>
      </c>
      <c r="Q3406" t="s">
        <v>236</v>
      </c>
      <c r="R3406" t="s">
        <v>55</v>
      </c>
    </row>
    <row r="3407" spans="1:18" hidden="1" x14ac:dyDescent="0.3">
      <c r="A3407" t="s">
        <v>13707</v>
      </c>
      <c r="B3407" t="s">
        <v>13708</v>
      </c>
      <c r="C3407" s="1" t="str">
        <f t="shared" si="254"/>
        <v>21:0849</v>
      </c>
      <c r="D3407" s="1" t="str">
        <f t="shared" si="255"/>
        <v>21:0233</v>
      </c>
      <c r="E3407" t="s">
        <v>13709</v>
      </c>
      <c r="F3407" t="s">
        <v>13710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121</v>
      </c>
      <c r="N3407">
        <v>68</v>
      </c>
      <c r="P3407" t="s">
        <v>4761</v>
      </c>
      <c r="Q3407" t="s">
        <v>310</v>
      </c>
      <c r="R3407" t="s">
        <v>55</v>
      </c>
    </row>
    <row r="3408" spans="1:18" hidden="1" x14ac:dyDescent="0.3">
      <c r="A3408" t="s">
        <v>13711</v>
      </c>
      <c r="B3408" t="s">
        <v>13712</v>
      </c>
      <c r="C3408" s="1" t="str">
        <f t="shared" si="254"/>
        <v>21:0849</v>
      </c>
      <c r="D3408" s="1" t="str">
        <f t="shared" si="255"/>
        <v>21:0233</v>
      </c>
      <c r="E3408" t="s">
        <v>13713</v>
      </c>
      <c r="F3408" t="s">
        <v>13714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127</v>
      </c>
      <c r="N3408">
        <v>69</v>
      </c>
      <c r="P3408" t="s">
        <v>2193</v>
      </c>
      <c r="Q3408" t="s">
        <v>257</v>
      </c>
      <c r="R3408" t="s">
        <v>285</v>
      </c>
    </row>
    <row r="3409" spans="1:18" hidden="1" x14ac:dyDescent="0.3">
      <c r="A3409" t="s">
        <v>13715</v>
      </c>
      <c r="B3409" t="s">
        <v>13716</v>
      </c>
      <c r="C3409" s="1" t="str">
        <f t="shared" si="254"/>
        <v>21:0849</v>
      </c>
      <c r="D3409" s="1" t="str">
        <f t="shared" si="255"/>
        <v>21:0233</v>
      </c>
      <c r="E3409" t="s">
        <v>13717</v>
      </c>
      <c r="F3409" t="s">
        <v>13718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133</v>
      </c>
      <c r="N3409">
        <v>70</v>
      </c>
      <c r="P3409" t="s">
        <v>2193</v>
      </c>
      <c r="Q3409" t="s">
        <v>248</v>
      </c>
      <c r="R3409" t="s">
        <v>55</v>
      </c>
    </row>
    <row r="3410" spans="1:18" hidden="1" x14ac:dyDescent="0.3">
      <c r="A3410" t="s">
        <v>13719</v>
      </c>
      <c r="B3410" t="s">
        <v>13720</v>
      </c>
      <c r="C3410" s="1" t="str">
        <f t="shared" si="254"/>
        <v>21:0849</v>
      </c>
      <c r="D3410" s="1" t="str">
        <f t="shared" si="255"/>
        <v>21:0233</v>
      </c>
      <c r="E3410" t="s">
        <v>13721</v>
      </c>
      <c r="F3410" t="s">
        <v>13722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139</v>
      </c>
      <c r="N3410">
        <v>71</v>
      </c>
      <c r="P3410" t="s">
        <v>6295</v>
      </c>
      <c r="Q3410" t="s">
        <v>310</v>
      </c>
      <c r="R3410" t="s">
        <v>55</v>
      </c>
    </row>
    <row r="3411" spans="1:18" hidden="1" x14ac:dyDescent="0.3">
      <c r="A3411" t="s">
        <v>13723</v>
      </c>
      <c r="B3411" t="s">
        <v>13724</v>
      </c>
      <c r="C3411" s="1" t="str">
        <f t="shared" si="254"/>
        <v>21:0849</v>
      </c>
      <c r="D3411" s="1" t="str">
        <f t="shared" si="255"/>
        <v>21:0233</v>
      </c>
      <c r="E3411" t="s">
        <v>13725</v>
      </c>
      <c r="F3411" t="s">
        <v>13726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241</v>
      </c>
      <c r="N3411">
        <v>72</v>
      </c>
      <c r="P3411" t="s">
        <v>5006</v>
      </c>
      <c r="Q3411" t="s">
        <v>310</v>
      </c>
      <c r="R3411" t="s">
        <v>55</v>
      </c>
    </row>
    <row r="3412" spans="1:18" hidden="1" x14ac:dyDescent="0.3">
      <c r="A3412" t="s">
        <v>13727</v>
      </c>
      <c r="B3412" t="s">
        <v>13728</v>
      </c>
      <c r="C3412" s="1" t="str">
        <f t="shared" si="254"/>
        <v>21:0849</v>
      </c>
      <c r="D3412" s="1" t="str">
        <f t="shared" si="255"/>
        <v>21:0233</v>
      </c>
      <c r="E3412" t="s">
        <v>13729</v>
      </c>
      <c r="F3412" t="s">
        <v>13730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36</v>
      </c>
      <c r="N3412">
        <v>73</v>
      </c>
      <c r="P3412" t="s">
        <v>13219</v>
      </c>
      <c r="Q3412" t="s">
        <v>482</v>
      </c>
      <c r="R3412" t="s">
        <v>55</v>
      </c>
    </row>
    <row r="3413" spans="1:18" hidden="1" x14ac:dyDescent="0.3">
      <c r="A3413" t="s">
        <v>13731</v>
      </c>
      <c r="B3413" t="s">
        <v>13732</v>
      </c>
      <c r="C3413" s="1" t="str">
        <f t="shared" si="254"/>
        <v>21:0849</v>
      </c>
      <c r="D3413" s="1" t="str">
        <f t="shared" si="255"/>
        <v>21:0233</v>
      </c>
      <c r="E3413" t="s">
        <v>13733</v>
      </c>
      <c r="F3413" t="s">
        <v>13734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44</v>
      </c>
      <c r="N3413">
        <v>74</v>
      </c>
      <c r="P3413" t="s">
        <v>5135</v>
      </c>
      <c r="Q3413" t="s">
        <v>310</v>
      </c>
      <c r="R3413" t="s">
        <v>55</v>
      </c>
    </row>
    <row r="3414" spans="1:18" hidden="1" x14ac:dyDescent="0.3">
      <c r="A3414" t="s">
        <v>13735</v>
      </c>
      <c r="B3414" t="s">
        <v>13736</v>
      </c>
      <c r="C3414" s="1" t="str">
        <f t="shared" si="254"/>
        <v>21:0849</v>
      </c>
      <c r="D3414" s="1" t="str">
        <f t="shared" si="255"/>
        <v>21:0233</v>
      </c>
      <c r="E3414" t="s">
        <v>13737</v>
      </c>
      <c r="F3414" t="s">
        <v>13738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 t="s">
        <v>5006</v>
      </c>
      <c r="Q3414" t="s">
        <v>257</v>
      </c>
      <c r="R3414" t="s">
        <v>55</v>
      </c>
    </row>
    <row r="3415" spans="1:18" hidden="1" x14ac:dyDescent="0.3">
      <c r="A3415" t="s">
        <v>13739</v>
      </c>
      <c r="B3415" t="s">
        <v>13740</v>
      </c>
      <c r="C3415" s="1" t="str">
        <f t="shared" si="254"/>
        <v>21:0849</v>
      </c>
      <c r="D3415" s="1" t="str">
        <f t="shared" si="255"/>
        <v>21:0233</v>
      </c>
      <c r="E3415" t="s">
        <v>13737</v>
      </c>
      <c r="F3415" t="s">
        <v>13741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29</v>
      </c>
      <c r="N3415">
        <v>76</v>
      </c>
      <c r="P3415" t="s">
        <v>4447</v>
      </c>
      <c r="Q3415" t="s">
        <v>257</v>
      </c>
      <c r="R3415" t="s">
        <v>285</v>
      </c>
    </row>
    <row r="3416" spans="1:18" hidden="1" x14ac:dyDescent="0.3">
      <c r="A3416" t="s">
        <v>13742</v>
      </c>
      <c r="B3416" t="s">
        <v>13743</v>
      </c>
      <c r="C3416" s="1" t="str">
        <f t="shared" si="254"/>
        <v>21:0849</v>
      </c>
      <c r="D3416" s="1" t="str">
        <f t="shared" si="255"/>
        <v>21:0233</v>
      </c>
      <c r="E3416" t="s">
        <v>13744</v>
      </c>
      <c r="F3416" t="s">
        <v>13745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52</v>
      </c>
      <c r="N3416">
        <v>77</v>
      </c>
      <c r="P3416" t="s">
        <v>13746</v>
      </c>
      <c r="Q3416" t="s">
        <v>482</v>
      </c>
      <c r="R3416" t="s">
        <v>55</v>
      </c>
    </row>
    <row r="3417" spans="1:18" hidden="1" x14ac:dyDescent="0.3">
      <c r="A3417" t="s">
        <v>13747</v>
      </c>
      <c r="B3417" t="s">
        <v>13748</v>
      </c>
      <c r="C3417" s="1" t="str">
        <f t="shared" si="254"/>
        <v>21:0849</v>
      </c>
      <c r="D3417" s="1" t="str">
        <f t="shared" si="255"/>
        <v>21:0233</v>
      </c>
      <c r="E3417" t="s">
        <v>13749</v>
      </c>
      <c r="F3417" t="s">
        <v>13750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60</v>
      </c>
      <c r="N3417">
        <v>78</v>
      </c>
      <c r="P3417" t="s">
        <v>2145</v>
      </c>
      <c r="Q3417" t="s">
        <v>482</v>
      </c>
      <c r="R3417" t="s">
        <v>55</v>
      </c>
    </row>
    <row r="3418" spans="1:18" hidden="1" x14ac:dyDescent="0.3">
      <c r="A3418" t="s">
        <v>13751</v>
      </c>
      <c r="B3418" t="s">
        <v>13752</v>
      </c>
      <c r="C3418" s="1" t="str">
        <f t="shared" si="254"/>
        <v>21:0849</v>
      </c>
      <c r="D3418" s="1" t="str">
        <f t="shared" si="255"/>
        <v>21:0233</v>
      </c>
      <c r="E3418" t="s">
        <v>13753</v>
      </c>
      <c r="F3418" t="s">
        <v>13754</v>
      </c>
      <c r="H3418">
        <v>59.965964700000001</v>
      </c>
      <c r="I3418">
        <v>-109.2504644</v>
      </c>
      <c r="J3418" s="1" t="str">
        <f t="shared" ref="J3418:J3481" si="256">HYPERLINK("https://geochem.nrcan.gc.ca/cdogs/content/kwd/kwd020016_e.htm", "Fluid (lake)")</f>
        <v>Fluid (lake)</v>
      </c>
      <c r="K3418" s="1" t="str">
        <f t="shared" ref="K3418:K3481" si="257">HYPERLINK("https://geochem.nrcan.gc.ca/cdogs/content/kwd/kwd080007_e.htm", "Untreated Water")</f>
        <v>Untreated Water</v>
      </c>
      <c r="L3418">
        <v>127</v>
      </c>
      <c r="M3418" t="s">
        <v>67</v>
      </c>
      <c r="N3418">
        <v>79</v>
      </c>
      <c r="P3418" t="s">
        <v>2380</v>
      </c>
      <c r="Q3418" t="s">
        <v>236</v>
      </c>
      <c r="R3418" t="s">
        <v>55</v>
      </c>
    </row>
    <row r="3419" spans="1:18" hidden="1" x14ac:dyDescent="0.3">
      <c r="A3419" t="s">
        <v>13755</v>
      </c>
      <c r="B3419" t="s">
        <v>13756</v>
      </c>
      <c r="C3419" s="1" t="str">
        <f t="shared" si="254"/>
        <v>21:0849</v>
      </c>
      <c r="D3419" s="1" t="str">
        <f t="shared" si="255"/>
        <v>21:0233</v>
      </c>
      <c r="E3419" t="s">
        <v>13757</v>
      </c>
      <c r="F3419" t="s">
        <v>13758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74</v>
      </c>
      <c r="N3419">
        <v>80</v>
      </c>
      <c r="P3419" t="s">
        <v>1605</v>
      </c>
      <c r="Q3419" t="s">
        <v>310</v>
      </c>
      <c r="R3419" t="s">
        <v>55</v>
      </c>
    </row>
    <row r="3420" spans="1:18" hidden="1" x14ac:dyDescent="0.3">
      <c r="A3420" t="s">
        <v>13759</v>
      </c>
      <c r="B3420" t="s">
        <v>13760</v>
      </c>
      <c r="C3420" s="1" t="str">
        <f t="shared" si="254"/>
        <v>21:0849</v>
      </c>
      <c r="D3420" s="1" t="str">
        <f t="shared" si="255"/>
        <v>21:0233</v>
      </c>
      <c r="E3420" t="s">
        <v>13761</v>
      </c>
      <c r="F3420" t="s">
        <v>13762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81</v>
      </c>
      <c r="N3420">
        <v>81</v>
      </c>
      <c r="P3420" t="s">
        <v>1949</v>
      </c>
      <c r="Q3420" t="s">
        <v>310</v>
      </c>
      <c r="R3420" t="s">
        <v>285</v>
      </c>
    </row>
    <row r="3421" spans="1:18" hidden="1" x14ac:dyDescent="0.3">
      <c r="A3421" t="s">
        <v>13763</v>
      </c>
      <c r="B3421" t="s">
        <v>13764</v>
      </c>
      <c r="C3421" s="1" t="str">
        <f t="shared" si="254"/>
        <v>21:0849</v>
      </c>
      <c r="D3421" s="1" t="str">
        <f t="shared" si="255"/>
        <v>21:0233</v>
      </c>
      <c r="E3421" t="s">
        <v>13765</v>
      </c>
      <c r="F3421" t="s">
        <v>13766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95</v>
      </c>
      <c r="N3421">
        <v>82</v>
      </c>
      <c r="P3421" t="s">
        <v>2380</v>
      </c>
      <c r="Q3421" t="s">
        <v>257</v>
      </c>
      <c r="R3421" t="s">
        <v>460</v>
      </c>
    </row>
    <row r="3422" spans="1:18" hidden="1" x14ac:dyDescent="0.3">
      <c r="A3422" t="s">
        <v>13767</v>
      </c>
      <c r="B3422" t="s">
        <v>13768</v>
      </c>
      <c r="C3422" s="1" t="str">
        <f t="shared" si="254"/>
        <v>21:0849</v>
      </c>
      <c r="D3422" s="1" t="str">
        <f t="shared" si="255"/>
        <v>21:0233</v>
      </c>
      <c r="E3422" t="s">
        <v>13769</v>
      </c>
      <c r="F3422" t="s">
        <v>13770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101</v>
      </c>
      <c r="N3422">
        <v>83</v>
      </c>
      <c r="P3422" t="s">
        <v>692</v>
      </c>
      <c r="Q3422" t="s">
        <v>236</v>
      </c>
      <c r="R3422" t="s">
        <v>55</v>
      </c>
    </row>
    <row r="3423" spans="1:18" hidden="1" x14ac:dyDescent="0.3">
      <c r="A3423" t="s">
        <v>13771</v>
      </c>
      <c r="B3423" t="s">
        <v>13772</v>
      </c>
      <c r="C3423" s="1" t="str">
        <f t="shared" si="254"/>
        <v>21:0849</v>
      </c>
      <c r="D3423" s="1" t="str">
        <f t="shared" si="255"/>
        <v>21:0233</v>
      </c>
      <c r="E3423" t="s">
        <v>13773</v>
      </c>
      <c r="F3423" t="s">
        <v>13774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107</v>
      </c>
      <c r="N3423">
        <v>84</v>
      </c>
      <c r="P3423" t="s">
        <v>61</v>
      </c>
      <c r="Q3423" t="s">
        <v>38</v>
      </c>
      <c r="R3423" t="s">
        <v>522</v>
      </c>
    </row>
    <row r="3424" spans="1:18" hidden="1" x14ac:dyDescent="0.3">
      <c r="A3424" t="s">
        <v>13775</v>
      </c>
      <c r="B3424" t="s">
        <v>13776</v>
      </c>
      <c r="C3424" s="1" t="str">
        <f t="shared" si="254"/>
        <v>21:0849</v>
      </c>
      <c r="D3424" s="1" t="str">
        <f t="shared" si="255"/>
        <v>21:0233</v>
      </c>
      <c r="E3424" t="s">
        <v>13777</v>
      </c>
      <c r="F3424" t="s">
        <v>13778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114</v>
      </c>
      <c r="N3424">
        <v>85</v>
      </c>
      <c r="P3424" t="s">
        <v>2193</v>
      </c>
      <c r="Q3424" t="s">
        <v>46</v>
      </c>
      <c r="R3424" t="s">
        <v>460</v>
      </c>
    </row>
    <row r="3425" spans="1:18" hidden="1" x14ac:dyDescent="0.3">
      <c r="A3425" t="s">
        <v>13779</v>
      </c>
      <c r="B3425" t="s">
        <v>13780</v>
      </c>
      <c r="C3425" s="1" t="str">
        <f t="shared" si="254"/>
        <v>21:0849</v>
      </c>
      <c r="D3425" s="1" t="str">
        <f t="shared" si="255"/>
        <v>21:0233</v>
      </c>
      <c r="E3425" t="s">
        <v>13781</v>
      </c>
      <c r="F3425" t="s">
        <v>13782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121</v>
      </c>
      <c r="N3425">
        <v>86</v>
      </c>
      <c r="P3425" t="s">
        <v>23</v>
      </c>
      <c r="Q3425" t="s">
        <v>310</v>
      </c>
      <c r="R3425" t="s">
        <v>55</v>
      </c>
    </row>
    <row r="3426" spans="1:18" hidden="1" x14ac:dyDescent="0.3">
      <c r="A3426" t="s">
        <v>13783</v>
      </c>
      <c r="B3426" t="s">
        <v>13784</v>
      </c>
      <c r="C3426" s="1" t="str">
        <f t="shared" si="254"/>
        <v>21:0849</v>
      </c>
      <c r="D3426" s="1" t="str">
        <f t="shared" si="255"/>
        <v>21:0233</v>
      </c>
      <c r="E3426" t="s">
        <v>13785</v>
      </c>
      <c r="F3426" t="s">
        <v>13786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127</v>
      </c>
      <c r="N3426">
        <v>87</v>
      </c>
      <c r="P3426" t="s">
        <v>521</v>
      </c>
      <c r="Q3426" t="s">
        <v>31</v>
      </c>
      <c r="R3426" t="s">
        <v>13787</v>
      </c>
    </row>
    <row r="3427" spans="1:18" hidden="1" x14ac:dyDescent="0.3">
      <c r="A3427" t="s">
        <v>13788</v>
      </c>
      <c r="B3427" t="s">
        <v>13789</v>
      </c>
      <c r="C3427" s="1" t="str">
        <f t="shared" si="254"/>
        <v>21:0849</v>
      </c>
      <c r="D3427" s="1" t="str">
        <f t="shared" si="255"/>
        <v>21:0233</v>
      </c>
      <c r="E3427" t="s">
        <v>13790</v>
      </c>
      <c r="F3427" t="s">
        <v>13791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133</v>
      </c>
      <c r="N3427">
        <v>88</v>
      </c>
      <c r="P3427" t="s">
        <v>88</v>
      </c>
      <c r="Q3427" t="s">
        <v>96</v>
      </c>
      <c r="R3427" t="s">
        <v>629</v>
      </c>
    </row>
    <row r="3428" spans="1:18" hidden="1" x14ac:dyDescent="0.3">
      <c r="A3428" t="s">
        <v>13792</v>
      </c>
      <c r="B3428" t="s">
        <v>13793</v>
      </c>
      <c r="C3428" s="1" t="str">
        <f t="shared" si="254"/>
        <v>21:0849</v>
      </c>
      <c r="D3428" s="1" t="str">
        <f t="shared" si="255"/>
        <v>21:0233</v>
      </c>
      <c r="E3428" t="s">
        <v>13794</v>
      </c>
      <c r="F3428" t="s">
        <v>13795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139</v>
      </c>
      <c r="N3428">
        <v>89</v>
      </c>
      <c r="P3428" t="s">
        <v>558</v>
      </c>
      <c r="Q3428" t="s">
        <v>38</v>
      </c>
      <c r="R3428" t="s">
        <v>55</v>
      </c>
    </row>
    <row r="3429" spans="1:18" hidden="1" x14ac:dyDescent="0.3">
      <c r="A3429" t="s">
        <v>13796</v>
      </c>
      <c r="B3429" t="s">
        <v>13797</v>
      </c>
      <c r="C3429" s="1" t="str">
        <f t="shared" si="254"/>
        <v>21:0849</v>
      </c>
      <c r="D3429" s="1" t="str">
        <f t="shared" si="255"/>
        <v>21:0233</v>
      </c>
      <c r="E3429" t="s">
        <v>13798</v>
      </c>
      <c r="F3429" t="s">
        <v>13799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241</v>
      </c>
      <c r="N3429">
        <v>90</v>
      </c>
      <c r="P3429" t="s">
        <v>2526</v>
      </c>
      <c r="Q3429" t="s">
        <v>257</v>
      </c>
      <c r="R3429" t="s">
        <v>285</v>
      </c>
    </row>
    <row r="3430" spans="1:18" hidden="1" x14ac:dyDescent="0.3">
      <c r="A3430" t="s">
        <v>13800</v>
      </c>
      <c r="B3430" t="s">
        <v>13801</v>
      </c>
      <c r="C3430" s="1" t="str">
        <f t="shared" si="254"/>
        <v>21:0849</v>
      </c>
      <c r="D3430" s="1" t="str">
        <f t="shared" si="255"/>
        <v>21:0233</v>
      </c>
      <c r="E3430" t="s">
        <v>13802</v>
      </c>
      <c r="F3430" t="s">
        <v>13803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36</v>
      </c>
      <c r="N3430">
        <v>91</v>
      </c>
      <c r="P3430" t="s">
        <v>45</v>
      </c>
      <c r="Q3430" t="s">
        <v>62</v>
      </c>
      <c r="R3430" t="s">
        <v>460</v>
      </c>
    </row>
    <row r="3431" spans="1:18" hidden="1" x14ac:dyDescent="0.3">
      <c r="A3431" t="s">
        <v>13804</v>
      </c>
      <c r="B3431" t="s">
        <v>13805</v>
      </c>
      <c r="C3431" s="1" t="str">
        <f t="shared" si="254"/>
        <v>21:0849</v>
      </c>
      <c r="D3431" s="1" t="str">
        <f t="shared" si="255"/>
        <v>21:0233</v>
      </c>
      <c r="E3431" t="s">
        <v>13806</v>
      </c>
      <c r="F3431" t="s">
        <v>13807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44</v>
      </c>
      <c r="N3431">
        <v>92</v>
      </c>
      <c r="P3431" t="s">
        <v>108</v>
      </c>
      <c r="Q3431" t="s">
        <v>310</v>
      </c>
      <c r="R3431" t="s">
        <v>285</v>
      </c>
    </row>
    <row r="3432" spans="1:18" hidden="1" x14ac:dyDescent="0.3">
      <c r="A3432" t="s">
        <v>13808</v>
      </c>
      <c r="B3432" t="s">
        <v>13809</v>
      </c>
      <c r="C3432" s="1" t="str">
        <f t="shared" si="254"/>
        <v>21:0849</v>
      </c>
      <c r="D3432" s="1" t="str">
        <f t="shared" si="255"/>
        <v>21:0233</v>
      </c>
      <c r="E3432" t="s">
        <v>13810</v>
      </c>
      <c r="F3432" t="s">
        <v>13811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52</v>
      </c>
      <c r="N3432">
        <v>93</v>
      </c>
      <c r="P3432" t="s">
        <v>1856</v>
      </c>
      <c r="Q3432" t="s">
        <v>62</v>
      </c>
      <c r="R3432" t="s">
        <v>460</v>
      </c>
    </row>
    <row r="3433" spans="1:18" hidden="1" x14ac:dyDescent="0.3">
      <c r="A3433" t="s">
        <v>13812</v>
      </c>
      <c r="B3433" t="s">
        <v>13813</v>
      </c>
      <c r="C3433" s="1" t="str">
        <f t="shared" si="254"/>
        <v>21:0849</v>
      </c>
      <c r="D3433" s="1" t="str">
        <f t="shared" si="255"/>
        <v>21:0233</v>
      </c>
      <c r="E3433" t="s">
        <v>13814</v>
      </c>
      <c r="F3433" t="s">
        <v>13815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 t="s">
        <v>2430</v>
      </c>
      <c r="Q3433" t="s">
        <v>38</v>
      </c>
      <c r="R3433" t="s">
        <v>55</v>
      </c>
    </row>
    <row r="3434" spans="1:18" hidden="1" x14ac:dyDescent="0.3">
      <c r="A3434" t="s">
        <v>13816</v>
      </c>
      <c r="B3434" t="s">
        <v>13817</v>
      </c>
      <c r="C3434" s="1" t="str">
        <f t="shared" si="254"/>
        <v>21:0849</v>
      </c>
      <c r="D3434" s="1" t="str">
        <f t="shared" si="255"/>
        <v>21:0233</v>
      </c>
      <c r="E3434" t="s">
        <v>13814</v>
      </c>
      <c r="F3434" t="s">
        <v>13818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29</v>
      </c>
      <c r="N3434">
        <v>95</v>
      </c>
      <c r="P3434" t="s">
        <v>1846</v>
      </c>
      <c r="Q3434" t="s">
        <v>248</v>
      </c>
      <c r="R3434" t="s">
        <v>55</v>
      </c>
    </row>
    <row r="3435" spans="1:18" hidden="1" x14ac:dyDescent="0.3">
      <c r="A3435" t="s">
        <v>13819</v>
      </c>
      <c r="B3435" t="s">
        <v>13820</v>
      </c>
      <c r="C3435" s="1" t="str">
        <f t="shared" si="254"/>
        <v>21:0849</v>
      </c>
      <c r="D3435" s="1" t="str">
        <f t="shared" si="255"/>
        <v>21:0233</v>
      </c>
      <c r="E3435" t="s">
        <v>13821</v>
      </c>
      <c r="F3435" t="s">
        <v>13822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60</v>
      </c>
      <c r="N3435">
        <v>96</v>
      </c>
      <c r="P3435" t="s">
        <v>1837</v>
      </c>
      <c r="Q3435" t="s">
        <v>38</v>
      </c>
      <c r="R3435" t="s">
        <v>195</v>
      </c>
    </row>
    <row r="3436" spans="1:18" hidden="1" x14ac:dyDescent="0.3">
      <c r="A3436" t="s">
        <v>13823</v>
      </c>
      <c r="B3436" t="s">
        <v>13824</v>
      </c>
      <c r="C3436" s="1" t="str">
        <f t="shared" si="254"/>
        <v>21:0849</v>
      </c>
      <c r="D3436" s="1" t="str">
        <f t="shared" si="255"/>
        <v>21:0233</v>
      </c>
      <c r="E3436" t="s">
        <v>13825</v>
      </c>
      <c r="F3436" t="s">
        <v>13826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67</v>
      </c>
      <c r="N3436">
        <v>97</v>
      </c>
      <c r="P3436" t="s">
        <v>2414</v>
      </c>
      <c r="Q3436" t="s">
        <v>248</v>
      </c>
      <c r="R3436" t="s">
        <v>532</v>
      </c>
    </row>
    <row r="3437" spans="1:18" hidden="1" x14ac:dyDescent="0.3">
      <c r="A3437" t="s">
        <v>13827</v>
      </c>
      <c r="B3437" t="s">
        <v>13828</v>
      </c>
      <c r="C3437" s="1" t="str">
        <f t="shared" si="254"/>
        <v>21:0849</v>
      </c>
      <c r="D3437" s="1" t="str">
        <f t="shared" si="255"/>
        <v>21:0233</v>
      </c>
      <c r="E3437" t="s">
        <v>13829</v>
      </c>
      <c r="F3437" t="s">
        <v>13830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74</v>
      </c>
      <c r="N3437">
        <v>98</v>
      </c>
      <c r="P3437" t="s">
        <v>2526</v>
      </c>
      <c r="Q3437" t="s">
        <v>257</v>
      </c>
      <c r="R3437" t="s">
        <v>599</v>
      </c>
    </row>
    <row r="3438" spans="1:18" hidden="1" x14ac:dyDescent="0.3">
      <c r="A3438" t="s">
        <v>13831</v>
      </c>
      <c r="B3438" t="s">
        <v>13832</v>
      </c>
      <c r="C3438" s="1" t="str">
        <f t="shared" si="254"/>
        <v>21:0849</v>
      </c>
      <c r="D3438" s="1" t="str">
        <f t="shared" si="255"/>
        <v>21:0233</v>
      </c>
      <c r="E3438" t="s">
        <v>13833</v>
      </c>
      <c r="F3438" t="s">
        <v>13834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81</v>
      </c>
      <c r="N3438">
        <v>99</v>
      </c>
      <c r="P3438" t="s">
        <v>681</v>
      </c>
      <c r="Q3438" t="s">
        <v>38</v>
      </c>
      <c r="R3438" t="s">
        <v>329</v>
      </c>
    </row>
    <row r="3439" spans="1:18" hidden="1" x14ac:dyDescent="0.3">
      <c r="A3439" t="s">
        <v>13835</v>
      </c>
      <c r="B3439" t="s">
        <v>13836</v>
      </c>
      <c r="C3439" s="1" t="str">
        <f t="shared" si="254"/>
        <v>21:0849</v>
      </c>
      <c r="D3439" s="1" t="str">
        <f t="shared" si="255"/>
        <v>21:0233</v>
      </c>
      <c r="E3439" t="s">
        <v>13837</v>
      </c>
      <c r="F3439" t="s">
        <v>13838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95</v>
      </c>
      <c r="N3439">
        <v>100</v>
      </c>
      <c r="P3439" t="s">
        <v>82</v>
      </c>
      <c r="Q3439" t="s">
        <v>236</v>
      </c>
      <c r="R3439" t="s">
        <v>410</v>
      </c>
    </row>
    <row r="3440" spans="1:18" hidden="1" x14ac:dyDescent="0.3">
      <c r="A3440" t="s">
        <v>13839</v>
      </c>
      <c r="B3440" t="s">
        <v>13840</v>
      </c>
      <c r="C3440" s="1" t="str">
        <f t="shared" si="254"/>
        <v>21:0849</v>
      </c>
      <c r="D3440" s="1" t="str">
        <f t="shared" si="255"/>
        <v>21:0233</v>
      </c>
      <c r="E3440" t="s">
        <v>13841</v>
      </c>
      <c r="F3440" t="s">
        <v>13842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101</v>
      </c>
      <c r="N3440">
        <v>101</v>
      </c>
      <c r="P3440" t="s">
        <v>45</v>
      </c>
      <c r="Q3440" t="s">
        <v>310</v>
      </c>
      <c r="R3440" t="s">
        <v>285</v>
      </c>
    </row>
    <row r="3441" spans="1:18" hidden="1" x14ac:dyDescent="0.3">
      <c r="A3441" t="s">
        <v>13843</v>
      </c>
      <c r="B3441" t="s">
        <v>13844</v>
      </c>
      <c r="C3441" s="1" t="str">
        <f t="shared" si="254"/>
        <v>21:0849</v>
      </c>
      <c r="D3441" s="1" t="str">
        <f t="shared" si="255"/>
        <v>21:0233</v>
      </c>
      <c r="E3441" t="s">
        <v>13845</v>
      </c>
      <c r="F3441" t="s">
        <v>13846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107</v>
      </c>
      <c r="N3441">
        <v>102</v>
      </c>
      <c r="P3441" t="s">
        <v>182</v>
      </c>
      <c r="Q3441" t="s">
        <v>310</v>
      </c>
      <c r="R3441" t="s">
        <v>195</v>
      </c>
    </row>
    <row r="3442" spans="1:18" hidden="1" x14ac:dyDescent="0.3">
      <c r="A3442" t="s">
        <v>13847</v>
      </c>
      <c r="B3442" t="s">
        <v>13848</v>
      </c>
      <c r="C3442" s="1" t="str">
        <f t="shared" si="254"/>
        <v>21:0849</v>
      </c>
      <c r="D3442" s="1" t="str">
        <f t="shared" si="255"/>
        <v>21:0233</v>
      </c>
      <c r="E3442" t="s">
        <v>13849</v>
      </c>
      <c r="F3442" t="s">
        <v>13850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114</v>
      </c>
      <c r="N3442">
        <v>103</v>
      </c>
      <c r="P3442" t="s">
        <v>45</v>
      </c>
      <c r="Q3442" t="s">
        <v>257</v>
      </c>
      <c r="R3442" t="s">
        <v>460</v>
      </c>
    </row>
    <row r="3443" spans="1:18" hidden="1" x14ac:dyDescent="0.3">
      <c r="A3443" t="s">
        <v>13851</v>
      </c>
      <c r="B3443" t="s">
        <v>13852</v>
      </c>
      <c r="C3443" s="1" t="str">
        <f t="shared" si="254"/>
        <v>21:0849</v>
      </c>
      <c r="D3443" s="1" t="str">
        <f t="shared" si="255"/>
        <v>21:0233</v>
      </c>
      <c r="E3443" t="s">
        <v>13853</v>
      </c>
      <c r="F3443" t="s">
        <v>13854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121</v>
      </c>
      <c r="N3443">
        <v>104</v>
      </c>
      <c r="P3443" t="s">
        <v>13219</v>
      </c>
      <c r="Q3443" t="s">
        <v>248</v>
      </c>
      <c r="R3443" t="s">
        <v>168</v>
      </c>
    </row>
    <row r="3444" spans="1:18" hidden="1" x14ac:dyDescent="0.3">
      <c r="A3444" t="s">
        <v>13855</v>
      </c>
      <c r="B3444" t="s">
        <v>13856</v>
      </c>
      <c r="C3444" s="1" t="str">
        <f t="shared" si="254"/>
        <v>21:0849</v>
      </c>
      <c r="D3444" s="1" t="str">
        <f t="shared" si="255"/>
        <v>21:0233</v>
      </c>
      <c r="E3444" t="s">
        <v>13857</v>
      </c>
      <c r="F3444" t="s">
        <v>13858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127</v>
      </c>
      <c r="N3444">
        <v>105</v>
      </c>
      <c r="P3444" t="s">
        <v>1676</v>
      </c>
      <c r="Q3444" t="s">
        <v>248</v>
      </c>
      <c r="R3444" t="s">
        <v>195</v>
      </c>
    </row>
    <row r="3445" spans="1:18" hidden="1" x14ac:dyDescent="0.3">
      <c r="A3445" t="s">
        <v>13859</v>
      </c>
      <c r="B3445" t="s">
        <v>13860</v>
      </c>
      <c r="C3445" s="1" t="str">
        <f t="shared" si="254"/>
        <v>21:0849</v>
      </c>
      <c r="D3445" s="1" t="str">
        <f t="shared" si="255"/>
        <v>21:0233</v>
      </c>
      <c r="E3445" t="s">
        <v>13861</v>
      </c>
      <c r="F3445" t="s">
        <v>13862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133</v>
      </c>
      <c r="N3445">
        <v>106</v>
      </c>
      <c r="P3445" t="s">
        <v>61</v>
      </c>
      <c r="Q3445" t="s">
        <v>579</v>
      </c>
      <c r="R3445" t="s">
        <v>2135</v>
      </c>
    </row>
    <row r="3446" spans="1:18" hidden="1" x14ac:dyDescent="0.3">
      <c r="A3446" t="s">
        <v>13863</v>
      </c>
      <c r="B3446" t="s">
        <v>13864</v>
      </c>
      <c r="C3446" s="1" t="str">
        <f t="shared" si="254"/>
        <v>21:0849</v>
      </c>
      <c r="D3446" s="1" t="str">
        <f t="shared" si="255"/>
        <v>21:0233</v>
      </c>
      <c r="E3446" t="s">
        <v>13865</v>
      </c>
      <c r="F3446" t="s">
        <v>13866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139</v>
      </c>
      <c r="N3446">
        <v>107</v>
      </c>
      <c r="P3446" t="s">
        <v>1667</v>
      </c>
      <c r="Q3446" t="s">
        <v>482</v>
      </c>
      <c r="R3446" t="s">
        <v>873</v>
      </c>
    </row>
    <row r="3447" spans="1:18" hidden="1" x14ac:dyDescent="0.3">
      <c r="A3447" t="s">
        <v>13867</v>
      </c>
      <c r="B3447" t="s">
        <v>13868</v>
      </c>
      <c r="C3447" s="1" t="str">
        <f t="shared" si="254"/>
        <v>21:0849</v>
      </c>
      <c r="D3447" s="1" t="str">
        <f t="shared" si="255"/>
        <v>21:0233</v>
      </c>
      <c r="E3447" t="s">
        <v>13869</v>
      </c>
      <c r="F3447" t="s">
        <v>13870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241</v>
      </c>
      <c r="N3447">
        <v>108</v>
      </c>
      <c r="P3447" t="s">
        <v>1851</v>
      </c>
      <c r="Q3447" t="s">
        <v>579</v>
      </c>
      <c r="R3447" t="s">
        <v>55</v>
      </c>
    </row>
    <row r="3448" spans="1:18" hidden="1" x14ac:dyDescent="0.3">
      <c r="A3448" t="s">
        <v>13871</v>
      </c>
      <c r="B3448" t="s">
        <v>13872</v>
      </c>
      <c r="C3448" s="1" t="str">
        <f t="shared" si="254"/>
        <v>21:0849</v>
      </c>
      <c r="D3448" s="1" t="str">
        <f t="shared" si="255"/>
        <v>21:0233</v>
      </c>
      <c r="E3448" t="s">
        <v>13873</v>
      </c>
      <c r="F3448" t="s">
        <v>13874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36</v>
      </c>
      <c r="N3448">
        <v>109</v>
      </c>
      <c r="P3448" t="s">
        <v>1804</v>
      </c>
      <c r="Q3448" t="s">
        <v>257</v>
      </c>
      <c r="R3448" t="s">
        <v>285</v>
      </c>
    </row>
    <row r="3449" spans="1:18" hidden="1" x14ac:dyDescent="0.3">
      <c r="A3449" t="s">
        <v>13875</v>
      </c>
      <c r="B3449" t="s">
        <v>13876</v>
      </c>
      <c r="C3449" s="1" t="str">
        <f t="shared" si="254"/>
        <v>21:0849</v>
      </c>
      <c r="D3449" s="1" t="str">
        <f t="shared" si="255"/>
        <v>21:0233</v>
      </c>
      <c r="E3449" t="s">
        <v>13877</v>
      </c>
      <c r="F3449" t="s">
        <v>13878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44</v>
      </c>
      <c r="N3449">
        <v>110</v>
      </c>
      <c r="P3449" t="s">
        <v>37</v>
      </c>
      <c r="Q3449" t="s">
        <v>236</v>
      </c>
      <c r="R3449" t="s">
        <v>55</v>
      </c>
    </row>
    <row r="3450" spans="1:18" hidden="1" x14ac:dyDescent="0.3">
      <c r="A3450" t="s">
        <v>13879</v>
      </c>
      <c r="B3450" t="s">
        <v>13880</v>
      </c>
      <c r="C3450" s="1" t="str">
        <f t="shared" si="254"/>
        <v>21:0849</v>
      </c>
      <c r="D3450" s="1" t="str">
        <f t="shared" si="255"/>
        <v>21:0233</v>
      </c>
      <c r="E3450" t="s">
        <v>13881</v>
      </c>
      <c r="F3450" t="s">
        <v>13882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52</v>
      </c>
      <c r="N3450">
        <v>111</v>
      </c>
      <c r="P3450" t="s">
        <v>68</v>
      </c>
      <c r="Q3450" t="s">
        <v>579</v>
      </c>
      <c r="R3450" t="s">
        <v>55</v>
      </c>
    </row>
    <row r="3451" spans="1:18" hidden="1" x14ac:dyDescent="0.3">
      <c r="A3451" t="s">
        <v>13883</v>
      </c>
      <c r="B3451" t="s">
        <v>13884</v>
      </c>
      <c r="C3451" s="1" t="str">
        <f t="shared" si="254"/>
        <v>21:0849</v>
      </c>
      <c r="D3451" s="1" t="str">
        <f t="shared" si="255"/>
        <v>21:0233</v>
      </c>
      <c r="E3451" t="s">
        <v>13885</v>
      </c>
      <c r="F3451" t="s">
        <v>13886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 t="s">
        <v>37</v>
      </c>
      <c r="Q3451" t="s">
        <v>248</v>
      </c>
      <c r="R3451" t="s">
        <v>195</v>
      </c>
    </row>
    <row r="3452" spans="1:18" hidden="1" x14ac:dyDescent="0.3">
      <c r="A3452" t="s">
        <v>13887</v>
      </c>
      <c r="B3452" t="s">
        <v>13888</v>
      </c>
      <c r="C3452" s="1" t="str">
        <f t="shared" si="254"/>
        <v>21:0849</v>
      </c>
      <c r="D3452" s="1" t="str">
        <f t="shared" si="255"/>
        <v>21:0233</v>
      </c>
      <c r="E3452" t="s">
        <v>13885</v>
      </c>
      <c r="F3452" t="s">
        <v>13889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29</v>
      </c>
      <c r="N3452">
        <v>113</v>
      </c>
      <c r="P3452" t="s">
        <v>2526</v>
      </c>
      <c r="Q3452" t="s">
        <v>248</v>
      </c>
      <c r="R3452" t="s">
        <v>460</v>
      </c>
    </row>
    <row r="3453" spans="1:18" hidden="1" x14ac:dyDescent="0.3">
      <c r="A3453" t="s">
        <v>13890</v>
      </c>
      <c r="B3453" t="s">
        <v>13891</v>
      </c>
      <c r="C3453" s="1" t="str">
        <f t="shared" si="254"/>
        <v>21:0849</v>
      </c>
      <c r="D3453" s="1" t="str">
        <f t="shared" si="255"/>
        <v>21:0233</v>
      </c>
      <c r="E3453" t="s">
        <v>13892</v>
      </c>
      <c r="F3453" t="s">
        <v>13893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60</v>
      </c>
      <c r="N3453">
        <v>114</v>
      </c>
      <c r="P3453" t="s">
        <v>521</v>
      </c>
      <c r="Q3453" t="s">
        <v>62</v>
      </c>
      <c r="R3453" t="s">
        <v>522</v>
      </c>
    </row>
    <row r="3454" spans="1:18" hidden="1" x14ac:dyDescent="0.3">
      <c r="A3454" t="s">
        <v>13894</v>
      </c>
      <c r="B3454" t="s">
        <v>13895</v>
      </c>
      <c r="C3454" s="1" t="str">
        <f t="shared" si="254"/>
        <v>21:0849</v>
      </c>
      <c r="D3454" s="1" t="str">
        <f t="shared" si="255"/>
        <v>21:0233</v>
      </c>
      <c r="E3454" t="s">
        <v>13896</v>
      </c>
      <c r="F3454" t="s">
        <v>13897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67</v>
      </c>
      <c r="N3454">
        <v>115</v>
      </c>
      <c r="P3454" t="s">
        <v>45</v>
      </c>
      <c r="Q3454" t="s">
        <v>257</v>
      </c>
      <c r="R3454" t="s">
        <v>890</v>
      </c>
    </row>
    <row r="3455" spans="1:18" hidden="1" x14ac:dyDescent="0.3">
      <c r="A3455" t="s">
        <v>13898</v>
      </c>
      <c r="B3455" t="s">
        <v>13899</v>
      </c>
      <c r="C3455" s="1" t="str">
        <f t="shared" si="254"/>
        <v>21:0849</v>
      </c>
      <c r="D3455" s="1" t="str">
        <f t="shared" si="255"/>
        <v>21:0233</v>
      </c>
      <c r="E3455" t="s">
        <v>13900</v>
      </c>
      <c r="F3455" t="s">
        <v>13901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74</v>
      </c>
      <c r="N3455">
        <v>116</v>
      </c>
      <c r="P3455" t="s">
        <v>537</v>
      </c>
      <c r="Q3455" t="s">
        <v>310</v>
      </c>
      <c r="R3455" t="s">
        <v>55</v>
      </c>
    </row>
    <row r="3456" spans="1:18" hidden="1" x14ac:dyDescent="0.3">
      <c r="A3456" t="s">
        <v>13902</v>
      </c>
      <c r="B3456" t="s">
        <v>13903</v>
      </c>
      <c r="C3456" s="1" t="str">
        <f t="shared" si="254"/>
        <v>21:0849</v>
      </c>
      <c r="D3456" s="1" t="str">
        <f t="shared" si="255"/>
        <v>21:0233</v>
      </c>
      <c r="E3456" t="s">
        <v>13904</v>
      </c>
      <c r="F3456" t="s">
        <v>13905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81</v>
      </c>
      <c r="N3456">
        <v>117</v>
      </c>
      <c r="P3456" t="s">
        <v>88</v>
      </c>
      <c r="Q3456" t="s">
        <v>38</v>
      </c>
      <c r="R3456" t="s">
        <v>329</v>
      </c>
    </row>
    <row r="3457" spans="1:18" hidden="1" x14ac:dyDescent="0.3">
      <c r="A3457" t="s">
        <v>13906</v>
      </c>
      <c r="B3457" t="s">
        <v>13907</v>
      </c>
      <c r="C3457" s="1" t="str">
        <f t="shared" si="254"/>
        <v>21:0849</v>
      </c>
      <c r="D3457" s="1" t="str">
        <f t="shared" si="255"/>
        <v>21:0233</v>
      </c>
      <c r="E3457" t="s">
        <v>13908</v>
      </c>
      <c r="F3457" t="s">
        <v>13909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95</v>
      </c>
      <c r="N3457">
        <v>118</v>
      </c>
      <c r="P3457" t="s">
        <v>37</v>
      </c>
      <c r="Q3457" t="s">
        <v>248</v>
      </c>
      <c r="R3457" t="s">
        <v>285</v>
      </c>
    </row>
    <row r="3458" spans="1:18" hidden="1" x14ac:dyDescent="0.3">
      <c r="A3458" t="s">
        <v>13910</v>
      </c>
      <c r="B3458" t="s">
        <v>13911</v>
      </c>
      <c r="C3458" s="1" t="str">
        <f t="shared" si="254"/>
        <v>21:0849</v>
      </c>
      <c r="D3458" s="1" t="str">
        <f t="shared" si="255"/>
        <v>21:0233</v>
      </c>
      <c r="E3458" t="s">
        <v>13912</v>
      </c>
      <c r="F3458" t="s">
        <v>13913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101</v>
      </c>
      <c r="N3458">
        <v>119</v>
      </c>
      <c r="P3458" t="s">
        <v>68</v>
      </c>
      <c r="Q3458" t="s">
        <v>236</v>
      </c>
      <c r="R3458" t="s">
        <v>460</v>
      </c>
    </row>
    <row r="3459" spans="1:18" hidden="1" x14ac:dyDescent="0.3">
      <c r="A3459" t="s">
        <v>13914</v>
      </c>
      <c r="B3459" t="s">
        <v>13915</v>
      </c>
      <c r="C3459" s="1" t="str">
        <f t="shared" si="254"/>
        <v>21:0849</v>
      </c>
      <c r="D3459" s="1" t="str">
        <f t="shared" si="255"/>
        <v>21:0233</v>
      </c>
      <c r="E3459" t="s">
        <v>13916</v>
      </c>
      <c r="F3459" t="s">
        <v>13917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107</v>
      </c>
      <c r="N3459">
        <v>120</v>
      </c>
      <c r="P3459" t="s">
        <v>598</v>
      </c>
      <c r="Q3459" t="s">
        <v>248</v>
      </c>
      <c r="R3459" t="s">
        <v>55</v>
      </c>
    </row>
    <row r="3460" spans="1:18" hidden="1" x14ac:dyDescent="0.3">
      <c r="A3460" t="s">
        <v>13918</v>
      </c>
      <c r="B3460" t="s">
        <v>13919</v>
      </c>
      <c r="C3460" s="1" t="str">
        <f t="shared" si="254"/>
        <v>21:0849</v>
      </c>
      <c r="D3460" s="1" t="str">
        <f t="shared" si="255"/>
        <v>21:0233</v>
      </c>
      <c r="E3460" t="s">
        <v>13920</v>
      </c>
      <c r="F3460" t="s">
        <v>13921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114</v>
      </c>
      <c r="N3460">
        <v>121</v>
      </c>
      <c r="P3460" t="s">
        <v>23</v>
      </c>
      <c r="Q3460" t="s">
        <v>248</v>
      </c>
      <c r="R3460" t="s">
        <v>55</v>
      </c>
    </row>
    <row r="3461" spans="1:18" hidden="1" x14ac:dyDescent="0.3">
      <c r="A3461" t="s">
        <v>13922</v>
      </c>
      <c r="B3461" t="s">
        <v>13923</v>
      </c>
      <c r="C3461" s="1" t="str">
        <f t="shared" si="254"/>
        <v>21:0849</v>
      </c>
      <c r="D3461" s="1" t="str">
        <f t="shared" si="255"/>
        <v>21:0233</v>
      </c>
      <c r="E3461" t="s">
        <v>13924</v>
      </c>
      <c r="F3461" t="s">
        <v>13925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121</v>
      </c>
      <c r="N3461">
        <v>122</v>
      </c>
      <c r="P3461" t="s">
        <v>1676</v>
      </c>
      <c r="Q3461" t="s">
        <v>248</v>
      </c>
      <c r="R3461" t="s">
        <v>55</v>
      </c>
    </row>
    <row r="3462" spans="1:18" hidden="1" x14ac:dyDescent="0.3">
      <c r="A3462" t="s">
        <v>13926</v>
      </c>
      <c r="B3462" t="s">
        <v>13927</v>
      </c>
      <c r="C3462" s="1" t="str">
        <f t="shared" si="254"/>
        <v>21:0849</v>
      </c>
      <c r="D3462" s="1" t="str">
        <f t="shared" si="255"/>
        <v>21:0233</v>
      </c>
      <c r="E3462" t="s">
        <v>13928</v>
      </c>
      <c r="F3462" t="s">
        <v>13929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127</v>
      </c>
      <c r="N3462">
        <v>123</v>
      </c>
      <c r="P3462" t="s">
        <v>140</v>
      </c>
      <c r="Q3462" t="s">
        <v>257</v>
      </c>
      <c r="R3462" t="s">
        <v>55</v>
      </c>
    </row>
    <row r="3463" spans="1:18" hidden="1" x14ac:dyDescent="0.3">
      <c r="A3463" t="s">
        <v>13930</v>
      </c>
      <c r="B3463" t="s">
        <v>13931</v>
      </c>
      <c r="C3463" s="1" t="str">
        <f t="shared" si="254"/>
        <v>21:0849</v>
      </c>
      <c r="D3463" s="1" t="str">
        <f t="shared" si="255"/>
        <v>21:0233</v>
      </c>
      <c r="E3463" t="s">
        <v>13932</v>
      </c>
      <c r="F3463" t="s">
        <v>13933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133</v>
      </c>
      <c r="N3463">
        <v>124</v>
      </c>
      <c r="P3463" t="s">
        <v>521</v>
      </c>
      <c r="Q3463" t="s">
        <v>257</v>
      </c>
      <c r="R3463" t="s">
        <v>285</v>
      </c>
    </row>
    <row r="3464" spans="1:18" hidden="1" x14ac:dyDescent="0.3">
      <c r="A3464" t="s">
        <v>13934</v>
      </c>
      <c r="B3464" t="s">
        <v>13935</v>
      </c>
      <c r="C3464" s="1" t="str">
        <f t="shared" si="254"/>
        <v>21:0849</v>
      </c>
      <c r="D3464" s="1" t="str">
        <f t="shared" si="255"/>
        <v>21:0233</v>
      </c>
      <c r="E3464" t="s">
        <v>13936</v>
      </c>
      <c r="F3464" t="s">
        <v>13937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139</v>
      </c>
      <c r="N3464">
        <v>125</v>
      </c>
      <c r="P3464" t="s">
        <v>2193</v>
      </c>
      <c r="Q3464" t="s">
        <v>248</v>
      </c>
      <c r="R3464" t="s">
        <v>189</v>
      </c>
    </row>
    <row r="3465" spans="1:18" hidden="1" x14ac:dyDescent="0.3">
      <c r="A3465" t="s">
        <v>13938</v>
      </c>
      <c r="B3465" t="s">
        <v>13939</v>
      </c>
      <c r="C3465" s="1" t="str">
        <f t="shared" si="254"/>
        <v>21:0849</v>
      </c>
      <c r="D3465" s="1" t="str">
        <f t="shared" si="255"/>
        <v>21:0233</v>
      </c>
      <c r="E3465" t="s">
        <v>13940</v>
      </c>
      <c r="F3465" t="s">
        <v>13941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241</v>
      </c>
      <c r="N3465">
        <v>126</v>
      </c>
      <c r="P3465" t="s">
        <v>692</v>
      </c>
      <c r="Q3465" t="s">
        <v>1143</v>
      </c>
      <c r="R3465" t="s">
        <v>55</v>
      </c>
    </row>
    <row r="3466" spans="1:18" hidden="1" x14ac:dyDescent="0.3">
      <c r="A3466" t="s">
        <v>13942</v>
      </c>
      <c r="B3466" t="s">
        <v>13943</v>
      </c>
      <c r="C3466" s="1" t="str">
        <f t="shared" si="254"/>
        <v>21:0849</v>
      </c>
      <c r="D3466" s="1" t="str">
        <f t="shared" si="255"/>
        <v>21:0233</v>
      </c>
      <c r="E3466" t="s">
        <v>13944</v>
      </c>
      <c r="F3466" t="s">
        <v>13945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36</v>
      </c>
      <c r="N3466">
        <v>127</v>
      </c>
      <c r="P3466" t="s">
        <v>2380</v>
      </c>
      <c r="Q3466" t="s">
        <v>482</v>
      </c>
      <c r="R3466" t="s">
        <v>55</v>
      </c>
    </row>
    <row r="3467" spans="1:18" hidden="1" x14ac:dyDescent="0.3">
      <c r="A3467" t="s">
        <v>13946</v>
      </c>
      <c r="B3467" t="s">
        <v>13947</v>
      </c>
      <c r="C3467" s="1" t="str">
        <f t="shared" si="254"/>
        <v>21:0849</v>
      </c>
      <c r="D3467" s="1" t="str">
        <f t="shared" si="255"/>
        <v>21:0233</v>
      </c>
      <c r="E3467" t="s">
        <v>13948</v>
      </c>
      <c r="F3467" t="s">
        <v>13949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 t="s">
        <v>61</v>
      </c>
      <c r="Q3467" t="s">
        <v>482</v>
      </c>
      <c r="R3467" t="s">
        <v>55</v>
      </c>
    </row>
    <row r="3468" spans="1:18" hidden="1" x14ac:dyDescent="0.3">
      <c r="A3468" t="s">
        <v>13950</v>
      </c>
      <c r="B3468" t="s">
        <v>13951</v>
      </c>
      <c r="C3468" s="1" t="str">
        <f t="shared" ref="C3468:C3531" si="258">HYPERLINK("https://geochem.nrcan.gc.ca/cdogs/content/bdl/bdl210849_e.htm", "21:0849")</f>
        <v>21:0849</v>
      </c>
      <c r="D3468" s="1" t="str">
        <f t="shared" ref="D3468:D3531" si="259">HYPERLINK("https://geochem.nrcan.gc.ca/cdogs/content/svy/svy210233_e.htm", "21:0233")</f>
        <v>21:0233</v>
      </c>
      <c r="E3468" t="s">
        <v>13948</v>
      </c>
      <c r="F3468" t="s">
        <v>13952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29</v>
      </c>
      <c r="N3468">
        <v>129</v>
      </c>
      <c r="P3468" t="s">
        <v>598</v>
      </c>
      <c r="Q3468" t="s">
        <v>482</v>
      </c>
      <c r="R3468" t="s">
        <v>55</v>
      </c>
    </row>
    <row r="3469" spans="1:18" hidden="1" x14ac:dyDescent="0.3">
      <c r="A3469" t="s">
        <v>13953</v>
      </c>
      <c r="B3469" t="s">
        <v>13954</v>
      </c>
      <c r="C3469" s="1" t="str">
        <f t="shared" si="258"/>
        <v>21:0849</v>
      </c>
      <c r="D3469" s="1" t="str">
        <f t="shared" si="259"/>
        <v>21:0233</v>
      </c>
      <c r="E3469" t="s">
        <v>13955</v>
      </c>
      <c r="F3469" t="s">
        <v>13956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44</v>
      </c>
      <c r="N3469">
        <v>130</v>
      </c>
      <c r="P3469" t="s">
        <v>37</v>
      </c>
      <c r="Q3469" t="s">
        <v>310</v>
      </c>
      <c r="R3469" t="s">
        <v>55</v>
      </c>
    </row>
    <row r="3470" spans="1:18" hidden="1" x14ac:dyDescent="0.3">
      <c r="A3470" t="s">
        <v>13957</v>
      </c>
      <c r="B3470" t="s">
        <v>13958</v>
      </c>
      <c r="C3470" s="1" t="str">
        <f t="shared" si="258"/>
        <v>21:0849</v>
      </c>
      <c r="D3470" s="1" t="str">
        <f t="shared" si="259"/>
        <v>21:0233</v>
      </c>
      <c r="E3470" t="s">
        <v>13959</v>
      </c>
      <c r="F3470" t="s">
        <v>13960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52</v>
      </c>
      <c r="N3470">
        <v>131</v>
      </c>
      <c r="P3470" t="s">
        <v>2145</v>
      </c>
      <c r="Q3470" t="s">
        <v>54</v>
      </c>
      <c r="R3470" t="s">
        <v>890</v>
      </c>
    </row>
    <row r="3471" spans="1:18" hidden="1" x14ac:dyDescent="0.3">
      <c r="A3471" t="s">
        <v>13961</v>
      </c>
      <c r="B3471" t="s">
        <v>13962</v>
      </c>
      <c r="C3471" s="1" t="str">
        <f t="shared" si="258"/>
        <v>21:0849</v>
      </c>
      <c r="D3471" s="1" t="str">
        <f t="shared" si="259"/>
        <v>21:0233</v>
      </c>
      <c r="E3471" t="s">
        <v>13963</v>
      </c>
      <c r="F3471" t="s">
        <v>13964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60</v>
      </c>
      <c r="N3471">
        <v>132</v>
      </c>
      <c r="P3471" t="s">
        <v>2526</v>
      </c>
      <c r="Q3471" t="s">
        <v>236</v>
      </c>
      <c r="R3471" t="s">
        <v>55</v>
      </c>
    </row>
    <row r="3472" spans="1:18" hidden="1" x14ac:dyDescent="0.3">
      <c r="A3472" t="s">
        <v>13965</v>
      </c>
      <c r="B3472" t="s">
        <v>13966</v>
      </c>
      <c r="C3472" s="1" t="str">
        <f t="shared" si="258"/>
        <v>21:0849</v>
      </c>
      <c r="D3472" s="1" t="str">
        <f t="shared" si="259"/>
        <v>21:0233</v>
      </c>
      <c r="E3472" t="s">
        <v>13967</v>
      </c>
      <c r="F3472" t="s">
        <v>13968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67</v>
      </c>
      <c r="N3472">
        <v>133</v>
      </c>
      <c r="P3472" t="s">
        <v>294</v>
      </c>
      <c r="Q3472" t="s">
        <v>579</v>
      </c>
      <c r="R3472" t="s">
        <v>55</v>
      </c>
    </row>
    <row r="3473" spans="1:18" hidden="1" x14ac:dyDescent="0.3">
      <c r="A3473" t="s">
        <v>13969</v>
      </c>
      <c r="B3473" t="s">
        <v>13970</v>
      </c>
      <c r="C3473" s="1" t="str">
        <f t="shared" si="258"/>
        <v>21:0849</v>
      </c>
      <c r="D3473" s="1" t="str">
        <f t="shared" si="259"/>
        <v>21:0233</v>
      </c>
      <c r="E3473" t="s">
        <v>13971</v>
      </c>
      <c r="F3473" t="s">
        <v>13972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74</v>
      </c>
      <c r="N3473">
        <v>134</v>
      </c>
      <c r="P3473" t="s">
        <v>1667</v>
      </c>
      <c r="Q3473" t="s">
        <v>236</v>
      </c>
      <c r="R3473" t="s">
        <v>522</v>
      </c>
    </row>
    <row r="3474" spans="1:18" hidden="1" x14ac:dyDescent="0.3">
      <c r="A3474" t="s">
        <v>13973</v>
      </c>
      <c r="B3474" t="s">
        <v>13974</v>
      </c>
      <c r="C3474" s="1" t="str">
        <f t="shared" si="258"/>
        <v>21:0849</v>
      </c>
      <c r="D3474" s="1" t="str">
        <f t="shared" si="259"/>
        <v>21:0233</v>
      </c>
      <c r="E3474" t="s">
        <v>13975</v>
      </c>
      <c r="F3474" t="s">
        <v>13976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81</v>
      </c>
      <c r="N3474">
        <v>135</v>
      </c>
      <c r="P3474" t="s">
        <v>1676</v>
      </c>
      <c r="Q3474" t="s">
        <v>257</v>
      </c>
      <c r="R3474" t="s">
        <v>195</v>
      </c>
    </row>
    <row r="3475" spans="1:18" hidden="1" x14ac:dyDescent="0.3">
      <c r="A3475" t="s">
        <v>13977</v>
      </c>
      <c r="B3475" t="s">
        <v>13978</v>
      </c>
      <c r="C3475" s="1" t="str">
        <f t="shared" si="258"/>
        <v>21:0849</v>
      </c>
      <c r="D3475" s="1" t="str">
        <f t="shared" si="259"/>
        <v>21:0233</v>
      </c>
      <c r="E3475" t="s">
        <v>13979</v>
      </c>
      <c r="F3475" t="s">
        <v>13980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95</v>
      </c>
      <c r="N3475">
        <v>136</v>
      </c>
      <c r="P3475" t="s">
        <v>1676</v>
      </c>
      <c r="Q3475" t="s">
        <v>310</v>
      </c>
      <c r="R3475" t="s">
        <v>285</v>
      </c>
    </row>
    <row r="3476" spans="1:18" hidden="1" x14ac:dyDescent="0.3">
      <c r="A3476" t="s">
        <v>13981</v>
      </c>
      <c r="B3476" t="s">
        <v>13982</v>
      </c>
      <c r="C3476" s="1" t="str">
        <f t="shared" si="258"/>
        <v>21:0849</v>
      </c>
      <c r="D3476" s="1" t="str">
        <f t="shared" si="259"/>
        <v>21:0233</v>
      </c>
      <c r="E3476" t="s">
        <v>13983</v>
      </c>
      <c r="F3476" t="s">
        <v>13984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101</v>
      </c>
      <c r="N3476">
        <v>137</v>
      </c>
      <c r="P3476" t="s">
        <v>2397</v>
      </c>
      <c r="Q3476" t="s">
        <v>310</v>
      </c>
      <c r="R3476" t="s">
        <v>189</v>
      </c>
    </row>
    <row r="3477" spans="1:18" hidden="1" x14ac:dyDescent="0.3">
      <c r="A3477" t="s">
        <v>13985</v>
      </c>
      <c r="B3477" t="s">
        <v>13986</v>
      </c>
      <c r="C3477" s="1" t="str">
        <f t="shared" si="258"/>
        <v>21:0849</v>
      </c>
      <c r="D3477" s="1" t="str">
        <f t="shared" si="259"/>
        <v>21:0233</v>
      </c>
      <c r="E3477" t="s">
        <v>13987</v>
      </c>
      <c r="F3477" t="s">
        <v>13988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107</v>
      </c>
      <c r="N3477">
        <v>138</v>
      </c>
      <c r="P3477" t="s">
        <v>814</v>
      </c>
      <c r="Q3477" t="s">
        <v>310</v>
      </c>
      <c r="R3477" t="s">
        <v>55</v>
      </c>
    </row>
    <row r="3478" spans="1:18" hidden="1" x14ac:dyDescent="0.3">
      <c r="A3478" t="s">
        <v>13989</v>
      </c>
      <c r="B3478" t="s">
        <v>13990</v>
      </c>
      <c r="C3478" s="1" t="str">
        <f t="shared" si="258"/>
        <v>21:0849</v>
      </c>
      <c r="D3478" s="1" t="str">
        <f t="shared" si="259"/>
        <v>21:0233</v>
      </c>
      <c r="E3478" t="s">
        <v>13991</v>
      </c>
      <c r="F3478" t="s">
        <v>13992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114</v>
      </c>
      <c r="N3478">
        <v>139</v>
      </c>
      <c r="P3478" t="s">
        <v>150</v>
      </c>
      <c r="Q3478" t="s">
        <v>236</v>
      </c>
      <c r="R3478" t="s">
        <v>55</v>
      </c>
    </row>
    <row r="3479" spans="1:18" hidden="1" x14ac:dyDescent="0.3">
      <c r="A3479" t="s">
        <v>13993</v>
      </c>
      <c r="B3479" t="s">
        <v>13994</v>
      </c>
      <c r="C3479" s="1" t="str">
        <f t="shared" si="258"/>
        <v>21:0849</v>
      </c>
      <c r="D3479" s="1" t="str">
        <f t="shared" si="259"/>
        <v>21:0233</v>
      </c>
      <c r="E3479" t="s">
        <v>13995</v>
      </c>
      <c r="F3479" t="s">
        <v>13996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121</v>
      </c>
      <c r="N3479">
        <v>140</v>
      </c>
      <c r="P3479" t="s">
        <v>1804</v>
      </c>
      <c r="Q3479" t="s">
        <v>46</v>
      </c>
      <c r="R3479" t="s">
        <v>55</v>
      </c>
    </row>
    <row r="3480" spans="1:18" hidden="1" x14ac:dyDescent="0.3">
      <c r="A3480" t="s">
        <v>13997</v>
      </c>
      <c r="B3480" t="s">
        <v>13998</v>
      </c>
      <c r="C3480" s="1" t="str">
        <f t="shared" si="258"/>
        <v>21:0849</v>
      </c>
      <c r="D3480" s="1" t="str">
        <f t="shared" si="259"/>
        <v>21:0233</v>
      </c>
      <c r="E3480" t="s">
        <v>13999</v>
      </c>
      <c r="F3480" t="s">
        <v>14000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127</v>
      </c>
      <c r="N3480">
        <v>141</v>
      </c>
      <c r="P3480" t="s">
        <v>814</v>
      </c>
      <c r="Q3480" t="s">
        <v>248</v>
      </c>
      <c r="R3480" t="s">
        <v>460</v>
      </c>
    </row>
    <row r="3481" spans="1:18" hidden="1" x14ac:dyDescent="0.3">
      <c r="A3481" t="s">
        <v>14001</v>
      </c>
      <c r="B3481" t="s">
        <v>14002</v>
      </c>
      <c r="C3481" s="1" t="str">
        <f t="shared" si="258"/>
        <v>21:0849</v>
      </c>
      <c r="D3481" s="1" t="str">
        <f t="shared" si="259"/>
        <v>21:0233</v>
      </c>
      <c r="E3481" t="s">
        <v>14003</v>
      </c>
      <c r="F3481" t="s">
        <v>14004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133</v>
      </c>
      <c r="N3481">
        <v>142</v>
      </c>
      <c r="P3481" t="s">
        <v>2475</v>
      </c>
      <c r="Q3481" t="s">
        <v>257</v>
      </c>
      <c r="R3481" t="s">
        <v>285</v>
      </c>
    </row>
    <row r="3482" spans="1:18" hidden="1" x14ac:dyDescent="0.3">
      <c r="A3482" t="s">
        <v>14005</v>
      </c>
      <c r="B3482" t="s">
        <v>14006</v>
      </c>
      <c r="C3482" s="1" t="str">
        <f t="shared" si="258"/>
        <v>21:0849</v>
      </c>
      <c r="D3482" s="1" t="str">
        <f t="shared" si="259"/>
        <v>21:0233</v>
      </c>
      <c r="E3482" t="s">
        <v>14007</v>
      </c>
      <c r="F3482" t="s">
        <v>14008</v>
      </c>
      <c r="H3482">
        <v>59.984979799999998</v>
      </c>
      <c r="I3482">
        <v>-109.52038880000001</v>
      </c>
      <c r="J3482" s="1" t="str">
        <f t="shared" ref="J3482:J3545" si="260">HYPERLINK("https://geochem.nrcan.gc.ca/cdogs/content/kwd/kwd020016_e.htm", "Fluid (lake)")</f>
        <v>Fluid (lake)</v>
      </c>
      <c r="K3482" s="1" t="str">
        <f t="shared" ref="K3482:K3545" si="261">HYPERLINK("https://geochem.nrcan.gc.ca/cdogs/content/kwd/kwd080007_e.htm", "Untreated Water")</f>
        <v>Untreated Water</v>
      </c>
      <c r="L3482">
        <v>130</v>
      </c>
      <c r="M3482" t="s">
        <v>139</v>
      </c>
      <c r="N3482">
        <v>143</v>
      </c>
      <c r="P3482" t="s">
        <v>5596</v>
      </c>
      <c r="Q3482" t="s">
        <v>310</v>
      </c>
      <c r="R3482" t="s">
        <v>55</v>
      </c>
    </row>
    <row r="3483" spans="1:18" hidden="1" x14ac:dyDescent="0.3">
      <c r="A3483" t="s">
        <v>14009</v>
      </c>
      <c r="B3483" t="s">
        <v>14010</v>
      </c>
      <c r="C3483" s="1" t="str">
        <f t="shared" si="258"/>
        <v>21:0849</v>
      </c>
      <c r="D3483" s="1" t="str">
        <f t="shared" si="259"/>
        <v>21:0233</v>
      </c>
      <c r="E3483" t="s">
        <v>14011</v>
      </c>
      <c r="F3483" t="s">
        <v>14012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241</v>
      </c>
      <c r="N3483">
        <v>144</v>
      </c>
      <c r="P3483" t="s">
        <v>5006</v>
      </c>
      <c r="Q3483" t="s">
        <v>310</v>
      </c>
      <c r="R3483" t="s">
        <v>55</v>
      </c>
    </row>
    <row r="3484" spans="1:18" hidden="1" x14ac:dyDescent="0.3">
      <c r="A3484" t="s">
        <v>14013</v>
      </c>
      <c r="B3484" t="s">
        <v>14014</v>
      </c>
      <c r="C3484" s="1" t="str">
        <f t="shared" si="258"/>
        <v>21:0849</v>
      </c>
      <c r="D3484" s="1" t="str">
        <f t="shared" si="259"/>
        <v>21:0233</v>
      </c>
      <c r="E3484" t="s">
        <v>14015</v>
      </c>
      <c r="F3484" t="s">
        <v>14016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 t="s">
        <v>2540</v>
      </c>
      <c r="Q3484" t="s">
        <v>248</v>
      </c>
      <c r="R3484" t="s">
        <v>285</v>
      </c>
    </row>
    <row r="3485" spans="1:18" hidden="1" x14ac:dyDescent="0.3">
      <c r="A3485" t="s">
        <v>14017</v>
      </c>
      <c r="B3485" t="s">
        <v>14018</v>
      </c>
      <c r="C3485" s="1" t="str">
        <f t="shared" si="258"/>
        <v>21:0849</v>
      </c>
      <c r="D3485" s="1" t="str">
        <f t="shared" si="259"/>
        <v>21:0233</v>
      </c>
      <c r="E3485" t="s">
        <v>14015</v>
      </c>
      <c r="F3485" t="s">
        <v>14019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29</v>
      </c>
      <c r="N3485">
        <v>146</v>
      </c>
      <c r="P3485" t="s">
        <v>75</v>
      </c>
      <c r="Q3485" t="s">
        <v>248</v>
      </c>
      <c r="R3485" t="s">
        <v>55</v>
      </c>
    </row>
    <row r="3486" spans="1:18" hidden="1" x14ac:dyDescent="0.3">
      <c r="A3486" t="s">
        <v>14020</v>
      </c>
      <c r="B3486" t="s">
        <v>14021</v>
      </c>
      <c r="C3486" s="1" t="str">
        <f t="shared" si="258"/>
        <v>21:0849</v>
      </c>
      <c r="D3486" s="1" t="str">
        <f t="shared" si="259"/>
        <v>21:0233</v>
      </c>
      <c r="E3486" t="s">
        <v>14022</v>
      </c>
      <c r="F3486" t="s">
        <v>14023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36</v>
      </c>
      <c r="N3486">
        <v>147</v>
      </c>
      <c r="P3486" t="s">
        <v>5140</v>
      </c>
      <c r="Q3486" t="s">
        <v>38</v>
      </c>
      <c r="R3486" t="s">
        <v>55</v>
      </c>
    </row>
    <row r="3487" spans="1:18" hidden="1" x14ac:dyDescent="0.3">
      <c r="A3487" t="s">
        <v>14024</v>
      </c>
      <c r="B3487" t="s">
        <v>14025</v>
      </c>
      <c r="C3487" s="1" t="str">
        <f t="shared" si="258"/>
        <v>21:0849</v>
      </c>
      <c r="D3487" s="1" t="str">
        <f t="shared" si="259"/>
        <v>21:0233</v>
      </c>
      <c r="E3487" t="s">
        <v>14026</v>
      </c>
      <c r="F3487" t="s">
        <v>14027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44</v>
      </c>
      <c r="N3487">
        <v>148</v>
      </c>
      <c r="P3487" t="s">
        <v>1605</v>
      </c>
      <c r="Q3487" t="s">
        <v>257</v>
      </c>
      <c r="R3487" t="s">
        <v>55</v>
      </c>
    </row>
    <row r="3488" spans="1:18" hidden="1" x14ac:dyDescent="0.3">
      <c r="A3488" t="s">
        <v>14028</v>
      </c>
      <c r="B3488" t="s">
        <v>14029</v>
      </c>
      <c r="C3488" s="1" t="str">
        <f t="shared" si="258"/>
        <v>21:0849</v>
      </c>
      <c r="D3488" s="1" t="str">
        <f t="shared" si="259"/>
        <v>21:0233</v>
      </c>
      <c r="E3488" t="s">
        <v>14030</v>
      </c>
      <c r="F3488" t="s">
        <v>14031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52</v>
      </c>
      <c r="N3488">
        <v>149</v>
      </c>
      <c r="P3488" t="s">
        <v>2487</v>
      </c>
      <c r="Q3488" t="s">
        <v>310</v>
      </c>
      <c r="R3488" t="s">
        <v>55</v>
      </c>
    </row>
    <row r="3489" spans="1:18" hidden="1" x14ac:dyDescent="0.3">
      <c r="A3489" t="s">
        <v>14032</v>
      </c>
      <c r="B3489" t="s">
        <v>14033</v>
      </c>
      <c r="C3489" s="1" t="str">
        <f t="shared" si="258"/>
        <v>21:0849</v>
      </c>
      <c r="D3489" s="1" t="str">
        <f t="shared" si="259"/>
        <v>21:0233</v>
      </c>
      <c r="E3489" t="s">
        <v>14034</v>
      </c>
      <c r="F3489" t="s">
        <v>14035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60</v>
      </c>
      <c r="N3489">
        <v>150</v>
      </c>
      <c r="P3489" t="s">
        <v>2492</v>
      </c>
      <c r="Q3489" t="s">
        <v>38</v>
      </c>
      <c r="R3489" t="s">
        <v>55</v>
      </c>
    </row>
    <row r="3490" spans="1:18" hidden="1" x14ac:dyDescent="0.3">
      <c r="A3490" t="s">
        <v>14036</v>
      </c>
      <c r="B3490" t="s">
        <v>14037</v>
      </c>
      <c r="C3490" s="1" t="str">
        <f t="shared" si="258"/>
        <v>21:0849</v>
      </c>
      <c r="D3490" s="1" t="str">
        <f t="shared" si="259"/>
        <v>21:0233</v>
      </c>
      <c r="E3490" t="s">
        <v>14038</v>
      </c>
      <c r="F3490" t="s">
        <v>14039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67</v>
      </c>
      <c r="N3490">
        <v>151</v>
      </c>
      <c r="P3490" t="s">
        <v>23</v>
      </c>
      <c r="Q3490" t="s">
        <v>310</v>
      </c>
      <c r="R3490" t="s">
        <v>55</v>
      </c>
    </row>
    <row r="3491" spans="1:18" hidden="1" x14ac:dyDescent="0.3">
      <c r="A3491" t="s">
        <v>14040</v>
      </c>
      <c r="B3491" t="s">
        <v>14041</v>
      </c>
      <c r="C3491" s="1" t="str">
        <f t="shared" si="258"/>
        <v>21:0849</v>
      </c>
      <c r="D3491" s="1" t="str">
        <f t="shared" si="259"/>
        <v>21:0233</v>
      </c>
      <c r="E3491" t="s">
        <v>14042</v>
      </c>
      <c r="F3491" t="s">
        <v>14043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74</v>
      </c>
      <c r="N3491">
        <v>152</v>
      </c>
      <c r="P3491" t="s">
        <v>1600</v>
      </c>
      <c r="Q3491" t="s">
        <v>46</v>
      </c>
      <c r="R3491" t="s">
        <v>3968</v>
      </c>
    </row>
    <row r="3492" spans="1:18" hidden="1" x14ac:dyDescent="0.3">
      <c r="A3492" t="s">
        <v>14044</v>
      </c>
      <c r="B3492" t="s">
        <v>14045</v>
      </c>
      <c r="C3492" s="1" t="str">
        <f t="shared" si="258"/>
        <v>21:0849</v>
      </c>
      <c r="D3492" s="1" t="str">
        <f t="shared" si="259"/>
        <v>21:0233</v>
      </c>
      <c r="E3492" t="s">
        <v>14046</v>
      </c>
      <c r="F3492" t="s">
        <v>14047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81</v>
      </c>
      <c r="N3492">
        <v>153</v>
      </c>
      <c r="P3492" t="s">
        <v>1600</v>
      </c>
      <c r="Q3492" t="s">
        <v>38</v>
      </c>
      <c r="R3492" t="s">
        <v>460</v>
      </c>
    </row>
    <row r="3493" spans="1:18" hidden="1" x14ac:dyDescent="0.3">
      <c r="A3493" t="s">
        <v>14048</v>
      </c>
      <c r="B3493" t="s">
        <v>14049</v>
      </c>
      <c r="C3493" s="1" t="str">
        <f t="shared" si="258"/>
        <v>21:0849</v>
      </c>
      <c r="D3493" s="1" t="str">
        <f t="shared" si="259"/>
        <v>21:0233</v>
      </c>
      <c r="E3493" t="s">
        <v>14050</v>
      </c>
      <c r="F3493" t="s">
        <v>14051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95</v>
      </c>
      <c r="N3493">
        <v>154</v>
      </c>
      <c r="P3493" t="s">
        <v>1667</v>
      </c>
      <c r="Q3493" t="s">
        <v>62</v>
      </c>
      <c r="R3493" t="s">
        <v>761</v>
      </c>
    </row>
    <row r="3494" spans="1:18" hidden="1" x14ac:dyDescent="0.3">
      <c r="A3494" t="s">
        <v>14052</v>
      </c>
      <c r="B3494" t="s">
        <v>14053</v>
      </c>
      <c r="C3494" s="1" t="str">
        <f t="shared" si="258"/>
        <v>21:0849</v>
      </c>
      <c r="D3494" s="1" t="str">
        <f t="shared" si="259"/>
        <v>21:0233</v>
      </c>
      <c r="E3494" t="s">
        <v>14054</v>
      </c>
      <c r="F3494" t="s">
        <v>14055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101</v>
      </c>
      <c r="N3494">
        <v>155</v>
      </c>
      <c r="P3494" t="s">
        <v>23</v>
      </c>
      <c r="Q3494" t="s">
        <v>579</v>
      </c>
      <c r="R3494" t="s">
        <v>890</v>
      </c>
    </row>
    <row r="3495" spans="1:18" hidden="1" x14ac:dyDescent="0.3">
      <c r="A3495" t="s">
        <v>14056</v>
      </c>
      <c r="B3495" t="s">
        <v>14057</v>
      </c>
      <c r="C3495" s="1" t="str">
        <f t="shared" si="258"/>
        <v>21:0849</v>
      </c>
      <c r="D3495" s="1" t="str">
        <f t="shared" si="259"/>
        <v>21:0233</v>
      </c>
      <c r="E3495" t="s">
        <v>14058</v>
      </c>
      <c r="F3495" t="s">
        <v>14059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107</v>
      </c>
      <c r="N3495">
        <v>156</v>
      </c>
      <c r="P3495" t="s">
        <v>2414</v>
      </c>
      <c r="Q3495" t="s">
        <v>248</v>
      </c>
      <c r="R3495" t="s">
        <v>460</v>
      </c>
    </row>
    <row r="3496" spans="1:18" hidden="1" x14ac:dyDescent="0.3">
      <c r="A3496" t="s">
        <v>14060</v>
      </c>
      <c r="B3496" t="s">
        <v>14061</v>
      </c>
      <c r="C3496" s="1" t="str">
        <f t="shared" si="258"/>
        <v>21:0849</v>
      </c>
      <c r="D3496" s="1" t="str">
        <f t="shared" si="259"/>
        <v>21:0233</v>
      </c>
      <c r="E3496" t="s">
        <v>14062</v>
      </c>
      <c r="F3496" t="s">
        <v>14063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114</v>
      </c>
      <c r="N3496">
        <v>157</v>
      </c>
      <c r="P3496" t="s">
        <v>82</v>
      </c>
      <c r="Q3496" t="s">
        <v>236</v>
      </c>
      <c r="R3496" t="s">
        <v>55</v>
      </c>
    </row>
    <row r="3497" spans="1:18" hidden="1" x14ac:dyDescent="0.3">
      <c r="A3497" t="s">
        <v>14064</v>
      </c>
      <c r="B3497" t="s">
        <v>14065</v>
      </c>
      <c r="C3497" s="1" t="str">
        <f t="shared" si="258"/>
        <v>21:0849</v>
      </c>
      <c r="D3497" s="1" t="str">
        <f t="shared" si="259"/>
        <v>21:0233</v>
      </c>
      <c r="E3497" t="s">
        <v>14066</v>
      </c>
      <c r="F3497" t="s">
        <v>14067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121</v>
      </c>
      <c r="N3497">
        <v>158</v>
      </c>
      <c r="P3497" t="s">
        <v>23</v>
      </c>
      <c r="Q3497" t="s">
        <v>146</v>
      </c>
      <c r="R3497" t="s">
        <v>532</v>
      </c>
    </row>
    <row r="3498" spans="1:18" hidden="1" x14ac:dyDescent="0.3">
      <c r="A3498" t="s">
        <v>14068</v>
      </c>
      <c r="B3498" t="s">
        <v>14069</v>
      </c>
      <c r="C3498" s="1" t="str">
        <f t="shared" si="258"/>
        <v>21:0849</v>
      </c>
      <c r="D3498" s="1" t="str">
        <f t="shared" si="259"/>
        <v>21:0233</v>
      </c>
      <c r="E3498" t="s">
        <v>14070</v>
      </c>
      <c r="F3498" t="s">
        <v>14071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127</v>
      </c>
      <c r="N3498">
        <v>159</v>
      </c>
      <c r="P3498" t="s">
        <v>30</v>
      </c>
      <c r="Q3498" t="s">
        <v>62</v>
      </c>
      <c r="R3498" t="s">
        <v>410</v>
      </c>
    </row>
    <row r="3499" spans="1:18" hidden="1" x14ac:dyDescent="0.3">
      <c r="A3499" t="s">
        <v>14072</v>
      </c>
      <c r="B3499" t="s">
        <v>14073</v>
      </c>
      <c r="C3499" s="1" t="str">
        <f t="shared" si="258"/>
        <v>21:0849</v>
      </c>
      <c r="D3499" s="1" t="str">
        <f t="shared" si="259"/>
        <v>21:0233</v>
      </c>
      <c r="E3499" t="s">
        <v>14074</v>
      </c>
      <c r="F3499" t="s">
        <v>14075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133</v>
      </c>
      <c r="N3499">
        <v>160</v>
      </c>
      <c r="P3499" t="s">
        <v>37</v>
      </c>
      <c r="Q3499" t="s">
        <v>24</v>
      </c>
      <c r="R3499" t="s">
        <v>500</v>
      </c>
    </row>
    <row r="3500" spans="1:18" hidden="1" x14ac:dyDescent="0.3">
      <c r="A3500" t="s">
        <v>14076</v>
      </c>
      <c r="B3500" t="s">
        <v>14077</v>
      </c>
      <c r="C3500" s="1" t="str">
        <f t="shared" si="258"/>
        <v>21:0849</v>
      </c>
      <c r="D3500" s="1" t="str">
        <f t="shared" si="259"/>
        <v>21:0233</v>
      </c>
      <c r="E3500" t="s">
        <v>14078</v>
      </c>
      <c r="F3500" t="s">
        <v>14079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139</v>
      </c>
      <c r="N3500">
        <v>161</v>
      </c>
      <c r="P3500" t="s">
        <v>1949</v>
      </c>
      <c r="Q3500" t="s">
        <v>46</v>
      </c>
      <c r="R3500" t="s">
        <v>911</v>
      </c>
    </row>
    <row r="3501" spans="1:18" hidden="1" x14ac:dyDescent="0.3">
      <c r="A3501" t="s">
        <v>14080</v>
      </c>
      <c r="B3501" t="s">
        <v>14081</v>
      </c>
      <c r="C3501" s="1" t="str">
        <f t="shared" si="258"/>
        <v>21:0849</v>
      </c>
      <c r="D3501" s="1" t="str">
        <f t="shared" si="259"/>
        <v>21:0233</v>
      </c>
      <c r="E3501" t="s">
        <v>14082</v>
      </c>
      <c r="F3501" t="s">
        <v>14083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241</v>
      </c>
      <c r="N3501">
        <v>162</v>
      </c>
      <c r="P3501" t="s">
        <v>553</v>
      </c>
      <c r="Q3501" t="s">
        <v>310</v>
      </c>
      <c r="R3501" t="s">
        <v>55</v>
      </c>
    </row>
    <row r="3502" spans="1:18" hidden="1" x14ac:dyDescent="0.3">
      <c r="A3502" t="s">
        <v>14084</v>
      </c>
      <c r="B3502" t="s">
        <v>14085</v>
      </c>
      <c r="C3502" s="1" t="str">
        <f t="shared" si="258"/>
        <v>21:0849</v>
      </c>
      <c r="D3502" s="1" t="str">
        <f t="shared" si="259"/>
        <v>21:0233</v>
      </c>
      <c r="E3502" t="s">
        <v>14086</v>
      </c>
      <c r="F3502" t="s">
        <v>14087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36</v>
      </c>
      <c r="N3502">
        <v>163</v>
      </c>
      <c r="P3502" t="s">
        <v>1804</v>
      </c>
      <c r="Q3502" t="s">
        <v>46</v>
      </c>
      <c r="R3502" t="s">
        <v>285</v>
      </c>
    </row>
    <row r="3503" spans="1:18" hidden="1" x14ac:dyDescent="0.3">
      <c r="A3503" t="s">
        <v>14088</v>
      </c>
      <c r="B3503" t="s">
        <v>14089</v>
      </c>
      <c r="C3503" s="1" t="str">
        <f t="shared" si="258"/>
        <v>21:0849</v>
      </c>
      <c r="D3503" s="1" t="str">
        <f t="shared" si="259"/>
        <v>21:0233</v>
      </c>
      <c r="E3503" t="s">
        <v>14090</v>
      </c>
      <c r="F3503" t="s">
        <v>14091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44</v>
      </c>
      <c r="N3503">
        <v>164</v>
      </c>
      <c r="P3503" t="s">
        <v>558</v>
      </c>
      <c r="Q3503" t="s">
        <v>38</v>
      </c>
      <c r="R3503" t="s">
        <v>55</v>
      </c>
    </row>
    <row r="3504" spans="1:18" hidden="1" x14ac:dyDescent="0.3">
      <c r="A3504" t="s">
        <v>14092</v>
      </c>
      <c r="B3504" t="s">
        <v>14093</v>
      </c>
      <c r="C3504" s="1" t="str">
        <f t="shared" si="258"/>
        <v>21:0849</v>
      </c>
      <c r="D3504" s="1" t="str">
        <f t="shared" si="259"/>
        <v>21:0233</v>
      </c>
      <c r="E3504" t="s">
        <v>14094</v>
      </c>
      <c r="F3504" t="s">
        <v>14095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 t="s">
        <v>2430</v>
      </c>
      <c r="Q3504" t="s">
        <v>248</v>
      </c>
      <c r="R3504" t="s">
        <v>55</v>
      </c>
    </row>
    <row r="3505" spans="1:18" hidden="1" x14ac:dyDescent="0.3">
      <c r="A3505" t="s">
        <v>14096</v>
      </c>
      <c r="B3505" t="s">
        <v>14097</v>
      </c>
      <c r="C3505" s="1" t="str">
        <f t="shared" si="258"/>
        <v>21:0849</v>
      </c>
      <c r="D3505" s="1" t="str">
        <f t="shared" si="259"/>
        <v>21:0233</v>
      </c>
      <c r="E3505" t="s">
        <v>14094</v>
      </c>
      <c r="F3505" t="s">
        <v>14098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29</v>
      </c>
      <c r="N3505">
        <v>166</v>
      </c>
      <c r="P3505" t="s">
        <v>1676</v>
      </c>
      <c r="Q3505" t="s">
        <v>257</v>
      </c>
      <c r="R3505" t="s">
        <v>55</v>
      </c>
    </row>
    <row r="3506" spans="1:18" hidden="1" x14ac:dyDescent="0.3">
      <c r="A3506" t="s">
        <v>14099</v>
      </c>
      <c r="B3506" t="s">
        <v>14100</v>
      </c>
      <c r="C3506" s="1" t="str">
        <f t="shared" si="258"/>
        <v>21:0849</v>
      </c>
      <c r="D3506" s="1" t="str">
        <f t="shared" si="259"/>
        <v>21:0233</v>
      </c>
      <c r="E3506" t="s">
        <v>14101</v>
      </c>
      <c r="F3506" t="s">
        <v>14102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52</v>
      </c>
      <c r="N3506">
        <v>167</v>
      </c>
      <c r="P3506" t="s">
        <v>2430</v>
      </c>
      <c r="Q3506" t="s">
        <v>236</v>
      </c>
      <c r="R3506" t="s">
        <v>55</v>
      </c>
    </row>
    <row r="3507" spans="1:18" hidden="1" x14ac:dyDescent="0.3">
      <c r="A3507" t="s">
        <v>14103</v>
      </c>
      <c r="B3507" t="s">
        <v>14104</v>
      </c>
      <c r="C3507" s="1" t="str">
        <f t="shared" si="258"/>
        <v>21:0849</v>
      </c>
      <c r="D3507" s="1" t="str">
        <f t="shared" si="259"/>
        <v>21:0233</v>
      </c>
      <c r="E3507" t="s">
        <v>14105</v>
      </c>
      <c r="F3507" t="s">
        <v>14106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60</v>
      </c>
      <c r="N3507">
        <v>168</v>
      </c>
      <c r="P3507" t="s">
        <v>1837</v>
      </c>
      <c r="Q3507" t="s">
        <v>248</v>
      </c>
      <c r="R3507" t="s">
        <v>55</v>
      </c>
    </row>
    <row r="3508" spans="1:18" hidden="1" x14ac:dyDescent="0.3">
      <c r="A3508" t="s">
        <v>14107</v>
      </c>
      <c r="B3508" t="s">
        <v>14108</v>
      </c>
      <c r="C3508" s="1" t="str">
        <f t="shared" si="258"/>
        <v>21:0849</v>
      </c>
      <c r="D3508" s="1" t="str">
        <f t="shared" si="259"/>
        <v>21:0233</v>
      </c>
      <c r="E3508" t="s">
        <v>14109</v>
      </c>
      <c r="F3508" t="s">
        <v>14110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67</v>
      </c>
      <c r="N3508">
        <v>169</v>
      </c>
      <c r="P3508" t="s">
        <v>1949</v>
      </c>
      <c r="Q3508" t="s">
        <v>257</v>
      </c>
      <c r="R3508" t="s">
        <v>55</v>
      </c>
    </row>
    <row r="3509" spans="1:18" hidden="1" x14ac:dyDescent="0.3">
      <c r="A3509" t="s">
        <v>14111</v>
      </c>
      <c r="B3509" t="s">
        <v>14112</v>
      </c>
      <c r="C3509" s="1" t="str">
        <f t="shared" si="258"/>
        <v>21:0849</v>
      </c>
      <c r="D3509" s="1" t="str">
        <f t="shared" si="259"/>
        <v>21:0233</v>
      </c>
      <c r="E3509" t="s">
        <v>14113</v>
      </c>
      <c r="F3509" t="s">
        <v>14114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74</v>
      </c>
      <c r="N3509">
        <v>170</v>
      </c>
      <c r="P3509" t="s">
        <v>5006</v>
      </c>
      <c r="Q3509" t="s">
        <v>38</v>
      </c>
      <c r="R3509" t="s">
        <v>55</v>
      </c>
    </row>
    <row r="3510" spans="1:18" hidden="1" x14ac:dyDescent="0.3">
      <c r="A3510" t="s">
        <v>14115</v>
      </c>
      <c r="B3510" t="s">
        <v>14116</v>
      </c>
      <c r="C3510" s="1" t="str">
        <f t="shared" si="258"/>
        <v>21:0849</v>
      </c>
      <c r="D3510" s="1" t="str">
        <f t="shared" si="259"/>
        <v>21:0233</v>
      </c>
      <c r="E3510" t="s">
        <v>14117</v>
      </c>
      <c r="F3510" t="s">
        <v>14118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81</v>
      </c>
      <c r="N3510">
        <v>171</v>
      </c>
      <c r="P3510" t="s">
        <v>2414</v>
      </c>
      <c r="Q3510" t="s">
        <v>579</v>
      </c>
      <c r="R3510" t="s">
        <v>55</v>
      </c>
    </row>
    <row r="3511" spans="1:18" hidden="1" x14ac:dyDescent="0.3">
      <c r="A3511" t="s">
        <v>14119</v>
      </c>
      <c r="B3511" t="s">
        <v>14120</v>
      </c>
      <c r="C3511" s="1" t="str">
        <f t="shared" si="258"/>
        <v>21:0849</v>
      </c>
      <c r="D3511" s="1" t="str">
        <f t="shared" si="259"/>
        <v>21:0233</v>
      </c>
      <c r="E3511" t="s">
        <v>14121</v>
      </c>
      <c r="F3511" t="s">
        <v>14122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95</v>
      </c>
      <c r="N3511">
        <v>172</v>
      </c>
      <c r="P3511" t="s">
        <v>61</v>
      </c>
      <c r="Q3511" t="s">
        <v>257</v>
      </c>
      <c r="R3511" t="s">
        <v>55</v>
      </c>
    </row>
    <row r="3512" spans="1:18" hidden="1" x14ac:dyDescent="0.3">
      <c r="A3512" t="s">
        <v>14123</v>
      </c>
      <c r="B3512" t="s">
        <v>14124</v>
      </c>
      <c r="C3512" s="1" t="str">
        <f t="shared" si="258"/>
        <v>21:0849</v>
      </c>
      <c r="D3512" s="1" t="str">
        <f t="shared" si="259"/>
        <v>21:0233</v>
      </c>
      <c r="E3512" t="s">
        <v>14125</v>
      </c>
      <c r="F3512" t="s">
        <v>14126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101</v>
      </c>
      <c r="N3512">
        <v>173</v>
      </c>
      <c r="P3512" t="s">
        <v>1846</v>
      </c>
      <c r="Q3512" t="s">
        <v>579</v>
      </c>
      <c r="R3512" t="s">
        <v>55</v>
      </c>
    </row>
    <row r="3513" spans="1:18" hidden="1" x14ac:dyDescent="0.3">
      <c r="A3513" t="s">
        <v>14127</v>
      </c>
      <c r="B3513" t="s">
        <v>14128</v>
      </c>
      <c r="C3513" s="1" t="str">
        <f t="shared" si="258"/>
        <v>21:0849</v>
      </c>
      <c r="D3513" s="1" t="str">
        <f t="shared" si="259"/>
        <v>21:0233</v>
      </c>
      <c r="E3513" t="s">
        <v>14129</v>
      </c>
      <c r="F3513" t="s">
        <v>14130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107</v>
      </c>
      <c r="N3513">
        <v>174</v>
      </c>
      <c r="P3513" t="s">
        <v>681</v>
      </c>
      <c r="Q3513" t="s">
        <v>38</v>
      </c>
      <c r="R3513" t="s">
        <v>55</v>
      </c>
    </row>
    <row r="3514" spans="1:18" hidden="1" x14ac:dyDescent="0.3">
      <c r="A3514" t="s">
        <v>14131</v>
      </c>
      <c r="B3514" t="s">
        <v>14132</v>
      </c>
      <c r="C3514" s="1" t="str">
        <f t="shared" si="258"/>
        <v>21:0849</v>
      </c>
      <c r="D3514" s="1" t="str">
        <f t="shared" si="259"/>
        <v>21:0233</v>
      </c>
      <c r="E3514" t="s">
        <v>14133</v>
      </c>
      <c r="F3514" t="s">
        <v>14134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114</v>
      </c>
      <c r="N3514">
        <v>175</v>
      </c>
      <c r="P3514" t="s">
        <v>2526</v>
      </c>
      <c r="Q3514" t="s">
        <v>248</v>
      </c>
      <c r="R3514" t="s">
        <v>195</v>
      </c>
    </row>
    <row r="3515" spans="1:18" hidden="1" x14ac:dyDescent="0.3">
      <c r="A3515" t="s">
        <v>14135</v>
      </c>
      <c r="B3515" t="s">
        <v>14136</v>
      </c>
      <c r="C3515" s="1" t="str">
        <f t="shared" si="258"/>
        <v>21:0849</v>
      </c>
      <c r="D3515" s="1" t="str">
        <f t="shared" si="259"/>
        <v>21:0233</v>
      </c>
      <c r="E3515" t="s">
        <v>14137</v>
      </c>
      <c r="F3515" t="s">
        <v>14138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121</v>
      </c>
      <c r="N3515">
        <v>176</v>
      </c>
      <c r="P3515" t="s">
        <v>3946</v>
      </c>
      <c r="Q3515" t="s">
        <v>62</v>
      </c>
      <c r="R3515" t="s">
        <v>55</v>
      </c>
    </row>
    <row r="3516" spans="1:18" hidden="1" x14ac:dyDescent="0.3">
      <c r="A3516" t="s">
        <v>14139</v>
      </c>
      <c r="B3516" t="s">
        <v>14140</v>
      </c>
      <c r="C3516" s="1" t="str">
        <f t="shared" si="258"/>
        <v>21:0849</v>
      </c>
      <c r="D3516" s="1" t="str">
        <f t="shared" si="259"/>
        <v>21:0233</v>
      </c>
      <c r="E3516" t="s">
        <v>14141</v>
      </c>
      <c r="F3516" t="s">
        <v>14142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127</v>
      </c>
      <c r="N3516">
        <v>177</v>
      </c>
      <c r="P3516" t="s">
        <v>1949</v>
      </c>
      <c r="Q3516" t="s">
        <v>62</v>
      </c>
      <c r="R3516" t="s">
        <v>532</v>
      </c>
    </row>
    <row r="3517" spans="1:18" hidden="1" x14ac:dyDescent="0.3">
      <c r="A3517" t="s">
        <v>14143</v>
      </c>
      <c r="B3517" t="s">
        <v>14144</v>
      </c>
      <c r="C3517" s="1" t="str">
        <f t="shared" si="258"/>
        <v>21:0849</v>
      </c>
      <c r="D3517" s="1" t="str">
        <f t="shared" si="259"/>
        <v>21:0233</v>
      </c>
      <c r="E3517" t="s">
        <v>14145</v>
      </c>
      <c r="F3517" t="s">
        <v>14146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133</v>
      </c>
      <c r="N3517">
        <v>178</v>
      </c>
      <c r="P3517" t="s">
        <v>2380</v>
      </c>
      <c r="Q3517" t="s">
        <v>46</v>
      </c>
      <c r="R3517" t="s">
        <v>401</v>
      </c>
    </row>
    <row r="3518" spans="1:18" hidden="1" x14ac:dyDescent="0.3">
      <c r="A3518" t="s">
        <v>14147</v>
      </c>
      <c r="B3518" t="s">
        <v>14148</v>
      </c>
      <c r="C3518" s="1" t="str">
        <f t="shared" si="258"/>
        <v>21:0849</v>
      </c>
      <c r="D3518" s="1" t="str">
        <f t="shared" si="259"/>
        <v>21:0233</v>
      </c>
      <c r="E3518" t="s">
        <v>14149</v>
      </c>
      <c r="F3518" t="s">
        <v>14150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139</v>
      </c>
      <c r="N3518">
        <v>179</v>
      </c>
      <c r="P3518" t="s">
        <v>553</v>
      </c>
      <c r="Q3518" t="s">
        <v>62</v>
      </c>
      <c r="R3518" t="s">
        <v>401</v>
      </c>
    </row>
    <row r="3519" spans="1:18" hidden="1" x14ac:dyDescent="0.3">
      <c r="A3519" t="s">
        <v>14151</v>
      </c>
      <c r="B3519" t="s">
        <v>14152</v>
      </c>
      <c r="C3519" s="1" t="str">
        <f t="shared" si="258"/>
        <v>21:0849</v>
      </c>
      <c r="D3519" s="1" t="str">
        <f t="shared" si="259"/>
        <v>21:0233</v>
      </c>
      <c r="E3519" t="s">
        <v>14153</v>
      </c>
      <c r="F3519" t="s">
        <v>14154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241</v>
      </c>
      <c r="N3519">
        <v>180</v>
      </c>
      <c r="P3519" t="s">
        <v>5058</v>
      </c>
      <c r="Q3519" t="s">
        <v>24</v>
      </c>
      <c r="R3519" t="s">
        <v>9133</v>
      </c>
    </row>
    <row r="3520" spans="1:18" hidden="1" x14ac:dyDescent="0.3">
      <c r="A3520" t="s">
        <v>14155</v>
      </c>
      <c r="B3520" t="s">
        <v>14156</v>
      </c>
      <c r="C3520" s="1" t="str">
        <f t="shared" si="258"/>
        <v>21:0849</v>
      </c>
      <c r="D3520" s="1" t="str">
        <f t="shared" si="259"/>
        <v>21:0233</v>
      </c>
      <c r="E3520" t="s">
        <v>14157</v>
      </c>
      <c r="F3520" t="s">
        <v>14158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36</v>
      </c>
      <c r="N3520">
        <v>181</v>
      </c>
      <c r="P3520" t="s">
        <v>45</v>
      </c>
      <c r="Q3520" t="s">
        <v>38</v>
      </c>
      <c r="R3520" t="s">
        <v>3875</v>
      </c>
    </row>
    <row r="3521" spans="1:18" hidden="1" x14ac:dyDescent="0.3">
      <c r="A3521" t="s">
        <v>14159</v>
      </c>
      <c r="B3521" t="s">
        <v>14160</v>
      </c>
      <c r="C3521" s="1" t="str">
        <f t="shared" si="258"/>
        <v>21:0849</v>
      </c>
      <c r="D3521" s="1" t="str">
        <f t="shared" si="259"/>
        <v>21:0233</v>
      </c>
      <c r="E3521" t="s">
        <v>14161</v>
      </c>
      <c r="F3521" t="s">
        <v>14162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44</v>
      </c>
      <c r="N3521">
        <v>182</v>
      </c>
      <c r="P3521" t="s">
        <v>521</v>
      </c>
      <c r="Q3521" t="s">
        <v>248</v>
      </c>
      <c r="R3521" t="s">
        <v>401</v>
      </c>
    </row>
    <row r="3522" spans="1:18" hidden="1" x14ac:dyDescent="0.3">
      <c r="A3522" t="s">
        <v>14163</v>
      </c>
      <c r="B3522" t="s">
        <v>14164</v>
      </c>
      <c r="C3522" s="1" t="str">
        <f t="shared" si="258"/>
        <v>21:0849</v>
      </c>
      <c r="D3522" s="1" t="str">
        <f t="shared" si="259"/>
        <v>21:0233</v>
      </c>
      <c r="E3522" t="s">
        <v>14165</v>
      </c>
      <c r="F3522" t="s">
        <v>14166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 t="s">
        <v>30</v>
      </c>
      <c r="Q3522" t="s">
        <v>38</v>
      </c>
      <c r="R3522" t="s">
        <v>189</v>
      </c>
    </row>
    <row r="3523" spans="1:18" hidden="1" x14ac:dyDescent="0.3">
      <c r="A3523" t="s">
        <v>14167</v>
      </c>
      <c r="B3523" t="s">
        <v>14168</v>
      </c>
      <c r="C3523" s="1" t="str">
        <f t="shared" si="258"/>
        <v>21:0849</v>
      </c>
      <c r="D3523" s="1" t="str">
        <f t="shared" si="259"/>
        <v>21:0233</v>
      </c>
      <c r="E3523" t="s">
        <v>14165</v>
      </c>
      <c r="F3523" t="s">
        <v>14169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29</v>
      </c>
      <c r="N3523">
        <v>184</v>
      </c>
      <c r="P3523" t="s">
        <v>45</v>
      </c>
      <c r="Q3523" t="s">
        <v>38</v>
      </c>
      <c r="R3523" t="s">
        <v>3875</v>
      </c>
    </row>
    <row r="3524" spans="1:18" hidden="1" x14ac:dyDescent="0.3">
      <c r="A3524" t="s">
        <v>14170</v>
      </c>
      <c r="B3524" t="s">
        <v>14171</v>
      </c>
      <c r="C3524" s="1" t="str">
        <f t="shared" si="258"/>
        <v>21:0849</v>
      </c>
      <c r="D3524" s="1" t="str">
        <f t="shared" si="259"/>
        <v>21:0233</v>
      </c>
      <c r="E3524" t="s">
        <v>14172</v>
      </c>
      <c r="F3524" t="s">
        <v>14173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52</v>
      </c>
      <c r="N3524">
        <v>185</v>
      </c>
      <c r="P3524" t="s">
        <v>2414</v>
      </c>
      <c r="Q3524" t="s">
        <v>62</v>
      </c>
      <c r="R3524" t="s">
        <v>988</v>
      </c>
    </row>
    <row r="3525" spans="1:18" hidden="1" x14ac:dyDescent="0.3">
      <c r="A3525" t="s">
        <v>14174</v>
      </c>
      <c r="B3525" t="s">
        <v>14175</v>
      </c>
      <c r="C3525" s="1" t="str">
        <f t="shared" si="258"/>
        <v>21:0849</v>
      </c>
      <c r="D3525" s="1" t="str">
        <f t="shared" si="259"/>
        <v>21:0233</v>
      </c>
      <c r="E3525" t="s">
        <v>14176</v>
      </c>
      <c r="F3525" t="s">
        <v>14177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60</v>
      </c>
      <c r="N3525">
        <v>186</v>
      </c>
      <c r="P3525" t="s">
        <v>5596</v>
      </c>
      <c r="Q3525" t="s">
        <v>96</v>
      </c>
      <c r="R3525" t="s">
        <v>173</v>
      </c>
    </row>
    <row r="3526" spans="1:18" hidden="1" x14ac:dyDescent="0.3">
      <c r="A3526" t="s">
        <v>14178</v>
      </c>
      <c r="B3526" t="s">
        <v>14179</v>
      </c>
      <c r="C3526" s="1" t="str">
        <f t="shared" si="258"/>
        <v>21:0849</v>
      </c>
      <c r="D3526" s="1" t="str">
        <f t="shared" si="259"/>
        <v>21:0233</v>
      </c>
      <c r="E3526" t="s">
        <v>14180</v>
      </c>
      <c r="F3526" t="s">
        <v>14181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67</v>
      </c>
      <c r="N3526">
        <v>187</v>
      </c>
      <c r="P3526" t="s">
        <v>1851</v>
      </c>
      <c r="Q3526" t="s">
        <v>31</v>
      </c>
      <c r="R3526" t="s">
        <v>24</v>
      </c>
    </row>
    <row r="3527" spans="1:18" hidden="1" x14ac:dyDescent="0.3">
      <c r="A3527" t="s">
        <v>14182</v>
      </c>
      <c r="B3527" t="s">
        <v>14183</v>
      </c>
      <c r="C3527" s="1" t="str">
        <f t="shared" si="258"/>
        <v>21:0849</v>
      </c>
      <c r="D3527" s="1" t="str">
        <f t="shared" si="259"/>
        <v>21:0233</v>
      </c>
      <c r="E3527" t="s">
        <v>14184</v>
      </c>
      <c r="F3527" t="s">
        <v>14185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74</v>
      </c>
      <c r="N3527">
        <v>188</v>
      </c>
      <c r="P3527" t="s">
        <v>242</v>
      </c>
      <c r="Q3527" t="s">
        <v>24</v>
      </c>
      <c r="R3527" t="s">
        <v>835</v>
      </c>
    </row>
    <row r="3528" spans="1:18" hidden="1" x14ac:dyDescent="0.3">
      <c r="A3528" t="s">
        <v>14186</v>
      </c>
      <c r="B3528" t="s">
        <v>14187</v>
      </c>
      <c r="C3528" s="1" t="str">
        <f t="shared" si="258"/>
        <v>21:0849</v>
      </c>
      <c r="D3528" s="1" t="str">
        <f t="shared" si="259"/>
        <v>21:0233</v>
      </c>
      <c r="E3528" t="s">
        <v>14188</v>
      </c>
      <c r="F3528" t="s">
        <v>14189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81</v>
      </c>
      <c r="N3528">
        <v>189</v>
      </c>
      <c r="P3528" t="s">
        <v>1667</v>
      </c>
      <c r="Q3528" t="s">
        <v>46</v>
      </c>
      <c r="R3528" t="s">
        <v>4299</v>
      </c>
    </row>
    <row r="3529" spans="1:18" hidden="1" x14ac:dyDescent="0.3">
      <c r="A3529" t="s">
        <v>14190</v>
      </c>
      <c r="B3529" t="s">
        <v>14191</v>
      </c>
      <c r="C3529" s="1" t="str">
        <f t="shared" si="258"/>
        <v>21:0849</v>
      </c>
      <c r="D3529" s="1" t="str">
        <f t="shared" si="259"/>
        <v>21:0233</v>
      </c>
      <c r="E3529" t="s">
        <v>14192</v>
      </c>
      <c r="F3529" t="s">
        <v>14193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95</v>
      </c>
      <c r="N3529">
        <v>190</v>
      </c>
      <c r="P3529" t="s">
        <v>1790</v>
      </c>
      <c r="Q3529" t="s">
        <v>62</v>
      </c>
      <c r="R3529" t="s">
        <v>285</v>
      </c>
    </row>
    <row r="3530" spans="1:18" hidden="1" x14ac:dyDescent="0.3">
      <c r="A3530" t="s">
        <v>14194</v>
      </c>
      <c r="B3530" t="s">
        <v>14195</v>
      </c>
      <c r="C3530" s="1" t="str">
        <f t="shared" si="258"/>
        <v>21:0849</v>
      </c>
      <c r="D3530" s="1" t="str">
        <f t="shared" si="259"/>
        <v>21:0233</v>
      </c>
      <c r="E3530" t="s">
        <v>14196</v>
      </c>
      <c r="F3530" t="s">
        <v>14197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101</v>
      </c>
      <c r="N3530">
        <v>191</v>
      </c>
      <c r="P3530" t="s">
        <v>598</v>
      </c>
      <c r="Q3530" t="s">
        <v>46</v>
      </c>
      <c r="R3530" t="s">
        <v>2503</v>
      </c>
    </row>
    <row r="3531" spans="1:18" hidden="1" x14ac:dyDescent="0.3">
      <c r="A3531" t="s">
        <v>14198</v>
      </c>
      <c r="B3531" t="s">
        <v>14199</v>
      </c>
      <c r="C3531" s="1" t="str">
        <f t="shared" si="258"/>
        <v>21:0849</v>
      </c>
      <c r="D3531" s="1" t="str">
        <f t="shared" si="259"/>
        <v>21:0233</v>
      </c>
      <c r="E3531" t="s">
        <v>14200</v>
      </c>
      <c r="F3531" t="s">
        <v>14201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107</v>
      </c>
      <c r="N3531">
        <v>192</v>
      </c>
      <c r="P3531" t="s">
        <v>242</v>
      </c>
      <c r="Q3531" t="s">
        <v>24</v>
      </c>
      <c r="R3531" t="s">
        <v>449</v>
      </c>
    </row>
    <row r="3532" spans="1:18" hidden="1" x14ac:dyDescent="0.3">
      <c r="A3532" t="s">
        <v>14202</v>
      </c>
      <c r="B3532" t="s">
        <v>14203</v>
      </c>
      <c r="C3532" s="1" t="str">
        <f t="shared" ref="C3532:C3595" si="262">HYPERLINK("https://geochem.nrcan.gc.ca/cdogs/content/bdl/bdl210849_e.htm", "21:0849")</f>
        <v>21:0849</v>
      </c>
      <c r="D3532" s="1" t="str">
        <f t="shared" ref="D3532:D3595" si="263">HYPERLINK("https://geochem.nrcan.gc.ca/cdogs/content/svy/svy210233_e.htm", "21:0233")</f>
        <v>21:0233</v>
      </c>
      <c r="E3532" t="s">
        <v>14204</v>
      </c>
      <c r="F3532" t="s">
        <v>14205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114</v>
      </c>
      <c r="N3532">
        <v>193</v>
      </c>
      <c r="P3532" t="s">
        <v>2492</v>
      </c>
      <c r="Q3532" t="s">
        <v>46</v>
      </c>
      <c r="R3532" t="s">
        <v>449</v>
      </c>
    </row>
    <row r="3533" spans="1:18" hidden="1" x14ac:dyDescent="0.3">
      <c r="A3533" t="s">
        <v>14206</v>
      </c>
      <c r="B3533" t="s">
        <v>14207</v>
      </c>
      <c r="C3533" s="1" t="str">
        <f t="shared" si="262"/>
        <v>21:0849</v>
      </c>
      <c r="D3533" s="1" t="str">
        <f t="shared" si="263"/>
        <v>21:0233</v>
      </c>
      <c r="E3533" t="s">
        <v>14208</v>
      </c>
      <c r="F3533" t="s">
        <v>14209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121</v>
      </c>
      <c r="N3533">
        <v>194</v>
      </c>
      <c r="P3533" t="s">
        <v>681</v>
      </c>
      <c r="Q3533" t="s">
        <v>46</v>
      </c>
      <c r="R3533" t="s">
        <v>449</v>
      </c>
    </row>
    <row r="3534" spans="1:18" hidden="1" x14ac:dyDescent="0.3">
      <c r="A3534" t="s">
        <v>14210</v>
      </c>
      <c r="B3534" t="s">
        <v>14211</v>
      </c>
      <c r="C3534" s="1" t="str">
        <f t="shared" si="262"/>
        <v>21:0849</v>
      </c>
      <c r="D3534" s="1" t="str">
        <f t="shared" si="263"/>
        <v>21:0233</v>
      </c>
      <c r="E3534" t="s">
        <v>14212</v>
      </c>
      <c r="F3534" t="s">
        <v>14213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127</v>
      </c>
      <c r="N3534">
        <v>195</v>
      </c>
      <c r="P3534" t="s">
        <v>2492</v>
      </c>
      <c r="Q3534" t="s">
        <v>146</v>
      </c>
      <c r="R3534" t="s">
        <v>90</v>
      </c>
    </row>
    <row r="3535" spans="1:18" hidden="1" x14ac:dyDescent="0.3">
      <c r="A3535" t="s">
        <v>14214</v>
      </c>
      <c r="B3535" t="s">
        <v>14215</v>
      </c>
      <c r="C3535" s="1" t="str">
        <f t="shared" si="262"/>
        <v>21:0849</v>
      </c>
      <c r="D3535" s="1" t="str">
        <f t="shared" si="263"/>
        <v>21:0233</v>
      </c>
      <c r="E3535" t="s">
        <v>14216</v>
      </c>
      <c r="F3535" t="s">
        <v>14217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133</v>
      </c>
      <c r="N3535">
        <v>196</v>
      </c>
      <c r="P3535" t="s">
        <v>294</v>
      </c>
      <c r="Q3535" t="s">
        <v>257</v>
      </c>
      <c r="R3535" t="s">
        <v>285</v>
      </c>
    </row>
    <row r="3536" spans="1:18" hidden="1" x14ac:dyDescent="0.3">
      <c r="A3536" t="s">
        <v>14218</v>
      </c>
      <c r="B3536" t="s">
        <v>14219</v>
      </c>
      <c r="C3536" s="1" t="str">
        <f t="shared" si="262"/>
        <v>21:0849</v>
      </c>
      <c r="D3536" s="1" t="str">
        <f t="shared" si="263"/>
        <v>21:0233</v>
      </c>
      <c r="E3536" t="s">
        <v>14220</v>
      </c>
      <c r="F3536" t="s">
        <v>14221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139</v>
      </c>
      <c r="N3536">
        <v>197</v>
      </c>
      <c r="P3536" t="s">
        <v>173</v>
      </c>
      <c r="Q3536" t="s">
        <v>248</v>
      </c>
      <c r="R3536" t="s">
        <v>183</v>
      </c>
    </row>
    <row r="3537" spans="1:18" hidden="1" x14ac:dyDescent="0.3">
      <c r="A3537" t="s">
        <v>14222</v>
      </c>
      <c r="B3537" t="s">
        <v>14223</v>
      </c>
      <c r="C3537" s="1" t="str">
        <f t="shared" si="262"/>
        <v>21:0849</v>
      </c>
      <c r="D3537" s="1" t="str">
        <f t="shared" si="263"/>
        <v>21:0233</v>
      </c>
      <c r="E3537" t="s">
        <v>14224</v>
      </c>
      <c r="F3537" t="s">
        <v>14225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241</v>
      </c>
      <c r="N3537">
        <v>198</v>
      </c>
      <c r="P3537" t="s">
        <v>2145</v>
      </c>
      <c r="Q3537" t="s">
        <v>257</v>
      </c>
      <c r="R3537" t="s">
        <v>55</v>
      </c>
    </row>
    <row r="3538" spans="1:18" hidden="1" x14ac:dyDescent="0.3">
      <c r="A3538" t="s">
        <v>14226</v>
      </c>
      <c r="B3538" t="s">
        <v>14227</v>
      </c>
      <c r="C3538" s="1" t="str">
        <f t="shared" si="262"/>
        <v>21:0849</v>
      </c>
      <c r="D3538" s="1" t="str">
        <f t="shared" si="263"/>
        <v>21:0233</v>
      </c>
      <c r="E3538" t="s">
        <v>14228</v>
      </c>
      <c r="F3538" t="s">
        <v>14229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36</v>
      </c>
      <c r="N3538">
        <v>199</v>
      </c>
      <c r="P3538" t="s">
        <v>14230</v>
      </c>
      <c r="Q3538" t="s">
        <v>248</v>
      </c>
      <c r="R3538" t="s">
        <v>55</v>
      </c>
    </row>
    <row r="3539" spans="1:18" hidden="1" x14ac:dyDescent="0.3">
      <c r="A3539" t="s">
        <v>14231</v>
      </c>
      <c r="B3539" t="s">
        <v>14232</v>
      </c>
      <c r="C3539" s="1" t="str">
        <f t="shared" si="262"/>
        <v>21:0849</v>
      </c>
      <c r="D3539" s="1" t="str">
        <f t="shared" si="263"/>
        <v>21:0233</v>
      </c>
      <c r="E3539" t="s">
        <v>14233</v>
      </c>
      <c r="F3539" t="s">
        <v>14234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44</v>
      </c>
      <c r="N3539">
        <v>200</v>
      </c>
      <c r="P3539" t="s">
        <v>37</v>
      </c>
      <c r="Q3539" t="s">
        <v>62</v>
      </c>
      <c r="R3539" t="s">
        <v>189</v>
      </c>
    </row>
    <row r="3540" spans="1:18" hidden="1" x14ac:dyDescent="0.3">
      <c r="A3540" t="s">
        <v>14235</v>
      </c>
      <c r="B3540" t="s">
        <v>14236</v>
      </c>
      <c r="C3540" s="1" t="str">
        <f t="shared" si="262"/>
        <v>21:0849</v>
      </c>
      <c r="D3540" s="1" t="str">
        <f t="shared" si="263"/>
        <v>21:0233</v>
      </c>
      <c r="E3540" t="s">
        <v>14237</v>
      </c>
      <c r="F3540" t="s">
        <v>14238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52</v>
      </c>
      <c r="N3540">
        <v>201</v>
      </c>
      <c r="P3540" t="s">
        <v>2414</v>
      </c>
      <c r="Q3540" t="s">
        <v>257</v>
      </c>
      <c r="R3540" t="s">
        <v>460</v>
      </c>
    </row>
    <row r="3541" spans="1:18" hidden="1" x14ac:dyDescent="0.3">
      <c r="A3541" t="s">
        <v>14239</v>
      </c>
      <c r="B3541" t="s">
        <v>14240</v>
      </c>
      <c r="C3541" s="1" t="str">
        <f t="shared" si="262"/>
        <v>21:0849</v>
      </c>
      <c r="D3541" s="1" t="str">
        <f t="shared" si="263"/>
        <v>21:0233</v>
      </c>
      <c r="E3541" t="s">
        <v>14241</v>
      </c>
      <c r="F3541" t="s">
        <v>14242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60</v>
      </c>
      <c r="N3541">
        <v>202</v>
      </c>
      <c r="P3541" t="s">
        <v>2573</v>
      </c>
      <c r="Q3541" t="s">
        <v>24</v>
      </c>
      <c r="R3541" t="s">
        <v>14243</v>
      </c>
    </row>
    <row r="3542" spans="1:18" hidden="1" x14ac:dyDescent="0.3">
      <c r="A3542" t="s">
        <v>14244</v>
      </c>
      <c r="B3542" t="s">
        <v>14245</v>
      </c>
      <c r="C3542" s="1" t="str">
        <f t="shared" si="262"/>
        <v>21:0849</v>
      </c>
      <c r="D3542" s="1" t="str">
        <f t="shared" si="263"/>
        <v>21:0233</v>
      </c>
      <c r="E3542" t="s">
        <v>14246</v>
      </c>
      <c r="F3542" t="s">
        <v>14247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67</v>
      </c>
      <c r="N3542">
        <v>203</v>
      </c>
      <c r="P3542" t="s">
        <v>521</v>
      </c>
      <c r="Q3542" t="s">
        <v>310</v>
      </c>
      <c r="R3542" t="s">
        <v>189</v>
      </c>
    </row>
    <row r="3543" spans="1:18" hidden="1" x14ac:dyDescent="0.3">
      <c r="A3543" t="s">
        <v>14248</v>
      </c>
      <c r="B3543" t="s">
        <v>14249</v>
      </c>
      <c r="C3543" s="1" t="str">
        <f t="shared" si="262"/>
        <v>21:0849</v>
      </c>
      <c r="D3543" s="1" t="str">
        <f t="shared" si="263"/>
        <v>21:0233</v>
      </c>
      <c r="E3543" t="s">
        <v>14250</v>
      </c>
      <c r="F3543" t="s">
        <v>14251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74</v>
      </c>
      <c r="N3543">
        <v>204</v>
      </c>
      <c r="P3543" t="s">
        <v>1846</v>
      </c>
      <c r="Q3543" t="s">
        <v>146</v>
      </c>
      <c r="R3543" t="s">
        <v>3875</v>
      </c>
    </row>
    <row r="3544" spans="1:18" hidden="1" x14ac:dyDescent="0.3">
      <c r="A3544" t="s">
        <v>14252</v>
      </c>
      <c r="B3544" t="s">
        <v>14253</v>
      </c>
      <c r="C3544" s="1" t="str">
        <f t="shared" si="262"/>
        <v>21:0849</v>
      </c>
      <c r="D3544" s="1" t="str">
        <f t="shared" si="263"/>
        <v>21:0233</v>
      </c>
      <c r="E3544" t="s">
        <v>14254</v>
      </c>
      <c r="F3544" t="s">
        <v>14255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81</v>
      </c>
      <c r="N3544">
        <v>205</v>
      </c>
      <c r="P3544" t="s">
        <v>294</v>
      </c>
      <c r="Q3544" t="s">
        <v>31</v>
      </c>
      <c r="R3544" t="s">
        <v>69</v>
      </c>
    </row>
    <row r="3545" spans="1:18" hidden="1" x14ac:dyDescent="0.3">
      <c r="A3545" t="s">
        <v>14256</v>
      </c>
      <c r="B3545" t="s">
        <v>14257</v>
      </c>
      <c r="C3545" s="1" t="str">
        <f t="shared" si="262"/>
        <v>21:0849</v>
      </c>
      <c r="D3545" s="1" t="str">
        <f t="shared" si="263"/>
        <v>21:0233</v>
      </c>
      <c r="E3545" t="s">
        <v>14258</v>
      </c>
      <c r="F3545" t="s">
        <v>14259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 t="s">
        <v>2397</v>
      </c>
      <c r="Q3545" t="s">
        <v>146</v>
      </c>
      <c r="R3545" t="s">
        <v>532</v>
      </c>
    </row>
    <row r="3546" spans="1:18" hidden="1" x14ac:dyDescent="0.3">
      <c r="A3546" t="s">
        <v>14260</v>
      </c>
      <c r="B3546" t="s">
        <v>14261</v>
      </c>
      <c r="C3546" s="1" t="str">
        <f t="shared" si="262"/>
        <v>21:0849</v>
      </c>
      <c r="D3546" s="1" t="str">
        <f t="shared" si="263"/>
        <v>21:0233</v>
      </c>
      <c r="E3546" t="s">
        <v>14258</v>
      </c>
      <c r="F3546" t="s">
        <v>14262</v>
      </c>
      <c r="H3546">
        <v>59.775202399999998</v>
      </c>
      <c r="I3546">
        <v>-109.48212220000001</v>
      </c>
      <c r="J3546" s="1" t="str">
        <f t="shared" ref="J3546:J3609" si="264">HYPERLINK("https://geochem.nrcan.gc.ca/cdogs/content/kwd/kwd020016_e.htm", "Fluid (lake)")</f>
        <v>Fluid (lake)</v>
      </c>
      <c r="K3546" s="1" t="str">
        <f t="shared" ref="K3546:K3609" si="265">HYPERLINK("https://geochem.nrcan.gc.ca/cdogs/content/kwd/kwd080007_e.htm", "Untreated Water")</f>
        <v>Untreated Water</v>
      </c>
      <c r="L3546">
        <v>134</v>
      </c>
      <c r="M3546" t="s">
        <v>29</v>
      </c>
      <c r="N3546">
        <v>207</v>
      </c>
      <c r="P3546" t="s">
        <v>2145</v>
      </c>
      <c r="Q3546" t="s">
        <v>146</v>
      </c>
      <c r="R3546" t="s">
        <v>305</v>
      </c>
    </row>
    <row r="3547" spans="1:18" hidden="1" x14ac:dyDescent="0.3">
      <c r="A3547" t="s">
        <v>14263</v>
      </c>
      <c r="B3547" t="s">
        <v>14264</v>
      </c>
      <c r="C3547" s="1" t="str">
        <f t="shared" si="262"/>
        <v>21:0849</v>
      </c>
      <c r="D3547" s="1" t="str">
        <f t="shared" si="263"/>
        <v>21:0233</v>
      </c>
      <c r="E3547" t="s">
        <v>14265</v>
      </c>
      <c r="F3547" t="s">
        <v>14266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95</v>
      </c>
      <c r="N3547">
        <v>208</v>
      </c>
      <c r="P3547" t="s">
        <v>2145</v>
      </c>
      <c r="Q3547" t="s">
        <v>46</v>
      </c>
      <c r="R3547" t="s">
        <v>55</v>
      </c>
    </row>
    <row r="3548" spans="1:18" hidden="1" x14ac:dyDescent="0.3">
      <c r="A3548" t="s">
        <v>14267</v>
      </c>
      <c r="B3548" t="s">
        <v>14268</v>
      </c>
      <c r="C3548" s="1" t="str">
        <f t="shared" si="262"/>
        <v>21:0849</v>
      </c>
      <c r="D3548" s="1" t="str">
        <f t="shared" si="263"/>
        <v>21:0233</v>
      </c>
      <c r="E3548" t="s">
        <v>14269</v>
      </c>
      <c r="F3548" t="s">
        <v>14270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101</v>
      </c>
      <c r="N3548">
        <v>209</v>
      </c>
      <c r="P3548" t="s">
        <v>182</v>
      </c>
      <c r="Q3548" t="s">
        <v>62</v>
      </c>
      <c r="R3548" t="s">
        <v>55</v>
      </c>
    </row>
    <row r="3549" spans="1:18" hidden="1" x14ac:dyDescent="0.3">
      <c r="A3549" t="s">
        <v>14271</v>
      </c>
      <c r="B3549" t="s">
        <v>14272</v>
      </c>
      <c r="C3549" s="1" t="str">
        <f t="shared" si="262"/>
        <v>21:0849</v>
      </c>
      <c r="D3549" s="1" t="str">
        <f t="shared" si="263"/>
        <v>21:0233</v>
      </c>
      <c r="E3549" t="s">
        <v>14273</v>
      </c>
      <c r="F3549" t="s">
        <v>14274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107</v>
      </c>
      <c r="N3549">
        <v>210</v>
      </c>
      <c r="P3549" t="s">
        <v>2526</v>
      </c>
      <c r="Q3549" t="s">
        <v>24</v>
      </c>
      <c r="R3549" t="s">
        <v>211</v>
      </c>
    </row>
    <row r="3550" spans="1:18" hidden="1" x14ac:dyDescent="0.3">
      <c r="A3550" t="s">
        <v>14275</v>
      </c>
      <c r="B3550" t="s">
        <v>14276</v>
      </c>
      <c r="C3550" s="1" t="str">
        <f t="shared" si="262"/>
        <v>21:0849</v>
      </c>
      <c r="D3550" s="1" t="str">
        <f t="shared" si="263"/>
        <v>21:0233</v>
      </c>
      <c r="E3550" t="s">
        <v>14277</v>
      </c>
      <c r="F3550" t="s">
        <v>14278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114</v>
      </c>
      <c r="N3550">
        <v>211</v>
      </c>
      <c r="P3550" t="s">
        <v>161</v>
      </c>
      <c r="Q3550" t="s">
        <v>46</v>
      </c>
      <c r="R3550" t="s">
        <v>189</v>
      </c>
    </row>
    <row r="3551" spans="1:18" hidden="1" x14ac:dyDescent="0.3">
      <c r="A3551" t="s">
        <v>14279</v>
      </c>
      <c r="B3551" t="s">
        <v>14280</v>
      </c>
      <c r="C3551" s="1" t="str">
        <f t="shared" si="262"/>
        <v>21:0849</v>
      </c>
      <c r="D3551" s="1" t="str">
        <f t="shared" si="263"/>
        <v>21:0233</v>
      </c>
      <c r="E3551" t="s">
        <v>14281</v>
      </c>
      <c r="F3551" t="s">
        <v>14282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121</v>
      </c>
      <c r="N3551">
        <v>212</v>
      </c>
      <c r="P3551" t="s">
        <v>1846</v>
      </c>
      <c r="Q3551" t="s">
        <v>310</v>
      </c>
      <c r="R3551" t="s">
        <v>55</v>
      </c>
    </row>
    <row r="3552" spans="1:18" hidden="1" x14ac:dyDescent="0.3">
      <c r="A3552" t="s">
        <v>14283</v>
      </c>
      <c r="B3552" t="s">
        <v>14284</v>
      </c>
      <c r="C3552" s="1" t="str">
        <f t="shared" si="262"/>
        <v>21:0849</v>
      </c>
      <c r="D3552" s="1" t="str">
        <f t="shared" si="263"/>
        <v>21:0233</v>
      </c>
      <c r="E3552" t="s">
        <v>14285</v>
      </c>
      <c r="F3552" t="s">
        <v>14286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127</v>
      </c>
      <c r="N3552">
        <v>213</v>
      </c>
      <c r="P3552" t="s">
        <v>225</v>
      </c>
      <c r="Q3552" t="s">
        <v>310</v>
      </c>
      <c r="R3552" t="s">
        <v>55</v>
      </c>
    </row>
    <row r="3553" spans="1:18" hidden="1" x14ac:dyDescent="0.3">
      <c r="A3553" t="s">
        <v>14287</v>
      </c>
      <c r="B3553" t="s">
        <v>14288</v>
      </c>
      <c r="C3553" s="1" t="str">
        <f t="shared" si="262"/>
        <v>21:0849</v>
      </c>
      <c r="D3553" s="1" t="str">
        <f t="shared" si="263"/>
        <v>21:0233</v>
      </c>
      <c r="E3553" t="s">
        <v>14289</v>
      </c>
      <c r="F3553" t="s">
        <v>14290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133</v>
      </c>
      <c r="N3553">
        <v>214</v>
      </c>
      <c r="P3553" t="s">
        <v>161</v>
      </c>
      <c r="Q3553" t="s">
        <v>257</v>
      </c>
      <c r="R3553" t="s">
        <v>460</v>
      </c>
    </row>
    <row r="3554" spans="1:18" hidden="1" x14ac:dyDescent="0.3">
      <c r="A3554" t="s">
        <v>14291</v>
      </c>
      <c r="B3554" t="s">
        <v>14292</v>
      </c>
      <c r="C3554" s="1" t="str">
        <f t="shared" si="262"/>
        <v>21:0849</v>
      </c>
      <c r="D3554" s="1" t="str">
        <f t="shared" si="263"/>
        <v>21:0233</v>
      </c>
      <c r="E3554" t="s">
        <v>14293</v>
      </c>
      <c r="F3554" t="s">
        <v>14294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139</v>
      </c>
      <c r="N3554">
        <v>215</v>
      </c>
      <c r="P3554" t="s">
        <v>558</v>
      </c>
      <c r="Q3554" t="s">
        <v>62</v>
      </c>
      <c r="R3554" t="s">
        <v>599</v>
      </c>
    </row>
    <row r="3555" spans="1:18" hidden="1" x14ac:dyDescent="0.3">
      <c r="A3555" t="s">
        <v>14295</v>
      </c>
      <c r="B3555" t="s">
        <v>14296</v>
      </c>
      <c r="C3555" s="1" t="str">
        <f t="shared" si="262"/>
        <v>21:0849</v>
      </c>
      <c r="D3555" s="1" t="str">
        <f t="shared" si="263"/>
        <v>21:0233</v>
      </c>
      <c r="E3555" t="s">
        <v>14297</v>
      </c>
      <c r="F3555" t="s">
        <v>14298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241</v>
      </c>
      <c r="N3555">
        <v>216</v>
      </c>
      <c r="P3555" t="s">
        <v>150</v>
      </c>
      <c r="Q3555" t="s">
        <v>96</v>
      </c>
      <c r="R3555" t="s">
        <v>173</v>
      </c>
    </row>
    <row r="3556" spans="1:18" hidden="1" x14ac:dyDescent="0.3">
      <c r="A3556" t="s">
        <v>14299</v>
      </c>
      <c r="B3556" t="s">
        <v>14300</v>
      </c>
      <c r="C3556" s="1" t="str">
        <f t="shared" si="262"/>
        <v>21:0849</v>
      </c>
      <c r="D3556" s="1" t="str">
        <f t="shared" si="263"/>
        <v>21:0233</v>
      </c>
      <c r="E3556" t="s">
        <v>14301</v>
      </c>
      <c r="F3556" t="s">
        <v>14302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36</v>
      </c>
      <c r="N3556">
        <v>217</v>
      </c>
      <c r="P3556" t="s">
        <v>3526</v>
      </c>
      <c r="Q3556" t="s">
        <v>96</v>
      </c>
      <c r="R3556" t="s">
        <v>840</v>
      </c>
    </row>
    <row r="3557" spans="1:18" hidden="1" x14ac:dyDescent="0.3">
      <c r="A3557" t="s">
        <v>14303</v>
      </c>
      <c r="B3557" t="s">
        <v>14304</v>
      </c>
      <c r="C3557" s="1" t="str">
        <f t="shared" si="262"/>
        <v>21:0849</v>
      </c>
      <c r="D3557" s="1" t="str">
        <f t="shared" si="263"/>
        <v>21:0233</v>
      </c>
      <c r="E3557" t="s">
        <v>14305</v>
      </c>
      <c r="F3557" t="s">
        <v>14306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44</v>
      </c>
      <c r="N3557">
        <v>218</v>
      </c>
      <c r="P3557" t="s">
        <v>2193</v>
      </c>
      <c r="Q3557" t="s">
        <v>24</v>
      </c>
      <c r="R3557" t="s">
        <v>14307</v>
      </c>
    </row>
    <row r="3558" spans="1:18" hidden="1" x14ac:dyDescent="0.3">
      <c r="A3558" t="s">
        <v>14308</v>
      </c>
      <c r="B3558" t="s">
        <v>14309</v>
      </c>
      <c r="C3558" s="1" t="str">
        <f t="shared" si="262"/>
        <v>21:0849</v>
      </c>
      <c r="D3558" s="1" t="str">
        <f t="shared" si="263"/>
        <v>21:0233</v>
      </c>
      <c r="E3558" t="s">
        <v>14310</v>
      </c>
      <c r="F3558" t="s">
        <v>14311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 t="s">
        <v>225</v>
      </c>
      <c r="Q3558" t="s">
        <v>96</v>
      </c>
      <c r="R3558" t="s">
        <v>14312</v>
      </c>
    </row>
    <row r="3559" spans="1:18" hidden="1" x14ac:dyDescent="0.3">
      <c r="A3559" t="s">
        <v>14313</v>
      </c>
      <c r="B3559" t="s">
        <v>14314</v>
      </c>
      <c r="C3559" s="1" t="str">
        <f t="shared" si="262"/>
        <v>21:0849</v>
      </c>
      <c r="D3559" s="1" t="str">
        <f t="shared" si="263"/>
        <v>21:0233</v>
      </c>
      <c r="E3559" t="s">
        <v>14310</v>
      </c>
      <c r="F3559" t="s">
        <v>14315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29</v>
      </c>
      <c r="N3559">
        <v>220</v>
      </c>
      <c r="P3559" t="s">
        <v>115</v>
      </c>
      <c r="Q3559" t="s">
        <v>31</v>
      </c>
      <c r="R3559" t="s">
        <v>14316</v>
      </c>
    </row>
    <row r="3560" spans="1:18" hidden="1" x14ac:dyDescent="0.3">
      <c r="A3560" t="s">
        <v>14317</v>
      </c>
      <c r="B3560" t="s">
        <v>14318</v>
      </c>
      <c r="C3560" s="1" t="str">
        <f t="shared" si="262"/>
        <v>21:0849</v>
      </c>
      <c r="D3560" s="1" t="str">
        <f t="shared" si="263"/>
        <v>21:0233</v>
      </c>
      <c r="E3560" t="s">
        <v>14319</v>
      </c>
      <c r="F3560" t="s">
        <v>14320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52</v>
      </c>
      <c r="N3560">
        <v>221</v>
      </c>
      <c r="P3560" t="s">
        <v>2414</v>
      </c>
      <c r="Q3560" t="s">
        <v>31</v>
      </c>
      <c r="R3560" t="s">
        <v>14321</v>
      </c>
    </row>
    <row r="3561" spans="1:18" hidden="1" x14ac:dyDescent="0.3">
      <c r="A3561" t="s">
        <v>14322</v>
      </c>
      <c r="B3561" t="s">
        <v>14323</v>
      </c>
      <c r="C3561" s="1" t="str">
        <f t="shared" si="262"/>
        <v>21:0849</v>
      </c>
      <c r="D3561" s="1" t="str">
        <f t="shared" si="263"/>
        <v>21:0233</v>
      </c>
      <c r="E3561" t="s">
        <v>14324</v>
      </c>
      <c r="F3561" t="s">
        <v>14325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60</v>
      </c>
      <c r="N3561">
        <v>222</v>
      </c>
      <c r="P3561" t="s">
        <v>558</v>
      </c>
      <c r="Q3561" t="s">
        <v>31</v>
      </c>
      <c r="R3561" t="s">
        <v>1176</v>
      </c>
    </row>
    <row r="3562" spans="1:18" hidden="1" x14ac:dyDescent="0.3">
      <c r="A3562" t="s">
        <v>14326</v>
      </c>
      <c r="B3562" t="s">
        <v>14327</v>
      </c>
      <c r="C3562" s="1" t="str">
        <f t="shared" si="262"/>
        <v>21:0849</v>
      </c>
      <c r="D3562" s="1" t="str">
        <f t="shared" si="263"/>
        <v>21:0233</v>
      </c>
      <c r="E3562" t="s">
        <v>14328</v>
      </c>
      <c r="F3562" t="s">
        <v>14329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67</v>
      </c>
      <c r="N3562">
        <v>223</v>
      </c>
      <c r="P3562" t="s">
        <v>53</v>
      </c>
      <c r="Q3562" t="s">
        <v>62</v>
      </c>
      <c r="R3562" t="s">
        <v>401</v>
      </c>
    </row>
    <row r="3563" spans="1:18" hidden="1" x14ac:dyDescent="0.3">
      <c r="A3563" t="s">
        <v>14330</v>
      </c>
      <c r="B3563" t="s">
        <v>14331</v>
      </c>
      <c r="C3563" s="1" t="str">
        <f t="shared" si="262"/>
        <v>21:0849</v>
      </c>
      <c r="D3563" s="1" t="str">
        <f t="shared" si="263"/>
        <v>21:0233</v>
      </c>
      <c r="E3563" t="s">
        <v>14332</v>
      </c>
      <c r="F3563" t="s">
        <v>14333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74</v>
      </c>
      <c r="N3563">
        <v>224</v>
      </c>
      <c r="P3563" t="s">
        <v>161</v>
      </c>
      <c r="Q3563" t="s">
        <v>62</v>
      </c>
      <c r="R3563" t="s">
        <v>934</v>
      </c>
    </row>
    <row r="3564" spans="1:18" hidden="1" x14ac:dyDescent="0.3">
      <c r="A3564" t="s">
        <v>14334</v>
      </c>
      <c r="B3564" t="s">
        <v>14335</v>
      </c>
      <c r="C3564" s="1" t="str">
        <f t="shared" si="262"/>
        <v>21:0849</v>
      </c>
      <c r="D3564" s="1" t="str">
        <f t="shared" si="263"/>
        <v>21:0233</v>
      </c>
      <c r="E3564" t="s">
        <v>14336</v>
      </c>
      <c r="F3564" t="s">
        <v>14337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81</v>
      </c>
      <c r="N3564">
        <v>225</v>
      </c>
      <c r="P3564" t="s">
        <v>188</v>
      </c>
      <c r="Q3564" t="s">
        <v>62</v>
      </c>
      <c r="R3564" t="s">
        <v>8016</v>
      </c>
    </row>
    <row r="3565" spans="1:18" hidden="1" x14ac:dyDescent="0.3">
      <c r="A3565" t="s">
        <v>14338</v>
      </c>
      <c r="B3565" t="s">
        <v>14339</v>
      </c>
      <c r="C3565" s="1" t="str">
        <f t="shared" si="262"/>
        <v>21:0849</v>
      </c>
      <c r="D3565" s="1" t="str">
        <f t="shared" si="263"/>
        <v>21:0233</v>
      </c>
      <c r="E3565" t="s">
        <v>14340</v>
      </c>
      <c r="F3565" t="s">
        <v>14341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95</v>
      </c>
      <c r="N3565">
        <v>226</v>
      </c>
      <c r="P3565" t="s">
        <v>537</v>
      </c>
      <c r="Q3565" t="s">
        <v>248</v>
      </c>
      <c r="R3565" t="s">
        <v>401</v>
      </c>
    </row>
    <row r="3566" spans="1:18" hidden="1" x14ac:dyDescent="0.3">
      <c r="A3566" t="s">
        <v>14342</v>
      </c>
      <c r="B3566" t="s">
        <v>14343</v>
      </c>
      <c r="C3566" s="1" t="str">
        <f t="shared" si="262"/>
        <v>21:0849</v>
      </c>
      <c r="D3566" s="1" t="str">
        <f t="shared" si="263"/>
        <v>21:0233</v>
      </c>
      <c r="E3566" t="s">
        <v>14344</v>
      </c>
      <c r="F3566" t="s">
        <v>14345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101</v>
      </c>
      <c r="N3566">
        <v>227</v>
      </c>
      <c r="P3566" t="s">
        <v>225</v>
      </c>
      <c r="Q3566" t="s">
        <v>46</v>
      </c>
      <c r="R3566" t="s">
        <v>1088</v>
      </c>
    </row>
    <row r="3567" spans="1:18" hidden="1" x14ac:dyDescent="0.3">
      <c r="A3567" t="s">
        <v>14346</v>
      </c>
      <c r="B3567" t="s">
        <v>14347</v>
      </c>
      <c r="C3567" s="1" t="str">
        <f t="shared" si="262"/>
        <v>21:0849</v>
      </c>
      <c r="D3567" s="1" t="str">
        <f t="shared" si="263"/>
        <v>21:0233</v>
      </c>
      <c r="E3567" t="s">
        <v>14348</v>
      </c>
      <c r="F3567" t="s">
        <v>14349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107</v>
      </c>
      <c r="N3567">
        <v>228</v>
      </c>
      <c r="P3567" t="s">
        <v>188</v>
      </c>
      <c r="Q3567" t="s">
        <v>46</v>
      </c>
      <c r="R3567" t="s">
        <v>911</v>
      </c>
    </row>
    <row r="3568" spans="1:18" hidden="1" x14ac:dyDescent="0.3">
      <c r="A3568" t="s">
        <v>14350</v>
      </c>
      <c r="B3568" t="s">
        <v>14351</v>
      </c>
      <c r="C3568" s="1" t="str">
        <f t="shared" si="262"/>
        <v>21:0849</v>
      </c>
      <c r="D3568" s="1" t="str">
        <f t="shared" si="263"/>
        <v>21:0233</v>
      </c>
      <c r="E3568" t="s">
        <v>14352</v>
      </c>
      <c r="F3568" t="s">
        <v>14353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114</v>
      </c>
      <c r="N3568">
        <v>229</v>
      </c>
      <c r="P3568" t="s">
        <v>2526</v>
      </c>
      <c r="Q3568" t="s">
        <v>96</v>
      </c>
      <c r="R3568" t="s">
        <v>599</v>
      </c>
    </row>
    <row r="3569" spans="1:18" hidden="1" x14ac:dyDescent="0.3">
      <c r="A3569" t="s">
        <v>14354</v>
      </c>
      <c r="B3569" t="s">
        <v>14355</v>
      </c>
      <c r="C3569" s="1" t="str">
        <f t="shared" si="262"/>
        <v>21:0849</v>
      </c>
      <c r="D3569" s="1" t="str">
        <f t="shared" si="263"/>
        <v>21:0233</v>
      </c>
      <c r="E3569" t="s">
        <v>14356</v>
      </c>
      <c r="F3569" t="s">
        <v>14357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121</v>
      </c>
      <c r="N3569">
        <v>230</v>
      </c>
      <c r="P3569" t="s">
        <v>558</v>
      </c>
      <c r="Q3569" t="s">
        <v>38</v>
      </c>
      <c r="R3569" t="s">
        <v>522</v>
      </c>
    </row>
    <row r="3570" spans="1:18" hidden="1" x14ac:dyDescent="0.3">
      <c r="A3570" t="s">
        <v>14358</v>
      </c>
      <c r="B3570" t="s">
        <v>14359</v>
      </c>
      <c r="C3570" s="1" t="str">
        <f t="shared" si="262"/>
        <v>21:0849</v>
      </c>
      <c r="D3570" s="1" t="str">
        <f t="shared" si="263"/>
        <v>21:0233</v>
      </c>
      <c r="E3570" t="s">
        <v>14360</v>
      </c>
      <c r="F3570" t="s">
        <v>14361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127</v>
      </c>
      <c r="N3570">
        <v>231</v>
      </c>
      <c r="P3570" t="s">
        <v>23</v>
      </c>
      <c r="Q3570" t="s">
        <v>24</v>
      </c>
      <c r="R3570" t="s">
        <v>401</v>
      </c>
    </row>
    <row r="3571" spans="1:18" hidden="1" x14ac:dyDescent="0.3">
      <c r="A3571" t="s">
        <v>14362</v>
      </c>
      <c r="B3571" t="s">
        <v>14363</v>
      </c>
      <c r="C3571" s="1" t="str">
        <f t="shared" si="262"/>
        <v>21:0849</v>
      </c>
      <c r="D3571" s="1" t="str">
        <f t="shared" si="263"/>
        <v>21:0233</v>
      </c>
      <c r="E3571" t="s">
        <v>14364</v>
      </c>
      <c r="F3571" t="s">
        <v>14365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133</v>
      </c>
      <c r="N3571">
        <v>232</v>
      </c>
      <c r="P3571" t="s">
        <v>1760</v>
      </c>
      <c r="Q3571" t="s">
        <v>24</v>
      </c>
      <c r="R3571" t="s">
        <v>189</v>
      </c>
    </row>
    <row r="3572" spans="1:18" hidden="1" x14ac:dyDescent="0.3">
      <c r="A3572" t="s">
        <v>14366</v>
      </c>
      <c r="B3572" t="s">
        <v>14367</v>
      </c>
      <c r="C3572" s="1" t="str">
        <f t="shared" si="262"/>
        <v>21:0849</v>
      </c>
      <c r="D3572" s="1" t="str">
        <f t="shared" si="263"/>
        <v>21:0233</v>
      </c>
      <c r="E3572" t="s">
        <v>14368</v>
      </c>
      <c r="F3572" t="s">
        <v>14369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139</v>
      </c>
      <c r="N3572">
        <v>233</v>
      </c>
      <c r="P3572" t="s">
        <v>2193</v>
      </c>
      <c r="Q3572" t="s">
        <v>96</v>
      </c>
      <c r="R3572" t="s">
        <v>195</v>
      </c>
    </row>
    <row r="3573" spans="1:18" hidden="1" x14ac:dyDescent="0.3">
      <c r="A3573" t="s">
        <v>14370</v>
      </c>
      <c r="B3573" t="s">
        <v>14371</v>
      </c>
      <c r="C3573" s="1" t="str">
        <f t="shared" si="262"/>
        <v>21:0849</v>
      </c>
      <c r="D3573" s="1" t="str">
        <f t="shared" si="263"/>
        <v>21:0233</v>
      </c>
      <c r="E3573" t="s">
        <v>14372</v>
      </c>
      <c r="F3573" t="s">
        <v>14373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241</v>
      </c>
      <c r="N3573">
        <v>234</v>
      </c>
      <c r="P3573" t="s">
        <v>1846</v>
      </c>
      <c r="Q3573" t="s">
        <v>62</v>
      </c>
      <c r="R3573" t="s">
        <v>55</v>
      </c>
    </row>
    <row r="3574" spans="1:18" hidden="1" x14ac:dyDescent="0.3">
      <c r="A3574" t="s">
        <v>14374</v>
      </c>
      <c r="B3574" t="s">
        <v>14375</v>
      </c>
      <c r="C3574" s="1" t="str">
        <f t="shared" si="262"/>
        <v>21:0849</v>
      </c>
      <c r="D3574" s="1" t="str">
        <f t="shared" si="263"/>
        <v>21:0233</v>
      </c>
      <c r="E3574" t="s">
        <v>14376</v>
      </c>
      <c r="F3574" t="s">
        <v>14377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36</v>
      </c>
      <c r="N3574">
        <v>235</v>
      </c>
      <c r="P3574" t="s">
        <v>2397</v>
      </c>
      <c r="Q3574" t="s">
        <v>146</v>
      </c>
      <c r="R3574" t="s">
        <v>460</v>
      </c>
    </row>
    <row r="3575" spans="1:18" hidden="1" x14ac:dyDescent="0.3">
      <c r="A3575" t="s">
        <v>14378</v>
      </c>
      <c r="B3575" t="s">
        <v>14379</v>
      </c>
      <c r="C3575" s="1" t="str">
        <f t="shared" si="262"/>
        <v>21:0849</v>
      </c>
      <c r="D3575" s="1" t="str">
        <f t="shared" si="263"/>
        <v>21:0233</v>
      </c>
      <c r="E3575" t="s">
        <v>14380</v>
      </c>
      <c r="F3575" t="s">
        <v>14381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 t="s">
        <v>2573</v>
      </c>
      <c r="Q3575" t="s">
        <v>146</v>
      </c>
      <c r="R3575" t="s">
        <v>55</v>
      </c>
    </row>
    <row r="3576" spans="1:18" hidden="1" x14ac:dyDescent="0.3">
      <c r="A3576" t="s">
        <v>14382</v>
      </c>
      <c r="B3576" t="s">
        <v>14383</v>
      </c>
      <c r="C3576" s="1" t="str">
        <f t="shared" si="262"/>
        <v>21:0849</v>
      </c>
      <c r="D3576" s="1" t="str">
        <f t="shared" si="263"/>
        <v>21:0233</v>
      </c>
      <c r="E3576" t="s">
        <v>14380</v>
      </c>
      <c r="F3576" t="s">
        <v>14384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29</v>
      </c>
      <c r="N3576">
        <v>237</v>
      </c>
      <c r="P3576" t="s">
        <v>1605</v>
      </c>
      <c r="Q3576" t="s">
        <v>38</v>
      </c>
      <c r="R3576" t="s">
        <v>285</v>
      </c>
    </row>
    <row r="3577" spans="1:18" hidden="1" x14ac:dyDescent="0.3">
      <c r="A3577" t="s">
        <v>14385</v>
      </c>
      <c r="B3577" t="s">
        <v>14386</v>
      </c>
      <c r="C3577" s="1" t="str">
        <f t="shared" si="262"/>
        <v>21:0849</v>
      </c>
      <c r="D3577" s="1" t="str">
        <f t="shared" si="263"/>
        <v>21:0233</v>
      </c>
      <c r="E3577" t="s">
        <v>14387</v>
      </c>
      <c r="F3577" t="s">
        <v>14388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44</v>
      </c>
      <c r="N3577">
        <v>238</v>
      </c>
      <c r="P3577" t="s">
        <v>1667</v>
      </c>
      <c r="Q3577" t="s">
        <v>248</v>
      </c>
      <c r="R3577" t="s">
        <v>211</v>
      </c>
    </row>
    <row r="3578" spans="1:18" hidden="1" x14ac:dyDescent="0.3">
      <c r="A3578" t="s">
        <v>14389</v>
      </c>
      <c r="B3578" t="s">
        <v>14390</v>
      </c>
      <c r="C3578" s="1" t="str">
        <f t="shared" si="262"/>
        <v>21:0849</v>
      </c>
      <c r="D3578" s="1" t="str">
        <f t="shared" si="263"/>
        <v>21:0233</v>
      </c>
      <c r="E3578" t="s">
        <v>14391</v>
      </c>
      <c r="F3578" t="s">
        <v>14392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52</v>
      </c>
      <c r="N3578">
        <v>239</v>
      </c>
      <c r="P3578" t="s">
        <v>1851</v>
      </c>
      <c r="Q3578" t="s">
        <v>62</v>
      </c>
      <c r="R3578" t="s">
        <v>8016</v>
      </c>
    </row>
    <row r="3579" spans="1:18" hidden="1" x14ac:dyDescent="0.3">
      <c r="A3579" t="s">
        <v>14393</v>
      </c>
      <c r="B3579" t="s">
        <v>14394</v>
      </c>
      <c r="C3579" s="1" t="str">
        <f t="shared" si="262"/>
        <v>21:0849</v>
      </c>
      <c r="D3579" s="1" t="str">
        <f t="shared" si="263"/>
        <v>21:0233</v>
      </c>
      <c r="E3579" t="s">
        <v>14395</v>
      </c>
      <c r="F3579" t="s">
        <v>14396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60</v>
      </c>
      <c r="N3579">
        <v>240</v>
      </c>
      <c r="P3579" t="s">
        <v>294</v>
      </c>
      <c r="Q3579" t="s">
        <v>46</v>
      </c>
      <c r="R3579" t="s">
        <v>449</v>
      </c>
    </row>
    <row r="3580" spans="1:18" hidden="1" x14ac:dyDescent="0.3">
      <c r="A3580" t="s">
        <v>14397</v>
      </c>
      <c r="B3580" t="s">
        <v>14398</v>
      </c>
      <c r="C3580" s="1" t="str">
        <f t="shared" si="262"/>
        <v>21:0849</v>
      </c>
      <c r="D3580" s="1" t="str">
        <f t="shared" si="263"/>
        <v>21:0233</v>
      </c>
      <c r="E3580" t="s">
        <v>14399</v>
      </c>
      <c r="F3580" t="s">
        <v>14400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67</v>
      </c>
      <c r="N3580">
        <v>241</v>
      </c>
      <c r="P3580" t="s">
        <v>2430</v>
      </c>
      <c r="Q3580" t="s">
        <v>248</v>
      </c>
      <c r="R3580" t="s">
        <v>195</v>
      </c>
    </row>
    <row r="3581" spans="1:18" hidden="1" x14ac:dyDescent="0.3">
      <c r="A3581" t="s">
        <v>14401</v>
      </c>
      <c r="B3581" t="s">
        <v>14402</v>
      </c>
      <c r="C3581" s="1" t="str">
        <f t="shared" si="262"/>
        <v>21:0849</v>
      </c>
      <c r="D3581" s="1" t="str">
        <f t="shared" si="263"/>
        <v>21:0233</v>
      </c>
      <c r="E3581" t="s">
        <v>14403</v>
      </c>
      <c r="F3581" t="s">
        <v>14404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74</v>
      </c>
      <c r="N3581">
        <v>242</v>
      </c>
      <c r="P3581" t="s">
        <v>2487</v>
      </c>
      <c r="Q3581" t="s">
        <v>62</v>
      </c>
      <c r="R3581" t="s">
        <v>646</v>
      </c>
    </row>
    <row r="3582" spans="1:18" hidden="1" x14ac:dyDescent="0.3">
      <c r="A3582" t="s">
        <v>14405</v>
      </c>
      <c r="B3582" t="s">
        <v>14406</v>
      </c>
      <c r="C3582" s="1" t="str">
        <f t="shared" si="262"/>
        <v>21:0849</v>
      </c>
      <c r="D3582" s="1" t="str">
        <f t="shared" si="263"/>
        <v>21:0233</v>
      </c>
      <c r="E3582" t="s">
        <v>14407</v>
      </c>
      <c r="F3582" t="s">
        <v>14408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81</v>
      </c>
      <c r="N3582">
        <v>243</v>
      </c>
      <c r="P3582" t="s">
        <v>14409</v>
      </c>
      <c r="Q3582" t="s">
        <v>14410</v>
      </c>
      <c r="R3582" t="s">
        <v>14411</v>
      </c>
    </row>
    <row r="3583" spans="1:18" hidden="1" x14ac:dyDescent="0.3">
      <c r="A3583" t="s">
        <v>14412</v>
      </c>
      <c r="B3583" t="s">
        <v>14413</v>
      </c>
      <c r="C3583" s="1" t="str">
        <f t="shared" si="262"/>
        <v>21:0849</v>
      </c>
      <c r="D3583" s="1" t="str">
        <f t="shared" si="263"/>
        <v>21:0233</v>
      </c>
      <c r="E3583" t="s">
        <v>14414</v>
      </c>
      <c r="F3583" t="s">
        <v>14415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95</v>
      </c>
      <c r="N3583">
        <v>244</v>
      </c>
      <c r="P3583" t="s">
        <v>553</v>
      </c>
      <c r="Q3583" t="s">
        <v>38</v>
      </c>
      <c r="R3583" t="s">
        <v>835</v>
      </c>
    </row>
    <row r="3584" spans="1:18" hidden="1" x14ac:dyDescent="0.3">
      <c r="A3584" t="s">
        <v>14416</v>
      </c>
      <c r="B3584" t="s">
        <v>14417</v>
      </c>
      <c r="C3584" s="1" t="str">
        <f t="shared" si="262"/>
        <v>21:0849</v>
      </c>
      <c r="D3584" s="1" t="str">
        <f t="shared" si="263"/>
        <v>21:0233</v>
      </c>
      <c r="E3584" t="s">
        <v>14418</v>
      </c>
      <c r="F3584" t="s">
        <v>14419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101</v>
      </c>
      <c r="N3584">
        <v>245</v>
      </c>
      <c r="P3584" t="s">
        <v>82</v>
      </c>
      <c r="Q3584" t="s">
        <v>62</v>
      </c>
      <c r="R3584" t="s">
        <v>5587</v>
      </c>
    </row>
    <row r="3585" spans="1:18" hidden="1" x14ac:dyDescent="0.3">
      <c r="A3585" t="s">
        <v>14420</v>
      </c>
      <c r="B3585" t="s">
        <v>14421</v>
      </c>
      <c r="C3585" s="1" t="str">
        <f t="shared" si="262"/>
        <v>21:0849</v>
      </c>
      <c r="D3585" s="1" t="str">
        <f t="shared" si="263"/>
        <v>21:0233</v>
      </c>
      <c r="E3585" t="s">
        <v>14422</v>
      </c>
      <c r="F3585" t="s">
        <v>14423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107</v>
      </c>
      <c r="N3585">
        <v>246</v>
      </c>
      <c r="P3585" t="s">
        <v>167</v>
      </c>
      <c r="Q3585" t="s">
        <v>62</v>
      </c>
      <c r="R3585" t="s">
        <v>761</v>
      </c>
    </row>
    <row r="3586" spans="1:18" hidden="1" x14ac:dyDescent="0.3">
      <c r="A3586" t="s">
        <v>14424</v>
      </c>
      <c r="B3586" t="s">
        <v>14425</v>
      </c>
      <c r="C3586" s="1" t="str">
        <f t="shared" si="262"/>
        <v>21:0849</v>
      </c>
      <c r="D3586" s="1" t="str">
        <f t="shared" si="263"/>
        <v>21:0233</v>
      </c>
      <c r="E3586" t="s">
        <v>14426</v>
      </c>
      <c r="F3586" t="s">
        <v>14427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114</v>
      </c>
      <c r="N3586">
        <v>247</v>
      </c>
      <c r="P3586" t="s">
        <v>167</v>
      </c>
      <c r="Q3586" t="s">
        <v>38</v>
      </c>
      <c r="R3586" t="s">
        <v>4278</v>
      </c>
    </row>
    <row r="3587" spans="1:18" hidden="1" x14ac:dyDescent="0.3">
      <c r="A3587" t="s">
        <v>14428</v>
      </c>
      <c r="B3587" t="s">
        <v>14429</v>
      </c>
      <c r="C3587" s="1" t="str">
        <f t="shared" si="262"/>
        <v>21:0849</v>
      </c>
      <c r="D3587" s="1" t="str">
        <f t="shared" si="263"/>
        <v>21:0233</v>
      </c>
      <c r="E3587" t="s">
        <v>14430</v>
      </c>
      <c r="F3587" t="s">
        <v>14431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121</v>
      </c>
      <c r="N3587">
        <v>248</v>
      </c>
      <c r="P3587" t="s">
        <v>537</v>
      </c>
      <c r="Q3587" t="s">
        <v>62</v>
      </c>
      <c r="R3587" t="s">
        <v>2503</v>
      </c>
    </row>
    <row r="3588" spans="1:18" hidden="1" x14ac:dyDescent="0.3">
      <c r="A3588" t="s">
        <v>14432</v>
      </c>
      <c r="B3588" t="s">
        <v>14433</v>
      </c>
      <c r="C3588" s="1" t="str">
        <f t="shared" si="262"/>
        <v>21:0849</v>
      </c>
      <c r="D3588" s="1" t="str">
        <f t="shared" si="263"/>
        <v>21:0233</v>
      </c>
      <c r="E3588" t="s">
        <v>14434</v>
      </c>
      <c r="F3588" t="s">
        <v>14435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127</v>
      </c>
      <c r="N3588">
        <v>249</v>
      </c>
      <c r="P3588" t="s">
        <v>2380</v>
      </c>
      <c r="Q3588" t="s">
        <v>46</v>
      </c>
      <c r="R3588" t="s">
        <v>285</v>
      </c>
    </row>
    <row r="3589" spans="1:18" hidden="1" x14ac:dyDescent="0.3">
      <c r="A3589" t="s">
        <v>14436</v>
      </c>
      <c r="B3589" t="s">
        <v>14437</v>
      </c>
      <c r="C3589" s="1" t="str">
        <f t="shared" si="262"/>
        <v>21:0849</v>
      </c>
      <c r="D3589" s="1" t="str">
        <f t="shared" si="263"/>
        <v>21:0233</v>
      </c>
      <c r="E3589" t="s">
        <v>14438</v>
      </c>
      <c r="F3589" t="s">
        <v>14439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133</v>
      </c>
      <c r="N3589">
        <v>250</v>
      </c>
      <c r="P3589" t="s">
        <v>173</v>
      </c>
      <c r="Q3589" t="s">
        <v>146</v>
      </c>
      <c r="R3589" t="s">
        <v>522</v>
      </c>
    </row>
    <row r="3590" spans="1:18" hidden="1" x14ac:dyDescent="0.3">
      <c r="A3590" t="s">
        <v>14440</v>
      </c>
      <c r="B3590" t="s">
        <v>14441</v>
      </c>
      <c r="C3590" s="1" t="str">
        <f t="shared" si="262"/>
        <v>21:0849</v>
      </c>
      <c r="D3590" s="1" t="str">
        <f t="shared" si="263"/>
        <v>21:0233</v>
      </c>
      <c r="E3590" t="s">
        <v>14442</v>
      </c>
      <c r="F3590" t="s">
        <v>14443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139</v>
      </c>
      <c r="N3590">
        <v>251</v>
      </c>
      <c r="P3590" t="s">
        <v>2492</v>
      </c>
      <c r="Q3590" t="s">
        <v>46</v>
      </c>
      <c r="R3590" t="s">
        <v>55</v>
      </c>
    </row>
    <row r="3591" spans="1:18" hidden="1" x14ac:dyDescent="0.3">
      <c r="A3591" t="s">
        <v>14444</v>
      </c>
      <c r="B3591" t="s">
        <v>14445</v>
      </c>
      <c r="C3591" s="1" t="str">
        <f t="shared" si="262"/>
        <v>21:0849</v>
      </c>
      <c r="D3591" s="1" t="str">
        <f t="shared" si="263"/>
        <v>21:0233</v>
      </c>
      <c r="E3591" t="s">
        <v>14446</v>
      </c>
      <c r="F3591" t="s">
        <v>14447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241</v>
      </c>
      <c r="N3591">
        <v>252</v>
      </c>
      <c r="P3591" t="s">
        <v>558</v>
      </c>
      <c r="Q3591" t="s">
        <v>46</v>
      </c>
      <c r="R3591" t="s">
        <v>151</v>
      </c>
    </row>
    <row r="3592" spans="1:18" hidden="1" x14ac:dyDescent="0.3">
      <c r="A3592" t="s">
        <v>14448</v>
      </c>
      <c r="B3592" t="s">
        <v>14449</v>
      </c>
      <c r="C3592" s="1" t="str">
        <f t="shared" si="262"/>
        <v>21:0849</v>
      </c>
      <c r="D3592" s="1" t="str">
        <f t="shared" si="263"/>
        <v>21:0233</v>
      </c>
      <c r="E3592" t="s">
        <v>14450</v>
      </c>
      <c r="F3592" t="s">
        <v>14451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 t="s">
        <v>108</v>
      </c>
      <c r="Q3592" t="s">
        <v>236</v>
      </c>
      <c r="R3592" t="s">
        <v>449</v>
      </c>
    </row>
    <row r="3593" spans="1:18" hidden="1" x14ac:dyDescent="0.3">
      <c r="A3593" t="s">
        <v>14452</v>
      </c>
      <c r="B3593" t="s">
        <v>14453</v>
      </c>
      <c r="C3593" s="1" t="str">
        <f t="shared" si="262"/>
        <v>21:0849</v>
      </c>
      <c r="D3593" s="1" t="str">
        <f t="shared" si="263"/>
        <v>21:0233</v>
      </c>
      <c r="E3593" t="s">
        <v>14450</v>
      </c>
      <c r="F3593" t="s">
        <v>14454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29</v>
      </c>
      <c r="N3593">
        <v>254</v>
      </c>
      <c r="P3593" t="s">
        <v>108</v>
      </c>
      <c r="Q3593" t="s">
        <v>482</v>
      </c>
      <c r="R3593" t="s">
        <v>55</v>
      </c>
    </row>
    <row r="3594" spans="1:18" hidden="1" x14ac:dyDescent="0.3">
      <c r="A3594" t="s">
        <v>14455</v>
      </c>
      <c r="B3594" t="s">
        <v>14456</v>
      </c>
      <c r="C3594" s="1" t="str">
        <f t="shared" si="262"/>
        <v>21:0849</v>
      </c>
      <c r="D3594" s="1" t="str">
        <f t="shared" si="263"/>
        <v>21:0233</v>
      </c>
      <c r="E3594" t="s">
        <v>14457</v>
      </c>
      <c r="F3594" t="s">
        <v>14458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36</v>
      </c>
      <c r="N3594">
        <v>255</v>
      </c>
      <c r="P3594" t="s">
        <v>2430</v>
      </c>
      <c r="Q3594" t="s">
        <v>62</v>
      </c>
      <c r="R3594" t="s">
        <v>55</v>
      </c>
    </row>
    <row r="3595" spans="1:18" hidden="1" x14ac:dyDescent="0.3">
      <c r="A3595" t="s">
        <v>14459</v>
      </c>
      <c r="B3595" t="s">
        <v>14460</v>
      </c>
      <c r="C3595" s="1" t="str">
        <f t="shared" si="262"/>
        <v>21:0849</v>
      </c>
      <c r="D3595" s="1" t="str">
        <f t="shared" si="263"/>
        <v>21:0233</v>
      </c>
      <c r="E3595" t="s">
        <v>14461</v>
      </c>
      <c r="F3595" t="s">
        <v>14462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44</v>
      </c>
      <c r="N3595">
        <v>256</v>
      </c>
      <c r="P3595" t="s">
        <v>23</v>
      </c>
      <c r="Q3595" t="s">
        <v>310</v>
      </c>
      <c r="R3595" t="s">
        <v>668</v>
      </c>
    </row>
    <row r="3596" spans="1:18" hidden="1" x14ac:dyDescent="0.3">
      <c r="A3596" t="s">
        <v>14463</v>
      </c>
      <c r="B3596" t="s">
        <v>14464</v>
      </c>
      <c r="C3596" s="1" t="str">
        <f t="shared" ref="C3596:C3659" si="266">HYPERLINK("https://geochem.nrcan.gc.ca/cdogs/content/bdl/bdl210849_e.htm", "21:0849")</f>
        <v>21:0849</v>
      </c>
      <c r="D3596" s="1" t="str">
        <f t="shared" ref="D3596:D3659" si="267">HYPERLINK("https://geochem.nrcan.gc.ca/cdogs/content/svy/svy210233_e.htm", "21:0233")</f>
        <v>21:0233</v>
      </c>
      <c r="E3596" t="s">
        <v>14465</v>
      </c>
      <c r="F3596" t="s">
        <v>14466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52</v>
      </c>
      <c r="N3596">
        <v>257</v>
      </c>
      <c r="P3596" t="s">
        <v>1846</v>
      </c>
      <c r="Q3596" t="s">
        <v>236</v>
      </c>
      <c r="R3596" t="s">
        <v>2503</v>
      </c>
    </row>
    <row r="3597" spans="1:18" hidden="1" x14ac:dyDescent="0.3">
      <c r="A3597" t="s">
        <v>14467</v>
      </c>
      <c r="B3597" t="s">
        <v>14468</v>
      </c>
      <c r="C3597" s="1" t="str">
        <f t="shared" si="266"/>
        <v>21:0849</v>
      </c>
      <c r="D3597" s="1" t="str">
        <f t="shared" si="267"/>
        <v>21:0233</v>
      </c>
      <c r="E3597" t="s">
        <v>14469</v>
      </c>
      <c r="F3597" t="s">
        <v>14470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60</v>
      </c>
      <c r="N3597">
        <v>258</v>
      </c>
      <c r="P3597" t="s">
        <v>521</v>
      </c>
      <c r="Q3597" t="s">
        <v>38</v>
      </c>
      <c r="R3597" t="s">
        <v>532</v>
      </c>
    </row>
    <row r="3598" spans="1:18" hidden="1" x14ac:dyDescent="0.3">
      <c r="A3598" t="s">
        <v>14471</v>
      </c>
      <c r="B3598" t="s">
        <v>14472</v>
      </c>
      <c r="C3598" s="1" t="str">
        <f t="shared" si="266"/>
        <v>21:0849</v>
      </c>
      <c r="D3598" s="1" t="str">
        <f t="shared" si="267"/>
        <v>21:0233</v>
      </c>
      <c r="E3598" t="s">
        <v>14473</v>
      </c>
      <c r="F3598" t="s">
        <v>14474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67</v>
      </c>
      <c r="N3598">
        <v>259</v>
      </c>
      <c r="P3598" t="s">
        <v>45</v>
      </c>
      <c r="Q3598" t="s">
        <v>38</v>
      </c>
      <c r="R3598" t="s">
        <v>2135</v>
      </c>
    </row>
    <row r="3599" spans="1:18" hidden="1" x14ac:dyDescent="0.3">
      <c r="A3599" t="s">
        <v>14475</v>
      </c>
      <c r="B3599" t="s">
        <v>14476</v>
      </c>
      <c r="C3599" s="1" t="str">
        <f t="shared" si="266"/>
        <v>21:0849</v>
      </c>
      <c r="D3599" s="1" t="str">
        <f t="shared" si="267"/>
        <v>21:0233</v>
      </c>
      <c r="E3599" t="s">
        <v>14477</v>
      </c>
      <c r="F3599" t="s">
        <v>14478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74</v>
      </c>
      <c r="N3599">
        <v>260</v>
      </c>
      <c r="P3599" t="s">
        <v>225</v>
      </c>
      <c r="Q3599" t="s">
        <v>248</v>
      </c>
      <c r="R3599" t="s">
        <v>460</v>
      </c>
    </row>
    <row r="3600" spans="1:18" hidden="1" x14ac:dyDescent="0.3">
      <c r="A3600" t="s">
        <v>14479</v>
      </c>
      <c r="B3600" t="s">
        <v>14480</v>
      </c>
      <c r="C3600" s="1" t="str">
        <f t="shared" si="266"/>
        <v>21:0849</v>
      </c>
      <c r="D3600" s="1" t="str">
        <f t="shared" si="267"/>
        <v>21:0233</v>
      </c>
      <c r="E3600" t="s">
        <v>14481</v>
      </c>
      <c r="F3600" t="s">
        <v>14482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81</v>
      </c>
      <c r="N3600">
        <v>261</v>
      </c>
      <c r="P3600" t="s">
        <v>115</v>
      </c>
      <c r="Q3600" t="s">
        <v>482</v>
      </c>
      <c r="R3600" t="s">
        <v>55</v>
      </c>
    </row>
    <row r="3601" spans="1:18" hidden="1" x14ac:dyDescent="0.3">
      <c r="A3601" t="s">
        <v>14483</v>
      </c>
      <c r="B3601" t="s">
        <v>14484</v>
      </c>
      <c r="C3601" s="1" t="str">
        <f t="shared" si="266"/>
        <v>21:0849</v>
      </c>
      <c r="D3601" s="1" t="str">
        <f t="shared" si="267"/>
        <v>21:0233</v>
      </c>
      <c r="E3601" t="s">
        <v>14485</v>
      </c>
      <c r="F3601" t="s">
        <v>14486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95</v>
      </c>
      <c r="N3601">
        <v>262</v>
      </c>
      <c r="P3601" t="s">
        <v>771</v>
      </c>
      <c r="Q3601" t="s">
        <v>1292</v>
      </c>
      <c r="R3601" t="s">
        <v>55</v>
      </c>
    </row>
    <row r="3602" spans="1:18" hidden="1" x14ac:dyDescent="0.3">
      <c r="A3602" t="s">
        <v>14487</v>
      </c>
      <c r="B3602" t="s">
        <v>14488</v>
      </c>
      <c r="C3602" s="1" t="str">
        <f t="shared" si="266"/>
        <v>21:0849</v>
      </c>
      <c r="D3602" s="1" t="str">
        <f t="shared" si="267"/>
        <v>21:0233</v>
      </c>
      <c r="E3602" t="s">
        <v>14489</v>
      </c>
      <c r="F3602" t="s">
        <v>14490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36</v>
      </c>
      <c r="N3602">
        <v>263</v>
      </c>
      <c r="P3602" t="s">
        <v>108</v>
      </c>
      <c r="Q3602" t="s">
        <v>482</v>
      </c>
      <c r="R3602" t="s">
        <v>460</v>
      </c>
    </row>
    <row r="3603" spans="1:18" hidden="1" x14ac:dyDescent="0.3">
      <c r="A3603" t="s">
        <v>14491</v>
      </c>
      <c r="B3603" t="s">
        <v>14492</v>
      </c>
      <c r="C3603" s="1" t="str">
        <f t="shared" si="266"/>
        <v>21:0849</v>
      </c>
      <c r="D3603" s="1" t="str">
        <f t="shared" si="267"/>
        <v>21:0233</v>
      </c>
      <c r="E3603" t="s">
        <v>14493</v>
      </c>
      <c r="F3603" t="s">
        <v>14494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44</v>
      </c>
      <c r="N3603">
        <v>264</v>
      </c>
      <c r="P3603" t="s">
        <v>294</v>
      </c>
      <c r="Q3603" t="s">
        <v>257</v>
      </c>
      <c r="R3603" t="s">
        <v>55</v>
      </c>
    </row>
    <row r="3604" spans="1:18" hidden="1" x14ac:dyDescent="0.3">
      <c r="A3604" t="s">
        <v>14495</v>
      </c>
      <c r="B3604" t="s">
        <v>14496</v>
      </c>
      <c r="C3604" s="1" t="str">
        <f t="shared" si="266"/>
        <v>21:0849</v>
      </c>
      <c r="D3604" s="1" t="str">
        <f t="shared" si="267"/>
        <v>21:0233</v>
      </c>
      <c r="E3604" t="s">
        <v>14497</v>
      </c>
      <c r="F3604" t="s">
        <v>14498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 t="s">
        <v>414</v>
      </c>
      <c r="Q3604" t="s">
        <v>236</v>
      </c>
      <c r="R3604" t="s">
        <v>195</v>
      </c>
    </row>
    <row r="3605" spans="1:18" hidden="1" x14ac:dyDescent="0.3">
      <c r="A3605" t="s">
        <v>14499</v>
      </c>
      <c r="B3605" t="s">
        <v>14500</v>
      </c>
      <c r="C3605" s="1" t="str">
        <f t="shared" si="266"/>
        <v>21:0849</v>
      </c>
      <c r="D3605" s="1" t="str">
        <f t="shared" si="267"/>
        <v>21:0233</v>
      </c>
      <c r="E3605" t="s">
        <v>14497</v>
      </c>
      <c r="F3605" t="s">
        <v>14501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29</v>
      </c>
      <c r="N3605">
        <v>266</v>
      </c>
      <c r="P3605" t="s">
        <v>771</v>
      </c>
      <c r="Q3605" t="s">
        <v>310</v>
      </c>
      <c r="R3605" t="s">
        <v>522</v>
      </c>
    </row>
    <row r="3606" spans="1:18" hidden="1" x14ac:dyDescent="0.3">
      <c r="A3606" t="s">
        <v>14502</v>
      </c>
      <c r="B3606" t="s">
        <v>14503</v>
      </c>
      <c r="C3606" s="1" t="str">
        <f t="shared" si="266"/>
        <v>21:0849</v>
      </c>
      <c r="D3606" s="1" t="str">
        <f t="shared" si="267"/>
        <v>21:0233</v>
      </c>
      <c r="E3606" t="s">
        <v>14504</v>
      </c>
      <c r="F3606" t="s">
        <v>14505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52</v>
      </c>
      <c r="N3606">
        <v>267</v>
      </c>
      <c r="P3606" t="s">
        <v>82</v>
      </c>
      <c r="Q3606" t="s">
        <v>38</v>
      </c>
      <c r="R3606" t="s">
        <v>911</v>
      </c>
    </row>
    <row r="3607" spans="1:18" hidden="1" x14ac:dyDescent="0.3">
      <c r="A3607" t="s">
        <v>14506</v>
      </c>
      <c r="B3607" t="s">
        <v>14507</v>
      </c>
      <c r="C3607" s="1" t="str">
        <f t="shared" si="266"/>
        <v>21:0849</v>
      </c>
      <c r="D3607" s="1" t="str">
        <f t="shared" si="267"/>
        <v>21:0233</v>
      </c>
      <c r="E3607" t="s">
        <v>14508</v>
      </c>
      <c r="F3607" t="s">
        <v>14509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60</v>
      </c>
      <c r="N3607">
        <v>268</v>
      </c>
      <c r="P3607" t="s">
        <v>1006</v>
      </c>
      <c r="Q3607" t="s">
        <v>248</v>
      </c>
      <c r="R3607" t="s">
        <v>532</v>
      </c>
    </row>
    <row r="3608" spans="1:18" hidden="1" x14ac:dyDescent="0.3">
      <c r="A3608" t="s">
        <v>14510</v>
      </c>
      <c r="B3608" t="s">
        <v>14511</v>
      </c>
      <c r="C3608" s="1" t="str">
        <f t="shared" si="266"/>
        <v>21:0849</v>
      </c>
      <c r="D3608" s="1" t="str">
        <f t="shared" si="267"/>
        <v>21:0233</v>
      </c>
      <c r="E3608" t="s">
        <v>14512</v>
      </c>
      <c r="F3608" t="s">
        <v>14513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67</v>
      </c>
      <c r="N3608">
        <v>269</v>
      </c>
      <c r="P3608" t="s">
        <v>414</v>
      </c>
      <c r="Q3608" t="s">
        <v>38</v>
      </c>
      <c r="R3608" t="s">
        <v>449</v>
      </c>
    </row>
    <row r="3609" spans="1:18" hidden="1" x14ac:dyDescent="0.3">
      <c r="A3609" t="s">
        <v>14514</v>
      </c>
      <c r="B3609" t="s">
        <v>14515</v>
      </c>
      <c r="C3609" s="1" t="str">
        <f t="shared" si="266"/>
        <v>21:0849</v>
      </c>
      <c r="D3609" s="1" t="str">
        <f t="shared" si="267"/>
        <v>21:0233</v>
      </c>
      <c r="E3609" t="s">
        <v>14516</v>
      </c>
      <c r="F3609" t="s">
        <v>14517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74</v>
      </c>
      <c r="N3609">
        <v>270</v>
      </c>
      <c r="P3609" t="s">
        <v>256</v>
      </c>
      <c r="Q3609" t="s">
        <v>54</v>
      </c>
      <c r="R3609" t="s">
        <v>55</v>
      </c>
    </row>
    <row r="3610" spans="1:18" hidden="1" x14ac:dyDescent="0.3">
      <c r="A3610" t="s">
        <v>14518</v>
      </c>
      <c r="B3610" t="s">
        <v>14519</v>
      </c>
      <c r="C3610" s="1" t="str">
        <f t="shared" si="266"/>
        <v>21:0849</v>
      </c>
      <c r="D3610" s="1" t="str">
        <f t="shared" si="267"/>
        <v>21:0233</v>
      </c>
      <c r="E3610" t="s">
        <v>14520</v>
      </c>
      <c r="F3610" t="s">
        <v>14521</v>
      </c>
      <c r="H3610">
        <v>59.593069100000001</v>
      </c>
      <c r="I3610">
        <v>-108.1891399</v>
      </c>
      <c r="J3610" s="1" t="str">
        <f t="shared" ref="J3610:J3673" si="268">HYPERLINK("https://geochem.nrcan.gc.ca/cdogs/content/kwd/kwd020016_e.htm", "Fluid (lake)")</f>
        <v>Fluid (lake)</v>
      </c>
      <c r="K3610" s="1" t="str">
        <f t="shared" ref="K3610:K3673" si="269">HYPERLINK("https://geochem.nrcan.gc.ca/cdogs/content/kwd/kwd080007_e.htm", "Untreated Water")</f>
        <v>Untreated Water</v>
      </c>
      <c r="L3610">
        <v>138</v>
      </c>
      <c r="M3610" t="s">
        <v>81</v>
      </c>
      <c r="N3610">
        <v>271</v>
      </c>
      <c r="P3610" t="s">
        <v>319</v>
      </c>
      <c r="Q3610" t="s">
        <v>579</v>
      </c>
      <c r="R3610" t="s">
        <v>329</v>
      </c>
    </row>
    <row r="3611" spans="1:18" hidden="1" x14ac:dyDescent="0.3">
      <c r="A3611" t="s">
        <v>14522</v>
      </c>
      <c r="B3611" t="s">
        <v>14523</v>
      </c>
      <c r="C3611" s="1" t="str">
        <f t="shared" si="266"/>
        <v>21:0849</v>
      </c>
      <c r="D3611" s="1" t="str">
        <f t="shared" si="267"/>
        <v>21:0233</v>
      </c>
      <c r="E3611" t="s">
        <v>14524</v>
      </c>
      <c r="F3611" t="s">
        <v>14525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95</v>
      </c>
      <c r="N3611">
        <v>272</v>
      </c>
      <c r="P3611" t="s">
        <v>1667</v>
      </c>
      <c r="Q3611" t="s">
        <v>38</v>
      </c>
      <c r="R3611" t="s">
        <v>687</v>
      </c>
    </row>
    <row r="3612" spans="1:18" hidden="1" x14ac:dyDescent="0.3">
      <c r="A3612" t="s">
        <v>14526</v>
      </c>
      <c r="B3612" t="s">
        <v>14527</v>
      </c>
      <c r="C3612" s="1" t="str">
        <f t="shared" si="266"/>
        <v>21:0849</v>
      </c>
      <c r="D3612" s="1" t="str">
        <f t="shared" si="267"/>
        <v>21:0233</v>
      </c>
      <c r="E3612" t="s">
        <v>14528</v>
      </c>
      <c r="F3612" t="s">
        <v>14529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101</v>
      </c>
      <c r="N3612">
        <v>273</v>
      </c>
      <c r="P3612" t="s">
        <v>188</v>
      </c>
      <c r="Q3612" t="s">
        <v>310</v>
      </c>
      <c r="R3612" t="s">
        <v>189</v>
      </c>
    </row>
    <row r="3613" spans="1:18" hidden="1" x14ac:dyDescent="0.3">
      <c r="A3613" t="s">
        <v>14530</v>
      </c>
      <c r="B3613" t="s">
        <v>14531</v>
      </c>
      <c r="C3613" s="1" t="str">
        <f t="shared" si="266"/>
        <v>21:0849</v>
      </c>
      <c r="D3613" s="1" t="str">
        <f t="shared" si="267"/>
        <v>21:0233</v>
      </c>
      <c r="E3613" t="s">
        <v>14532</v>
      </c>
      <c r="F3613" t="s">
        <v>14533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107</v>
      </c>
      <c r="N3613">
        <v>274</v>
      </c>
      <c r="P3613" t="s">
        <v>2193</v>
      </c>
      <c r="Q3613" t="s">
        <v>310</v>
      </c>
      <c r="R3613" t="s">
        <v>449</v>
      </c>
    </row>
    <row r="3614" spans="1:18" hidden="1" x14ac:dyDescent="0.3">
      <c r="A3614" t="s">
        <v>14534</v>
      </c>
      <c r="B3614" t="s">
        <v>14535</v>
      </c>
      <c r="C3614" s="1" t="str">
        <f t="shared" si="266"/>
        <v>21:0849</v>
      </c>
      <c r="D3614" s="1" t="str">
        <f t="shared" si="267"/>
        <v>21:0233</v>
      </c>
      <c r="E3614" t="s">
        <v>14536</v>
      </c>
      <c r="F3614" t="s">
        <v>14537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114</v>
      </c>
      <c r="N3614">
        <v>275</v>
      </c>
      <c r="P3614" t="s">
        <v>53</v>
      </c>
      <c r="Q3614" t="s">
        <v>257</v>
      </c>
      <c r="R3614" t="s">
        <v>285</v>
      </c>
    </row>
    <row r="3615" spans="1:18" hidden="1" x14ac:dyDescent="0.3">
      <c r="A3615" t="s">
        <v>14538</v>
      </c>
      <c r="B3615" t="s">
        <v>14539</v>
      </c>
      <c r="C3615" s="1" t="str">
        <f t="shared" si="266"/>
        <v>21:0849</v>
      </c>
      <c r="D3615" s="1" t="str">
        <f t="shared" si="267"/>
        <v>21:0233</v>
      </c>
      <c r="E3615" t="s">
        <v>14540</v>
      </c>
      <c r="F3615" t="s">
        <v>14541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121</v>
      </c>
      <c r="N3615">
        <v>276</v>
      </c>
      <c r="P3615" t="s">
        <v>2540</v>
      </c>
      <c r="Q3615" t="s">
        <v>248</v>
      </c>
      <c r="R3615" t="s">
        <v>599</v>
      </c>
    </row>
    <row r="3616" spans="1:18" hidden="1" x14ac:dyDescent="0.3">
      <c r="A3616" t="s">
        <v>14542</v>
      </c>
      <c r="B3616" t="s">
        <v>14543</v>
      </c>
      <c r="C3616" s="1" t="str">
        <f t="shared" si="266"/>
        <v>21:0849</v>
      </c>
      <c r="D3616" s="1" t="str">
        <f t="shared" si="267"/>
        <v>21:0233</v>
      </c>
      <c r="E3616" t="s">
        <v>14544</v>
      </c>
      <c r="F3616" t="s">
        <v>14545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127</v>
      </c>
      <c r="N3616">
        <v>277</v>
      </c>
      <c r="P3616" t="s">
        <v>115</v>
      </c>
      <c r="Q3616" t="s">
        <v>310</v>
      </c>
      <c r="R3616" t="s">
        <v>189</v>
      </c>
    </row>
    <row r="3617" spans="1:18" hidden="1" x14ac:dyDescent="0.3">
      <c r="A3617" t="s">
        <v>14546</v>
      </c>
      <c r="B3617" t="s">
        <v>14547</v>
      </c>
      <c r="C3617" s="1" t="str">
        <f t="shared" si="266"/>
        <v>21:0849</v>
      </c>
      <c r="D3617" s="1" t="str">
        <f t="shared" si="267"/>
        <v>21:0233</v>
      </c>
      <c r="E3617" t="s">
        <v>14548</v>
      </c>
      <c r="F3617" t="s">
        <v>14549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133</v>
      </c>
      <c r="N3617">
        <v>278</v>
      </c>
      <c r="P3617" t="s">
        <v>414</v>
      </c>
      <c r="Q3617" t="s">
        <v>579</v>
      </c>
      <c r="R3617" t="s">
        <v>55</v>
      </c>
    </row>
    <row r="3618" spans="1:18" hidden="1" x14ac:dyDescent="0.3">
      <c r="A3618" t="s">
        <v>14550</v>
      </c>
      <c r="B3618" t="s">
        <v>14551</v>
      </c>
      <c r="C3618" s="1" t="str">
        <f t="shared" si="266"/>
        <v>21:0849</v>
      </c>
      <c r="D3618" s="1" t="str">
        <f t="shared" si="267"/>
        <v>21:0233</v>
      </c>
      <c r="E3618" t="s">
        <v>14552</v>
      </c>
      <c r="F3618" t="s">
        <v>14553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139</v>
      </c>
      <c r="N3618">
        <v>279</v>
      </c>
      <c r="P3618" t="s">
        <v>194</v>
      </c>
      <c r="Q3618" t="s">
        <v>236</v>
      </c>
      <c r="R3618" t="s">
        <v>890</v>
      </c>
    </row>
    <row r="3619" spans="1:18" hidden="1" x14ac:dyDescent="0.3">
      <c r="A3619" t="s">
        <v>14554</v>
      </c>
      <c r="B3619" t="s">
        <v>14555</v>
      </c>
      <c r="C3619" s="1" t="str">
        <f t="shared" si="266"/>
        <v>21:0849</v>
      </c>
      <c r="D3619" s="1" t="str">
        <f t="shared" si="267"/>
        <v>21:0233</v>
      </c>
      <c r="E3619" t="s">
        <v>14556</v>
      </c>
      <c r="F3619" t="s">
        <v>14557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241</v>
      </c>
      <c r="N3619">
        <v>280</v>
      </c>
      <c r="P3619" t="s">
        <v>225</v>
      </c>
      <c r="Q3619" t="s">
        <v>579</v>
      </c>
      <c r="R3619" t="s">
        <v>55</v>
      </c>
    </row>
    <row r="3620" spans="1:18" hidden="1" x14ac:dyDescent="0.3">
      <c r="A3620" t="s">
        <v>14558</v>
      </c>
      <c r="B3620" t="s">
        <v>14559</v>
      </c>
      <c r="C3620" s="1" t="str">
        <f t="shared" si="266"/>
        <v>21:0849</v>
      </c>
      <c r="D3620" s="1" t="str">
        <f t="shared" si="267"/>
        <v>21:0233</v>
      </c>
      <c r="E3620" t="s">
        <v>14560</v>
      </c>
      <c r="F3620" t="s">
        <v>14561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36</v>
      </c>
      <c r="N3620">
        <v>281</v>
      </c>
      <c r="P3620" t="s">
        <v>161</v>
      </c>
      <c r="Q3620" t="s">
        <v>38</v>
      </c>
      <c r="R3620" t="s">
        <v>934</v>
      </c>
    </row>
    <row r="3621" spans="1:18" hidden="1" x14ac:dyDescent="0.3">
      <c r="A3621" t="s">
        <v>14562</v>
      </c>
      <c r="B3621" t="s">
        <v>14563</v>
      </c>
      <c r="C3621" s="1" t="str">
        <f t="shared" si="266"/>
        <v>21:0849</v>
      </c>
      <c r="D3621" s="1" t="str">
        <f t="shared" si="267"/>
        <v>21:0233</v>
      </c>
      <c r="E3621" t="s">
        <v>14564</v>
      </c>
      <c r="F3621" t="s">
        <v>14565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44</v>
      </c>
      <c r="N3621">
        <v>282</v>
      </c>
      <c r="P3621" t="s">
        <v>2526</v>
      </c>
      <c r="Q3621" t="s">
        <v>310</v>
      </c>
      <c r="R3621" t="s">
        <v>211</v>
      </c>
    </row>
    <row r="3622" spans="1:18" hidden="1" x14ac:dyDescent="0.3">
      <c r="A3622" t="s">
        <v>14566</v>
      </c>
      <c r="B3622" t="s">
        <v>14567</v>
      </c>
      <c r="C3622" s="1" t="str">
        <f t="shared" si="266"/>
        <v>21:0849</v>
      </c>
      <c r="D3622" s="1" t="str">
        <f t="shared" si="267"/>
        <v>21:0233</v>
      </c>
      <c r="E3622" t="s">
        <v>14568</v>
      </c>
      <c r="F3622" t="s">
        <v>14569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52</v>
      </c>
      <c r="N3622">
        <v>283</v>
      </c>
      <c r="P3622" t="s">
        <v>2145</v>
      </c>
      <c r="Q3622" t="s">
        <v>482</v>
      </c>
      <c r="R3622" t="s">
        <v>55</v>
      </c>
    </row>
    <row r="3623" spans="1:18" hidden="1" x14ac:dyDescent="0.3">
      <c r="A3623" t="s">
        <v>14570</v>
      </c>
      <c r="B3623" t="s">
        <v>14571</v>
      </c>
      <c r="C3623" s="1" t="str">
        <f t="shared" si="266"/>
        <v>21:0849</v>
      </c>
      <c r="D3623" s="1" t="str">
        <f t="shared" si="267"/>
        <v>21:0233</v>
      </c>
      <c r="E3623" t="s">
        <v>14572</v>
      </c>
      <c r="F3623" t="s">
        <v>14573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60</v>
      </c>
      <c r="N3623">
        <v>284</v>
      </c>
      <c r="P3623" t="s">
        <v>1851</v>
      </c>
      <c r="Q3623" t="s">
        <v>236</v>
      </c>
      <c r="R3623" t="s">
        <v>55</v>
      </c>
    </row>
    <row r="3624" spans="1:18" hidden="1" x14ac:dyDescent="0.3">
      <c r="A3624" t="s">
        <v>14574</v>
      </c>
      <c r="B3624" t="s">
        <v>14575</v>
      </c>
      <c r="C3624" s="1" t="str">
        <f t="shared" si="266"/>
        <v>21:0849</v>
      </c>
      <c r="D3624" s="1" t="str">
        <f t="shared" si="267"/>
        <v>21:0233</v>
      </c>
      <c r="E3624" t="s">
        <v>14576</v>
      </c>
      <c r="F3624" t="s">
        <v>14577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67</v>
      </c>
      <c r="N3624">
        <v>285</v>
      </c>
      <c r="P3624" t="s">
        <v>1667</v>
      </c>
      <c r="Q3624" t="s">
        <v>579</v>
      </c>
      <c r="R3624" t="s">
        <v>55</v>
      </c>
    </row>
    <row r="3625" spans="1:18" hidden="1" x14ac:dyDescent="0.3">
      <c r="A3625" t="s">
        <v>14578</v>
      </c>
      <c r="B3625" t="s">
        <v>14579</v>
      </c>
      <c r="C3625" s="1" t="str">
        <f t="shared" si="266"/>
        <v>21:0849</v>
      </c>
      <c r="D3625" s="1" t="str">
        <f t="shared" si="267"/>
        <v>21:0233</v>
      </c>
      <c r="E3625" t="s">
        <v>14580</v>
      </c>
      <c r="F3625" t="s">
        <v>14581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 t="s">
        <v>1667</v>
      </c>
      <c r="Q3625" t="s">
        <v>62</v>
      </c>
      <c r="R3625" t="s">
        <v>189</v>
      </c>
    </row>
    <row r="3626" spans="1:18" hidden="1" x14ac:dyDescent="0.3">
      <c r="A3626" t="s">
        <v>14582</v>
      </c>
      <c r="B3626" t="s">
        <v>14583</v>
      </c>
      <c r="C3626" s="1" t="str">
        <f t="shared" si="266"/>
        <v>21:0849</v>
      </c>
      <c r="D3626" s="1" t="str">
        <f t="shared" si="267"/>
        <v>21:0233</v>
      </c>
      <c r="E3626" t="s">
        <v>14580</v>
      </c>
      <c r="F3626" t="s">
        <v>14584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29</v>
      </c>
      <c r="N3626">
        <v>287</v>
      </c>
      <c r="P3626" t="s">
        <v>2414</v>
      </c>
      <c r="Q3626" t="s">
        <v>257</v>
      </c>
      <c r="R3626" t="s">
        <v>522</v>
      </c>
    </row>
    <row r="3627" spans="1:18" hidden="1" x14ac:dyDescent="0.3">
      <c r="A3627" t="s">
        <v>14585</v>
      </c>
      <c r="B3627" t="s">
        <v>14586</v>
      </c>
      <c r="C3627" s="1" t="str">
        <f t="shared" si="266"/>
        <v>21:0849</v>
      </c>
      <c r="D3627" s="1" t="str">
        <f t="shared" si="267"/>
        <v>21:0233</v>
      </c>
      <c r="E3627" t="s">
        <v>14587</v>
      </c>
      <c r="F3627" t="s">
        <v>14588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74</v>
      </c>
      <c r="N3627">
        <v>288</v>
      </c>
      <c r="P3627" t="s">
        <v>2193</v>
      </c>
      <c r="Q3627" t="s">
        <v>146</v>
      </c>
      <c r="R3627" t="s">
        <v>69</v>
      </c>
    </row>
    <row r="3628" spans="1:18" hidden="1" x14ac:dyDescent="0.3">
      <c r="A3628" t="s">
        <v>14589</v>
      </c>
      <c r="B3628" t="s">
        <v>14590</v>
      </c>
      <c r="C3628" s="1" t="str">
        <f t="shared" si="266"/>
        <v>21:0849</v>
      </c>
      <c r="D3628" s="1" t="str">
        <f t="shared" si="267"/>
        <v>21:0233</v>
      </c>
      <c r="E3628" t="s">
        <v>14591</v>
      </c>
      <c r="F3628" t="s">
        <v>14592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81</v>
      </c>
      <c r="N3628">
        <v>289</v>
      </c>
      <c r="P3628" t="s">
        <v>294</v>
      </c>
      <c r="Q3628" t="s">
        <v>257</v>
      </c>
      <c r="R3628" t="s">
        <v>449</v>
      </c>
    </row>
    <row r="3629" spans="1:18" hidden="1" x14ac:dyDescent="0.3">
      <c r="A3629" t="s">
        <v>14593</v>
      </c>
      <c r="B3629" t="s">
        <v>14594</v>
      </c>
      <c r="C3629" s="1" t="str">
        <f t="shared" si="266"/>
        <v>21:0849</v>
      </c>
      <c r="D3629" s="1" t="str">
        <f t="shared" si="267"/>
        <v>21:0233</v>
      </c>
      <c r="E3629" t="s">
        <v>14595</v>
      </c>
      <c r="F3629" t="s">
        <v>14596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95</v>
      </c>
      <c r="N3629">
        <v>290</v>
      </c>
      <c r="P3629" t="s">
        <v>814</v>
      </c>
      <c r="Q3629" t="s">
        <v>62</v>
      </c>
      <c r="R3629" t="s">
        <v>873</v>
      </c>
    </row>
    <row r="3630" spans="1:18" hidden="1" x14ac:dyDescent="0.3">
      <c r="A3630" t="s">
        <v>14597</v>
      </c>
      <c r="B3630" t="s">
        <v>14598</v>
      </c>
      <c r="C3630" s="1" t="str">
        <f t="shared" si="266"/>
        <v>21:0849</v>
      </c>
      <c r="D3630" s="1" t="str">
        <f t="shared" si="267"/>
        <v>21:0233</v>
      </c>
      <c r="E3630" t="s">
        <v>14599</v>
      </c>
      <c r="F3630" t="s">
        <v>14600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101</v>
      </c>
      <c r="N3630">
        <v>291</v>
      </c>
      <c r="P3630" t="s">
        <v>692</v>
      </c>
      <c r="Q3630" t="s">
        <v>38</v>
      </c>
      <c r="R3630" t="s">
        <v>109</v>
      </c>
    </row>
    <row r="3631" spans="1:18" hidden="1" x14ac:dyDescent="0.3">
      <c r="A3631" t="s">
        <v>14601</v>
      </c>
      <c r="B3631" t="s">
        <v>14602</v>
      </c>
      <c r="C3631" s="1" t="str">
        <f t="shared" si="266"/>
        <v>21:0849</v>
      </c>
      <c r="D3631" s="1" t="str">
        <f t="shared" si="267"/>
        <v>21:0233</v>
      </c>
      <c r="E3631" t="s">
        <v>14603</v>
      </c>
      <c r="F3631" t="s">
        <v>14604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107</v>
      </c>
      <c r="N3631">
        <v>292</v>
      </c>
      <c r="P3631" t="s">
        <v>2430</v>
      </c>
      <c r="Q3631" t="s">
        <v>96</v>
      </c>
      <c r="R3631" t="s">
        <v>116</v>
      </c>
    </row>
    <row r="3632" spans="1:18" hidden="1" x14ac:dyDescent="0.3">
      <c r="A3632" t="s">
        <v>14605</v>
      </c>
      <c r="B3632" t="s">
        <v>14606</v>
      </c>
      <c r="C3632" s="1" t="str">
        <f t="shared" si="266"/>
        <v>21:0849</v>
      </c>
      <c r="D3632" s="1" t="str">
        <f t="shared" si="267"/>
        <v>21:0233</v>
      </c>
      <c r="E3632" t="s">
        <v>14607</v>
      </c>
      <c r="F3632" t="s">
        <v>14608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114</v>
      </c>
      <c r="N3632">
        <v>293</v>
      </c>
      <c r="P3632" t="s">
        <v>294</v>
      </c>
      <c r="Q3632" t="s">
        <v>46</v>
      </c>
      <c r="R3632" t="s">
        <v>1238</v>
      </c>
    </row>
    <row r="3633" spans="1:18" hidden="1" x14ac:dyDescent="0.3">
      <c r="A3633" t="s">
        <v>14609</v>
      </c>
      <c r="B3633" t="s">
        <v>14610</v>
      </c>
      <c r="C3633" s="1" t="str">
        <f t="shared" si="266"/>
        <v>21:0849</v>
      </c>
      <c r="D3633" s="1" t="str">
        <f t="shared" si="267"/>
        <v>21:0233</v>
      </c>
      <c r="E3633" t="s">
        <v>14611</v>
      </c>
      <c r="F3633" t="s">
        <v>14612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121</v>
      </c>
      <c r="N3633">
        <v>294</v>
      </c>
      <c r="P3633" t="s">
        <v>3048</v>
      </c>
      <c r="Q3633" t="s">
        <v>31</v>
      </c>
      <c r="R3633" t="s">
        <v>109</v>
      </c>
    </row>
    <row r="3634" spans="1:18" hidden="1" x14ac:dyDescent="0.3">
      <c r="A3634" t="s">
        <v>14613</v>
      </c>
      <c r="B3634" t="s">
        <v>14614</v>
      </c>
      <c r="C3634" s="1" t="str">
        <f t="shared" si="266"/>
        <v>21:0849</v>
      </c>
      <c r="D3634" s="1" t="str">
        <f t="shared" si="267"/>
        <v>21:0233</v>
      </c>
      <c r="E3634" t="s">
        <v>14615</v>
      </c>
      <c r="F3634" t="s">
        <v>14616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127</v>
      </c>
      <c r="N3634">
        <v>295</v>
      </c>
      <c r="P3634" t="s">
        <v>150</v>
      </c>
      <c r="Q3634" t="s">
        <v>146</v>
      </c>
      <c r="R3634" t="s">
        <v>47</v>
      </c>
    </row>
    <row r="3635" spans="1:18" hidden="1" x14ac:dyDescent="0.3">
      <c r="A3635" t="s">
        <v>14617</v>
      </c>
      <c r="B3635" t="s">
        <v>14618</v>
      </c>
      <c r="C3635" s="1" t="str">
        <f t="shared" si="266"/>
        <v>21:0849</v>
      </c>
      <c r="D3635" s="1" t="str">
        <f t="shared" si="267"/>
        <v>21:0233</v>
      </c>
      <c r="E3635" t="s">
        <v>14619</v>
      </c>
      <c r="F3635" t="s">
        <v>14620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133</v>
      </c>
      <c r="N3635">
        <v>296</v>
      </c>
      <c r="P3635" t="s">
        <v>14621</v>
      </c>
      <c r="Q3635" t="s">
        <v>96</v>
      </c>
      <c r="R3635" t="s">
        <v>14622</v>
      </c>
    </row>
    <row r="3636" spans="1:18" hidden="1" x14ac:dyDescent="0.3">
      <c r="A3636" t="s">
        <v>14623</v>
      </c>
      <c r="B3636" t="s">
        <v>14624</v>
      </c>
      <c r="C3636" s="1" t="str">
        <f t="shared" si="266"/>
        <v>21:0849</v>
      </c>
      <c r="D3636" s="1" t="str">
        <f t="shared" si="267"/>
        <v>21:0233</v>
      </c>
      <c r="E3636" t="s">
        <v>14625</v>
      </c>
      <c r="F3636" t="s">
        <v>14626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139</v>
      </c>
      <c r="N3636">
        <v>297</v>
      </c>
      <c r="P3636" t="s">
        <v>2380</v>
      </c>
      <c r="Q3636" t="s">
        <v>146</v>
      </c>
      <c r="R3636" t="s">
        <v>14627</v>
      </c>
    </row>
    <row r="3637" spans="1:18" hidden="1" x14ac:dyDescent="0.3">
      <c r="A3637" t="s">
        <v>14628</v>
      </c>
      <c r="B3637" t="s">
        <v>14629</v>
      </c>
      <c r="C3637" s="1" t="str">
        <f t="shared" si="266"/>
        <v>21:0849</v>
      </c>
      <c r="D3637" s="1" t="str">
        <f t="shared" si="267"/>
        <v>21:0233</v>
      </c>
      <c r="E3637" t="s">
        <v>14630</v>
      </c>
      <c r="F3637" t="s">
        <v>14631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241</v>
      </c>
      <c r="N3637">
        <v>298</v>
      </c>
      <c r="P3637" t="s">
        <v>14632</v>
      </c>
      <c r="Q3637" t="s">
        <v>89</v>
      </c>
      <c r="R3637" t="s">
        <v>14633</v>
      </c>
    </row>
    <row r="3638" spans="1:18" hidden="1" x14ac:dyDescent="0.3">
      <c r="A3638" t="s">
        <v>14634</v>
      </c>
      <c r="B3638" t="s">
        <v>14635</v>
      </c>
      <c r="C3638" s="1" t="str">
        <f t="shared" si="266"/>
        <v>21:0849</v>
      </c>
      <c r="D3638" s="1" t="str">
        <f t="shared" si="267"/>
        <v>21:0233</v>
      </c>
      <c r="E3638" t="s">
        <v>14636</v>
      </c>
      <c r="F3638" t="s">
        <v>14637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36</v>
      </c>
      <c r="N3638">
        <v>299</v>
      </c>
      <c r="P3638" t="s">
        <v>598</v>
      </c>
      <c r="Q3638" t="s">
        <v>24</v>
      </c>
      <c r="R3638" t="s">
        <v>14638</v>
      </c>
    </row>
    <row r="3639" spans="1:18" hidden="1" x14ac:dyDescent="0.3">
      <c r="A3639" t="s">
        <v>14639</v>
      </c>
      <c r="B3639" t="s">
        <v>14640</v>
      </c>
      <c r="C3639" s="1" t="str">
        <f t="shared" si="266"/>
        <v>21:0849</v>
      </c>
      <c r="D3639" s="1" t="str">
        <f t="shared" si="267"/>
        <v>21:0233</v>
      </c>
      <c r="E3639" t="s">
        <v>14641</v>
      </c>
      <c r="F3639" t="s">
        <v>14642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44</v>
      </c>
      <c r="N3639">
        <v>300</v>
      </c>
      <c r="P3639" t="s">
        <v>45</v>
      </c>
      <c r="Q3639" t="s">
        <v>24</v>
      </c>
      <c r="R3639" t="s">
        <v>1185</v>
      </c>
    </row>
    <row r="3640" spans="1:18" hidden="1" x14ac:dyDescent="0.3">
      <c r="A3640" t="s">
        <v>14643</v>
      </c>
      <c r="B3640" t="s">
        <v>14644</v>
      </c>
      <c r="C3640" s="1" t="str">
        <f t="shared" si="266"/>
        <v>21:0849</v>
      </c>
      <c r="D3640" s="1" t="str">
        <f t="shared" si="267"/>
        <v>21:0233</v>
      </c>
      <c r="E3640" t="s">
        <v>14645</v>
      </c>
      <c r="F3640" t="s">
        <v>14646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52</v>
      </c>
      <c r="N3640">
        <v>301</v>
      </c>
      <c r="P3640" t="s">
        <v>61</v>
      </c>
      <c r="Q3640" t="s">
        <v>62</v>
      </c>
      <c r="R3640" t="s">
        <v>668</v>
      </c>
    </row>
    <row r="3641" spans="1:18" hidden="1" x14ac:dyDescent="0.3">
      <c r="A3641" t="s">
        <v>14647</v>
      </c>
      <c r="B3641" t="s">
        <v>14648</v>
      </c>
      <c r="C3641" s="1" t="str">
        <f t="shared" si="266"/>
        <v>21:0849</v>
      </c>
      <c r="D3641" s="1" t="str">
        <f t="shared" si="267"/>
        <v>21:0233</v>
      </c>
      <c r="E3641" t="s">
        <v>14649</v>
      </c>
      <c r="F3641" t="s">
        <v>14650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60</v>
      </c>
      <c r="N3641">
        <v>302</v>
      </c>
      <c r="P3641" t="s">
        <v>53</v>
      </c>
      <c r="Q3641" t="s">
        <v>38</v>
      </c>
      <c r="R3641" t="s">
        <v>14243</v>
      </c>
    </row>
    <row r="3642" spans="1:18" hidden="1" x14ac:dyDescent="0.3">
      <c r="A3642" t="s">
        <v>14651</v>
      </c>
      <c r="B3642" t="s">
        <v>14652</v>
      </c>
      <c r="C3642" s="1" t="str">
        <f t="shared" si="266"/>
        <v>21:0849</v>
      </c>
      <c r="D3642" s="1" t="str">
        <f t="shared" si="267"/>
        <v>21:0233</v>
      </c>
      <c r="E3642" t="s">
        <v>14653</v>
      </c>
      <c r="F3642" t="s">
        <v>14654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 t="s">
        <v>128</v>
      </c>
      <c r="Q3642" t="s">
        <v>248</v>
      </c>
      <c r="R3642" t="s">
        <v>854</v>
      </c>
    </row>
    <row r="3643" spans="1:18" hidden="1" x14ac:dyDescent="0.3">
      <c r="A3643" t="s">
        <v>14655</v>
      </c>
      <c r="B3643" t="s">
        <v>14656</v>
      </c>
      <c r="C3643" s="1" t="str">
        <f t="shared" si="266"/>
        <v>21:0849</v>
      </c>
      <c r="D3643" s="1" t="str">
        <f t="shared" si="267"/>
        <v>21:0233</v>
      </c>
      <c r="E3643" t="s">
        <v>14653</v>
      </c>
      <c r="F3643" t="s">
        <v>14657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29</v>
      </c>
      <c r="N3643">
        <v>304</v>
      </c>
      <c r="P3643" t="s">
        <v>68</v>
      </c>
      <c r="Q3643" t="s">
        <v>257</v>
      </c>
      <c r="R3643" t="s">
        <v>854</v>
      </c>
    </row>
    <row r="3644" spans="1:18" hidden="1" x14ac:dyDescent="0.3">
      <c r="A3644" t="s">
        <v>14658</v>
      </c>
      <c r="B3644" t="s">
        <v>14659</v>
      </c>
      <c r="C3644" s="1" t="str">
        <f t="shared" si="266"/>
        <v>21:0849</v>
      </c>
      <c r="D3644" s="1" t="str">
        <f t="shared" si="267"/>
        <v>21:0233</v>
      </c>
      <c r="E3644" t="s">
        <v>14660</v>
      </c>
      <c r="F3644" t="s">
        <v>14661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67</v>
      </c>
      <c r="N3644">
        <v>305</v>
      </c>
      <c r="P3644" t="s">
        <v>53</v>
      </c>
      <c r="Q3644" t="s">
        <v>38</v>
      </c>
      <c r="R3644" t="s">
        <v>168</v>
      </c>
    </row>
    <row r="3645" spans="1:18" hidden="1" x14ac:dyDescent="0.3">
      <c r="A3645" t="s">
        <v>14662</v>
      </c>
      <c r="B3645" t="s">
        <v>14663</v>
      </c>
      <c r="C3645" s="1" t="str">
        <f t="shared" si="266"/>
        <v>21:0849</v>
      </c>
      <c r="D3645" s="1" t="str">
        <f t="shared" si="267"/>
        <v>21:0233</v>
      </c>
      <c r="E3645" t="s">
        <v>14664</v>
      </c>
      <c r="F3645" t="s">
        <v>14665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74</v>
      </c>
      <c r="N3645">
        <v>306</v>
      </c>
      <c r="P3645" t="s">
        <v>82</v>
      </c>
      <c r="Q3645" t="s">
        <v>248</v>
      </c>
      <c r="R3645" t="s">
        <v>890</v>
      </c>
    </row>
    <row r="3646" spans="1:18" hidden="1" x14ac:dyDescent="0.3">
      <c r="A3646" t="s">
        <v>14666</v>
      </c>
      <c r="B3646" t="s">
        <v>14667</v>
      </c>
      <c r="C3646" s="1" t="str">
        <f t="shared" si="266"/>
        <v>21:0849</v>
      </c>
      <c r="D3646" s="1" t="str">
        <f t="shared" si="267"/>
        <v>21:0233</v>
      </c>
      <c r="E3646" t="s">
        <v>14668</v>
      </c>
      <c r="F3646" t="s">
        <v>14669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81</v>
      </c>
      <c r="N3646">
        <v>307</v>
      </c>
      <c r="P3646" t="s">
        <v>414</v>
      </c>
      <c r="Q3646" t="s">
        <v>248</v>
      </c>
      <c r="R3646" t="s">
        <v>415</v>
      </c>
    </row>
    <row r="3647" spans="1:18" hidden="1" x14ac:dyDescent="0.3">
      <c r="A3647" t="s">
        <v>14670</v>
      </c>
      <c r="B3647" t="s">
        <v>14671</v>
      </c>
      <c r="C3647" s="1" t="str">
        <f t="shared" si="266"/>
        <v>21:0849</v>
      </c>
      <c r="D3647" s="1" t="str">
        <f t="shared" si="267"/>
        <v>21:0233</v>
      </c>
      <c r="E3647" t="s">
        <v>14672</v>
      </c>
      <c r="F3647" t="s">
        <v>14673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95</v>
      </c>
      <c r="N3647">
        <v>308</v>
      </c>
      <c r="P3647" t="s">
        <v>140</v>
      </c>
      <c r="Q3647" t="s">
        <v>62</v>
      </c>
      <c r="R3647" t="s">
        <v>55</v>
      </c>
    </row>
    <row r="3648" spans="1:18" hidden="1" x14ac:dyDescent="0.3">
      <c r="A3648" t="s">
        <v>14674</v>
      </c>
      <c r="B3648" t="s">
        <v>14675</v>
      </c>
      <c r="C3648" s="1" t="str">
        <f t="shared" si="266"/>
        <v>21:0849</v>
      </c>
      <c r="D3648" s="1" t="str">
        <f t="shared" si="267"/>
        <v>21:0233</v>
      </c>
      <c r="E3648" t="s">
        <v>14676</v>
      </c>
      <c r="F3648" t="s">
        <v>14677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101</v>
      </c>
      <c r="N3648">
        <v>309</v>
      </c>
      <c r="P3648" t="s">
        <v>1006</v>
      </c>
      <c r="Q3648" t="s">
        <v>62</v>
      </c>
      <c r="R3648" t="s">
        <v>55</v>
      </c>
    </row>
    <row r="3649" spans="1:18" hidden="1" x14ac:dyDescent="0.3">
      <c r="A3649" t="s">
        <v>14678</v>
      </c>
      <c r="B3649" t="s">
        <v>14679</v>
      </c>
      <c r="C3649" s="1" t="str">
        <f t="shared" si="266"/>
        <v>21:0849</v>
      </c>
      <c r="D3649" s="1" t="str">
        <f t="shared" si="267"/>
        <v>21:0233</v>
      </c>
      <c r="E3649" t="s">
        <v>14680</v>
      </c>
      <c r="F3649" t="s">
        <v>14681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107</v>
      </c>
      <c r="N3649">
        <v>310</v>
      </c>
      <c r="P3649" t="s">
        <v>61</v>
      </c>
      <c r="Q3649" t="s">
        <v>257</v>
      </c>
      <c r="R3649" t="s">
        <v>687</v>
      </c>
    </row>
    <row r="3650" spans="1:18" hidden="1" x14ac:dyDescent="0.3">
      <c r="A3650" t="s">
        <v>14682</v>
      </c>
      <c r="B3650" t="s">
        <v>14683</v>
      </c>
      <c r="C3650" s="1" t="str">
        <f t="shared" si="266"/>
        <v>21:0849</v>
      </c>
      <c r="D3650" s="1" t="str">
        <f t="shared" si="267"/>
        <v>21:0233</v>
      </c>
      <c r="E3650" t="s">
        <v>14684</v>
      </c>
      <c r="F3650" t="s">
        <v>14685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114</v>
      </c>
      <c r="N3650">
        <v>311</v>
      </c>
      <c r="P3650" t="s">
        <v>2145</v>
      </c>
      <c r="Q3650" t="s">
        <v>38</v>
      </c>
      <c r="R3650" t="s">
        <v>55</v>
      </c>
    </row>
    <row r="3651" spans="1:18" hidden="1" x14ac:dyDescent="0.3">
      <c r="A3651" t="s">
        <v>14686</v>
      </c>
      <c r="B3651" t="s">
        <v>14687</v>
      </c>
      <c r="C3651" s="1" t="str">
        <f t="shared" si="266"/>
        <v>21:0849</v>
      </c>
      <c r="D3651" s="1" t="str">
        <f t="shared" si="267"/>
        <v>21:0233</v>
      </c>
      <c r="E3651" t="s">
        <v>14688</v>
      </c>
      <c r="F3651" t="s">
        <v>14689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121</v>
      </c>
      <c r="N3651">
        <v>312</v>
      </c>
      <c r="P3651" t="s">
        <v>1310</v>
      </c>
      <c r="Q3651" t="s">
        <v>257</v>
      </c>
      <c r="R3651" t="s">
        <v>890</v>
      </c>
    </row>
    <row r="3652" spans="1:18" hidden="1" x14ac:dyDescent="0.3">
      <c r="A3652" t="s">
        <v>14690</v>
      </c>
      <c r="B3652" t="s">
        <v>14691</v>
      </c>
      <c r="C3652" s="1" t="str">
        <f t="shared" si="266"/>
        <v>21:0849</v>
      </c>
      <c r="D3652" s="1" t="str">
        <f t="shared" si="267"/>
        <v>21:0233</v>
      </c>
      <c r="E3652" t="s">
        <v>14692</v>
      </c>
      <c r="F3652" t="s">
        <v>14693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127</v>
      </c>
      <c r="N3652">
        <v>313</v>
      </c>
      <c r="P3652" t="s">
        <v>1837</v>
      </c>
      <c r="Q3652" t="s">
        <v>257</v>
      </c>
      <c r="R3652" t="s">
        <v>211</v>
      </c>
    </row>
    <row r="3653" spans="1:18" hidden="1" x14ac:dyDescent="0.3">
      <c r="A3653" t="s">
        <v>14694</v>
      </c>
      <c r="B3653" t="s">
        <v>14695</v>
      </c>
      <c r="C3653" s="1" t="str">
        <f t="shared" si="266"/>
        <v>21:0849</v>
      </c>
      <c r="D3653" s="1" t="str">
        <f t="shared" si="267"/>
        <v>21:0233</v>
      </c>
      <c r="E3653" t="s">
        <v>14696</v>
      </c>
      <c r="F3653" t="s">
        <v>14697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133</v>
      </c>
      <c r="N3653">
        <v>314</v>
      </c>
      <c r="P3653" t="s">
        <v>2193</v>
      </c>
      <c r="Q3653" t="s">
        <v>248</v>
      </c>
      <c r="R3653" t="s">
        <v>911</v>
      </c>
    </row>
    <row r="3654" spans="1:18" hidden="1" x14ac:dyDescent="0.3">
      <c r="A3654" t="s">
        <v>14698</v>
      </c>
      <c r="B3654" t="s">
        <v>14699</v>
      </c>
      <c r="C3654" s="1" t="str">
        <f t="shared" si="266"/>
        <v>21:0849</v>
      </c>
      <c r="D3654" s="1" t="str">
        <f t="shared" si="267"/>
        <v>21:0233</v>
      </c>
      <c r="E3654" t="s">
        <v>14700</v>
      </c>
      <c r="F3654" t="s">
        <v>14701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139</v>
      </c>
      <c r="N3654">
        <v>315</v>
      </c>
      <c r="P3654" t="s">
        <v>294</v>
      </c>
      <c r="Q3654" t="s">
        <v>248</v>
      </c>
      <c r="R3654" t="s">
        <v>55</v>
      </c>
    </row>
    <row r="3655" spans="1:18" hidden="1" x14ac:dyDescent="0.3">
      <c r="A3655" t="s">
        <v>14702</v>
      </c>
      <c r="B3655" t="s">
        <v>14703</v>
      </c>
      <c r="C3655" s="1" t="str">
        <f t="shared" si="266"/>
        <v>21:0849</v>
      </c>
      <c r="D3655" s="1" t="str">
        <f t="shared" si="267"/>
        <v>21:0233</v>
      </c>
      <c r="E3655" t="s">
        <v>14704</v>
      </c>
      <c r="F3655" t="s">
        <v>14705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241</v>
      </c>
      <c r="N3655">
        <v>316</v>
      </c>
      <c r="P3655" t="s">
        <v>558</v>
      </c>
      <c r="Q3655" t="s">
        <v>248</v>
      </c>
      <c r="R3655" t="s">
        <v>890</v>
      </c>
    </row>
    <row r="3656" spans="1:18" hidden="1" x14ac:dyDescent="0.3">
      <c r="A3656" t="s">
        <v>14706</v>
      </c>
      <c r="B3656" t="s">
        <v>14707</v>
      </c>
      <c r="C3656" s="1" t="str">
        <f t="shared" si="266"/>
        <v>21:0849</v>
      </c>
      <c r="D3656" s="1" t="str">
        <f t="shared" si="267"/>
        <v>21:0233</v>
      </c>
      <c r="E3656" t="s">
        <v>14708</v>
      </c>
      <c r="F3656" t="s">
        <v>14709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36</v>
      </c>
      <c r="N3656">
        <v>317</v>
      </c>
      <c r="P3656" t="s">
        <v>30</v>
      </c>
      <c r="Q3656" t="s">
        <v>310</v>
      </c>
      <c r="R3656" t="s">
        <v>14243</v>
      </c>
    </row>
    <row r="3657" spans="1:18" hidden="1" x14ac:dyDescent="0.3">
      <c r="A3657" t="s">
        <v>14710</v>
      </c>
      <c r="B3657" t="s">
        <v>14711</v>
      </c>
      <c r="C3657" s="1" t="str">
        <f t="shared" si="266"/>
        <v>21:0849</v>
      </c>
      <c r="D3657" s="1" t="str">
        <f t="shared" si="267"/>
        <v>21:0233</v>
      </c>
      <c r="E3657" t="s">
        <v>14712</v>
      </c>
      <c r="F3657" t="s">
        <v>14713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44</v>
      </c>
      <c r="N3657">
        <v>318</v>
      </c>
      <c r="P3657" t="s">
        <v>88</v>
      </c>
      <c r="Q3657" t="s">
        <v>310</v>
      </c>
      <c r="R3657" t="s">
        <v>55</v>
      </c>
    </row>
    <row r="3658" spans="1:18" hidden="1" x14ac:dyDescent="0.3">
      <c r="A3658" t="s">
        <v>14714</v>
      </c>
      <c r="B3658" t="s">
        <v>14715</v>
      </c>
      <c r="C3658" s="1" t="str">
        <f t="shared" si="266"/>
        <v>21:0849</v>
      </c>
      <c r="D3658" s="1" t="str">
        <f t="shared" si="267"/>
        <v>21:0233</v>
      </c>
      <c r="E3658" t="s">
        <v>14716</v>
      </c>
      <c r="F3658" t="s">
        <v>14717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52</v>
      </c>
      <c r="N3658">
        <v>319</v>
      </c>
      <c r="P3658" t="s">
        <v>242</v>
      </c>
      <c r="Q3658" t="s">
        <v>257</v>
      </c>
      <c r="R3658" t="s">
        <v>55</v>
      </c>
    </row>
    <row r="3659" spans="1:18" hidden="1" x14ac:dyDescent="0.3">
      <c r="A3659" t="s">
        <v>14718</v>
      </c>
      <c r="B3659" t="s">
        <v>14719</v>
      </c>
      <c r="C3659" s="1" t="str">
        <f t="shared" si="266"/>
        <v>21:0849</v>
      </c>
      <c r="D3659" s="1" t="str">
        <f t="shared" si="267"/>
        <v>21:0233</v>
      </c>
      <c r="E3659" t="s">
        <v>14720</v>
      </c>
      <c r="F3659" t="s">
        <v>14721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60</v>
      </c>
      <c r="N3659">
        <v>320</v>
      </c>
      <c r="P3659" t="s">
        <v>521</v>
      </c>
      <c r="Q3659" t="s">
        <v>482</v>
      </c>
      <c r="R3659" t="s">
        <v>55</v>
      </c>
    </row>
    <row r="3660" spans="1:18" hidden="1" x14ac:dyDescent="0.3">
      <c r="A3660" t="s">
        <v>14722</v>
      </c>
      <c r="B3660" t="s">
        <v>14723</v>
      </c>
      <c r="C3660" s="1" t="str">
        <f t="shared" ref="C3660:C3723" si="270">HYPERLINK("https://geochem.nrcan.gc.ca/cdogs/content/bdl/bdl210849_e.htm", "21:0849")</f>
        <v>21:0849</v>
      </c>
      <c r="D3660" s="1" t="str">
        <f t="shared" ref="D3660:D3723" si="271">HYPERLINK("https://geochem.nrcan.gc.ca/cdogs/content/svy/svy210233_e.htm", "21:0233")</f>
        <v>21:0233</v>
      </c>
      <c r="E3660" t="s">
        <v>14724</v>
      </c>
      <c r="F3660" t="s">
        <v>14725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67</v>
      </c>
      <c r="N3660">
        <v>321</v>
      </c>
      <c r="P3660" t="s">
        <v>771</v>
      </c>
      <c r="Q3660" t="s">
        <v>579</v>
      </c>
      <c r="R3660" t="s">
        <v>55</v>
      </c>
    </row>
    <row r="3661" spans="1:18" hidden="1" x14ac:dyDescent="0.3">
      <c r="A3661" t="s">
        <v>14726</v>
      </c>
      <c r="B3661" t="s">
        <v>14727</v>
      </c>
      <c r="C3661" s="1" t="str">
        <f t="shared" si="270"/>
        <v>21:0849</v>
      </c>
      <c r="D3661" s="1" t="str">
        <f t="shared" si="271"/>
        <v>21:0233</v>
      </c>
      <c r="E3661" t="s">
        <v>14728</v>
      </c>
      <c r="F3661" t="s">
        <v>14729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 t="s">
        <v>182</v>
      </c>
      <c r="Q3661" t="s">
        <v>236</v>
      </c>
      <c r="R3661" t="s">
        <v>55</v>
      </c>
    </row>
    <row r="3662" spans="1:18" hidden="1" x14ac:dyDescent="0.3">
      <c r="A3662" t="s">
        <v>14730</v>
      </c>
      <c r="B3662" t="s">
        <v>14731</v>
      </c>
      <c r="C3662" s="1" t="str">
        <f t="shared" si="270"/>
        <v>21:0849</v>
      </c>
      <c r="D3662" s="1" t="str">
        <f t="shared" si="271"/>
        <v>21:0233</v>
      </c>
      <c r="E3662" t="s">
        <v>14728</v>
      </c>
      <c r="F3662" t="s">
        <v>14732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29</v>
      </c>
      <c r="N3662">
        <v>323</v>
      </c>
      <c r="P3662" t="s">
        <v>521</v>
      </c>
      <c r="Q3662" t="s">
        <v>236</v>
      </c>
      <c r="R3662" t="s">
        <v>55</v>
      </c>
    </row>
    <row r="3663" spans="1:18" hidden="1" x14ac:dyDescent="0.3">
      <c r="A3663" t="s">
        <v>14733</v>
      </c>
      <c r="B3663" t="s">
        <v>14734</v>
      </c>
      <c r="C3663" s="1" t="str">
        <f t="shared" si="270"/>
        <v>21:0849</v>
      </c>
      <c r="D3663" s="1" t="str">
        <f t="shared" si="271"/>
        <v>21:0233</v>
      </c>
      <c r="E3663" t="s">
        <v>14735</v>
      </c>
      <c r="F3663" t="s">
        <v>14736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74</v>
      </c>
      <c r="N3663">
        <v>324</v>
      </c>
      <c r="P3663" t="s">
        <v>2430</v>
      </c>
      <c r="Q3663" t="s">
        <v>236</v>
      </c>
      <c r="R3663" t="s">
        <v>55</v>
      </c>
    </row>
    <row r="3664" spans="1:18" hidden="1" x14ac:dyDescent="0.3">
      <c r="A3664" t="s">
        <v>14737</v>
      </c>
      <c r="B3664" t="s">
        <v>14738</v>
      </c>
      <c r="C3664" s="1" t="str">
        <f t="shared" si="270"/>
        <v>21:0849</v>
      </c>
      <c r="D3664" s="1" t="str">
        <f t="shared" si="271"/>
        <v>21:0233</v>
      </c>
      <c r="E3664" t="s">
        <v>14739</v>
      </c>
      <c r="F3664" t="s">
        <v>14740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81</v>
      </c>
      <c r="N3664">
        <v>325</v>
      </c>
      <c r="P3664" t="s">
        <v>88</v>
      </c>
      <c r="Q3664" t="s">
        <v>482</v>
      </c>
      <c r="R3664" t="s">
        <v>55</v>
      </c>
    </row>
    <row r="3665" spans="1:18" hidden="1" x14ac:dyDescent="0.3">
      <c r="A3665" t="s">
        <v>14741</v>
      </c>
      <c r="B3665" t="s">
        <v>14742</v>
      </c>
      <c r="C3665" s="1" t="str">
        <f t="shared" si="270"/>
        <v>21:0849</v>
      </c>
      <c r="D3665" s="1" t="str">
        <f t="shared" si="271"/>
        <v>21:0233</v>
      </c>
      <c r="E3665" t="s">
        <v>14743</v>
      </c>
      <c r="F3665" t="s">
        <v>14744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95</v>
      </c>
      <c r="N3665">
        <v>326</v>
      </c>
      <c r="P3665" t="s">
        <v>30</v>
      </c>
      <c r="Q3665" t="s">
        <v>482</v>
      </c>
      <c r="R3665" t="s">
        <v>55</v>
      </c>
    </row>
    <row r="3666" spans="1:18" hidden="1" x14ac:dyDescent="0.3">
      <c r="A3666" t="s">
        <v>14745</v>
      </c>
      <c r="B3666" t="s">
        <v>14746</v>
      </c>
      <c r="C3666" s="1" t="str">
        <f t="shared" si="270"/>
        <v>21:0849</v>
      </c>
      <c r="D3666" s="1" t="str">
        <f t="shared" si="271"/>
        <v>21:0233</v>
      </c>
      <c r="E3666" t="s">
        <v>14747</v>
      </c>
      <c r="F3666" t="s">
        <v>14748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101</v>
      </c>
      <c r="N3666">
        <v>327</v>
      </c>
      <c r="P3666" t="s">
        <v>88</v>
      </c>
      <c r="Q3666" t="s">
        <v>248</v>
      </c>
      <c r="R3666" t="s">
        <v>522</v>
      </c>
    </row>
    <row r="3667" spans="1:18" hidden="1" x14ac:dyDescent="0.3">
      <c r="A3667" t="s">
        <v>14749</v>
      </c>
      <c r="B3667" t="s">
        <v>14750</v>
      </c>
      <c r="C3667" s="1" t="str">
        <f t="shared" si="270"/>
        <v>21:0849</v>
      </c>
      <c r="D3667" s="1" t="str">
        <f t="shared" si="271"/>
        <v>21:0233</v>
      </c>
      <c r="E3667" t="s">
        <v>14751</v>
      </c>
      <c r="F3667" t="s">
        <v>14752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107</v>
      </c>
      <c r="N3667">
        <v>328</v>
      </c>
      <c r="P3667" t="s">
        <v>182</v>
      </c>
      <c r="Q3667" t="s">
        <v>248</v>
      </c>
      <c r="R3667" t="s">
        <v>3875</v>
      </c>
    </row>
    <row r="3668" spans="1:18" hidden="1" x14ac:dyDescent="0.3">
      <c r="A3668" t="s">
        <v>14753</v>
      </c>
      <c r="B3668" t="s">
        <v>14754</v>
      </c>
      <c r="C3668" s="1" t="str">
        <f t="shared" si="270"/>
        <v>21:0849</v>
      </c>
      <c r="D3668" s="1" t="str">
        <f t="shared" si="271"/>
        <v>21:0233</v>
      </c>
      <c r="E3668" t="s">
        <v>14755</v>
      </c>
      <c r="F3668" t="s">
        <v>14756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114</v>
      </c>
      <c r="N3668">
        <v>329</v>
      </c>
      <c r="P3668" t="s">
        <v>88</v>
      </c>
      <c r="Q3668" t="s">
        <v>257</v>
      </c>
      <c r="R3668" t="s">
        <v>890</v>
      </c>
    </row>
    <row r="3669" spans="1:18" hidden="1" x14ac:dyDescent="0.3">
      <c r="A3669" t="s">
        <v>14757</v>
      </c>
      <c r="B3669" t="s">
        <v>14758</v>
      </c>
      <c r="C3669" s="1" t="str">
        <f t="shared" si="270"/>
        <v>21:0849</v>
      </c>
      <c r="D3669" s="1" t="str">
        <f t="shared" si="271"/>
        <v>21:0233</v>
      </c>
      <c r="E3669" t="s">
        <v>14759</v>
      </c>
      <c r="F3669" t="s">
        <v>14760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121</v>
      </c>
      <c r="N3669">
        <v>330</v>
      </c>
      <c r="P3669" t="s">
        <v>23</v>
      </c>
      <c r="Q3669" t="s">
        <v>62</v>
      </c>
      <c r="R3669" t="s">
        <v>189</v>
      </c>
    </row>
    <row r="3670" spans="1:18" hidden="1" x14ac:dyDescent="0.3">
      <c r="A3670" t="s">
        <v>14761</v>
      </c>
      <c r="B3670" t="s">
        <v>14762</v>
      </c>
      <c r="C3670" s="1" t="str">
        <f t="shared" si="270"/>
        <v>21:0849</v>
      </c>
      <c r="D3670" s="1" t="str">
        <f t="shared" si="271"/>
        <v>21:0233</v>
      </c>
      <c r="E3670" t="s">
        <v>14763</v>
      </c>
      <c r="F3670" t="s">
        <v>14764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127</v>
      </c>
      <c r="N3670">
        <v>331</v>
      </c>
      <c r="P3670" t="s">
        <v>88</v>
      </c>
      <c r="Q3670" t="s">
        <v>62</v>
      </c>
      <c r="R3670" t="s">
        <v>890</v>
      </c>
    </row>
    <row r="3671" spans="1:18" hidden="1" x14ac:dyDescent="0.3">
      <c r="A3671" t="s">
        <v>14765</v>
      </c>
      <c r="B3671" t="s">
        <v>14766</v>
      </c>
      <c r="C3671" s="1" t="str">
        <f t="shared" si="270"/>
        <v>21:0849</v>
      </c>
      <c r="D3671" s="1" t="str">
        <f t="shared" si="271"/>
        <v>21:0233</v>
      </c>
      <c r="E3671" t="s">
        <v>14767</v>
      </c>
      <c r="F3671" t="s">
        <v>14768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133</v>
      </c>
      <c r="N3671">
        <v>332</v>
      </c>
      <c r="P3671" t="s">
        <v>553</v>
      </c>
      <c r="Q3671" t="s">
        <v>62</v>
      </c>
      <c r="R3671" t="s">
        <v>2503</v>
      </c>
    </row>
    <row r="3672" spans="1:18" hidden="1" x14ac:dyDescent="0.3">
      <c r="A3672" t="s">
        <v>14769</v>
      </c>
      <c r="B3672" t="s">
        <v>14770</v>
      </c>
      <c r="C3672" s="1" t="str">
        <f t="shared" si="270"/>
        <v>21:0849</v>
      </c>
      <c r="D3672" s="1" t="str">
        <f t="shared" si="271"/>
        <v>21:0233</v>
      </c>
      <c r="E3672" t="s">
        <v>14771</v>
      </c>
      <c r="F3672" t="s">
        <v>14772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139</v>
      </c>
      <c r="N3672">
        <v>333</v>
      </c>
      <c r="P3672" t="s">
        <v>68</v>
      </c>
      <c r="Q3672" t="s">
        <v>96</v>
      </c>
      <c r="R3672" t="s">
        <v>14773</v>
      </c>
    </row>
    <row r="3673" spans="1:18" hidden="1" x14ac:dyDescent="0.3">
      <c r="A3673" t="s">
        <v>14774</v>
      </c>
      <c r="B3673" t="s">
        <v>14775</v>
      </c>
      <c r="C3673" s="1" t="str">
        <f t="shared" si="270"/>
        <v>21:0849</v>
      </c>
      <c r="D3673" s="1" t="str">
        <f t="shared" si="271"/>
        <v>21:0233</v>
      </c>
      <c r="E3673" t="s">
        <v>14776</v>
      </c>
      <c r="F3673" t="s">
        <v>14777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241</v>
      </c>
      <c r="N3673">
        <v>334</v>
      </c>
      <c r="P3673" t="s">
        <v>108</v>
      </c>
      <c r="Q3673" t="s">
        <v>146</v>
      </c>
      <c r="R3673" t="s">
        <v>835</v>
      </c>
    </row>
    <row r="3674" spans="1:18" hidden="1" x14ac:dyDescent="0.3">
      <c r="A3674" t="s">
        <v>14778</v>
      </c>
      <c r="B3674" t="s">
        <v>14779</v>
      </c>
      <c r="C3674" s="1" t="str">
        <f t="shared" si="270"/>
        <v>21:0849</v>
      </c>
      <c r="D3674" s="1" t="str">
        <f t="shared" si="271"/>
        <v>21:0233</v>
      </c>
      <c r="E3674" t="s">
        <v>14780</v>
      </c>
      <c r="F3674" t="s">
        <v>14781</v>
      </c>
      <c r="H3674">
        <v>59.5603932</v>
      </c>
      <c r="I3674">
        <v>-108.2788867</v>
      </c>
      <c r="J3674" s="1" t="str">
        <f t="shared" ref="J3674:J3737" si="272">HYPERLINK("https://geochem.nrcan.gc.ca/cdogs/content/kwd/kwd020016_e.htm", "Fluid (lake)")</f>
        <v>Fluid (lake)</v>
      </c>
      <c r="K3674" s="1" t="str">
        <f t="shared" ref="K3674:K3737" si="273">HYPERLINK("https://geochem.nrcan.gc.ca/cdogs/content/kwd/kwd080007_e.htm", "Untreated Water")</f>
        <v>Untreated Water</v>
      </c>
      <c r="L3674">
        <v>142</v>
      </c>
      <c r="M3674" t="s">
        <v>36</v>
      </c>
      <c r="N3674">
        <v>335</v>
      </c>
      <c r="P3674" t="s">
        <v>225</v>
      </c>
      <c r="Q3674" t="s">
        <v>62</v>
      </c>
      <c r="R3674" t="s">
        <v>646</v>
      </c>
    </row>
    <row r="3675" spans="1:18" hidden="1" x14ac:dyDescent="0.3">
      <c r="A3675" t="s">
        <v>14782</v>
      </c>
      <c r="B3675" t="s">
        <v>14783</v>
      </c>
      <c r="C3675" s="1" t="str">
        <f t="shared" si="270"/>
        <v>21:0849</v>
      </c>
      <c r="D3675" s="1" t="str">
        <f t="shared" si="271"/>
        <v>21:0233</v>
      </c>
      <c r="E3675" t="s">
        <v>14784</v>
      </c>
      <c r="F3675" t="s">
        <v>14785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44</v>
      </c>
      <c r="N3675">
        <v>336</v>
      </c>
      <c r="P3675" t="s">
        <v>553</v>
      </c>
      <c r="Q3675" t="s">
        <v>38</v>
      </c>
      <c r="R3675" t="s">
        <v>636</v>
      </c>
    </row>
    <row r="3676" spans="1:18" hidden="1" x14ac:dyDescent="0.3">
      <c r="A3676" t="s">
        <v>14786</v>
      </c>
      <c r="B3676" t="s">
        <v>14787</v>
      </c>
      <c r="C3676" s="1" t="str">
        <f t="shared" si="270"/>
        <v>21:0849</v>
      </c>
      <c r="D3676" s="1" t="str">
        <f t="shared" si="271"/>
        <v>21:0233</v>
      </c>
      <c r="E3676" t="s">
        <v>14788</v>
      </c>
      <c r="F3676" t="s">
        <v>14789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 t="s">
        <v>356</v>
      </c>
      <c r="Q3676" t="s">
        <v>248</v>
      </c>
      <c r="R3676" t="s">
        <v>55</v>
      </c>
    </row>
    <row r="3677" spans="1:18" hidden="1" x14ac:dyDescent="0.3">
      <c r="A3677" t="s">
        <v>14790</v>
      </c>
      <c r="B3677" t="s">
        <v>14791</v>
      </c>
      <c r="C3677" s="1" t="str">
        <f t="shared" si="270"/>
        <v>21:0849</v>
      </c>
      <c r="D3677" s="1" t="str">
        <f t="shared" si="271"/>
        <v>21:0233</v>
      </c>
      <c r="E3677" t="s">
        <v>14788</v>
      </c>
      <c r="F3677" t="s">
        <v>14792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29</v>
      </c>
      <c r="N3677">
        <v>338</v>
      </c>
      <c r="P3677" t="s">
        <v>272</v>
      </c>
      <c r="Q3677" t="s">
        <v>236</v>
      </c>
      <c r="R3677" t="s">
        <v>55</v>
      </c>
    </row>
    <row r="3678" spans="1:18" hidden="1" x14ac:dyDescent="0.3">
      <c r="A3678" t="s">
        <v>14793</v>
      </c>
      <c r="B3678" t="s">
        <v>14794</v>
      </c>
      <c r="C3678" s="1" t="str">
        <f t="shared" si="270"/>
        <v>21:0849</v>
      </c>
      <c r="D3678" s="1" t="str">
        <f t="shared" si="271"/>
        <v>21:0233</v>
      </c>
      <c r="E3678" t="s">
        <v>14795</v>
      </c>
      <c r="F3678" t="s">
        <v>14796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52</v>
      </c>
      <c r="N3678">
        <v>339</v>
      </c>
      <c r="P3678" t="s">
        <v>161</v>
      </c>
      <c r="Q3678" t="s">
        <v>310</v>
      </c>
      <c r="R3678" t="s">
        <v>415</v>
      </c>
    </row>
    <row r="3679" spans="1:18" hidden="1" x14ac:dyDescent="0.3">
      <c r="A3679" t="s">
        <v>14797</v>
      </c>
      <c r="B3679" t="s">
        <v>14798</v>
      </c>
      <c r="C3679" s="1" t="str">
        <f t="shared" si="270"/>
        <v>21:0849</v>
      </c>
      <c r="D3679" s="1" t="str">
        <f t="shared" si="271"/>
        <v>21:0233</v>
      </c>
      <c r="E3679" t="s">
        <v>14799</v>
      </c>
      <c r="F3679" t="s">
        <v>14800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60</v>
      </c>
      <c r="N3679">
        <v>340</v>
      </c>
      <c r="P3679" t="s">
        <v>182</v>
      </c>
      <c r="Q3679" t="s">
        <v>236</v>
      </c>
      <c r="R3679" t="s">
        <v>532</v>
      </c>
    </row>
    <row r="3680" spans="1:18" hidden="1" x14ac:dyDescent="0.3">
      <c r="A3680" t="s">
        <v>14801</v>
      </c>
      <c r="B3680" t="s">
        <v>14802</v>
      </c>
      <c r="C3680" s="1" t="str">
        <f t="shared" si="270"/>
        <v>21:0849</v>
      </c>
      <c r="D3680" s="1" t="str">
        <f t="shared" si="271"/>
        <v>21:0233</v>
      </c>
      <c r="E3680" t="s">
        <v>14803</v>
      </c>
      <c r="F3680" t="s">
        <v>14804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67</v>
      </c>
      <c r="N3680">
        <v>341</v>
      </c>
      <c r="P3680" t="s">
        <v>356</v>
      </c>
      <c r="Q3680" t="s">
        <v>310</v>
      </c>
      <c r="R3680" t="s">
        <v>55</v>
      </c>
    </row>
    <row r="3681" spans="1:18" hidden="1" x14ac:dyDescent="0.3">
      <c r="A3681" t="s">
        <v>14805</v>
      </c>
      <c r="B3681" t="s">
        <v>14806</v>
      </c>
      <c r="C3681" s="1" t="str">
        <f t="shared" si="270"/>
        <v>21:0849</v>
      </c>
      <c r="D3681" s="1" t="str">
        <f t="shared" si="271"/>
        <v>21:0233</v>
      </c>
      <c r="E3681" t="s">
        <v>14807</v>
      </c>
      <c r="F3681" t="s">
        <v>14808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74</v>
      </c>
      <c r="N3681">
        <v>342</v>
      </c>
      <c r="P3681" t="s">
        <v>414</v>
      </c>
      <c r="Q3681" t="s">
        <v>248</v>
      </c>
      <c r="R3681" t="s">
        <v>55</v>
      </c>
    </row>
    <row r="3682" spans="1:18" hidden="1" x14ac:dyDescent="0.3">
      <c r="A3682" t="s">
        <v>14809</v>
      </c>
      <c r="B3682" t="s">
        <v>14810</v>
      </c>
      <c r="C3682" s="1" t="str">
        <f t="shared" si="270"/>
        <v>21:0849</v>
      </c>
      <c r="D3682" s="1" t="str">
        <f t="shared" si="271"/>
        <v>21:0233</v>
      </c>
      <c r="E3682" t="s">
        <v>14811</v>
      </c>
      <c r="F3682" t="s">
        <v>14812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81</v>
      </c>
      <c r="N3682">
        <v>343</v>
      </c>
      <c r="P3682" t="s">
        <v>134</v>
      </c>
      <c r="Q3682" t="s">
        <v>310</v>
      </c>
      <c r="R3682" t="s">
        <v>195</v>
      </c>
    </row>
    <row r="3683" spans="1:18" hidden="1" x14ac:dyDescent="0.3">
      <c r="A3683" t="s">
        <v>14813</v>
      </c>
      <c r="B3683" t="s">
        <v>14814</v>
      </c>
      <c r="C3683" s="1" t="str">
        <f t="shared" si="270"/>
        <v>21:0849</v>
      </c>
      <c r="D3683" s="1" t="str">
        <f t="shared" si="271"/>
        <v>21:0233</v>
      </c>
      <c r="E3683" t="s">
        <v>14815</v>
      </c>
      <c r="F3683" t="s">
        <v>14816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95</v>
      </c>
      <c r="N3683">
        <v>344</v>
      </c>
      <c r="P3683" t="s">
        <v>3052</v>
      </c>
      <c r="Q3683" t="s">
        <v>96</v>
      </c>
      <c r="R3683" t="s">
        <v>14817</v>
      </c>
    </row>
    <row r="3684" spans="1:18" hidden="1" x14ac:dyDescent="0.3">
      <c r="A3684" t="s">
        <v>14818</v>
      </c>
      <c r="B3684" t="s">
        <v>14819</v>
      </c>
      <c r="C3684" s="1" t="str">
        <f t="shared" si="270"/>
        <v>21:0849</v>
      </c>
      <c r="D3684" s="1" t="str">
        <f t="shared" si="271"/>
        <v>21:0233</v>
      </c>
      <c r="E3684" t="s">
        <v>14820</v>
      </c>
      <c r="F3684" t="s">
        <v>14821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101</v>
      </c>
      <c r="N3684">
        <v>345</v>
      </c>
      <c r="P3684" t="s">
        <v>128</v>
      </c>
      <c r="Q3684" t="s">
        <v>89</v>
      </c>
      <c r="R3684" t="s">
        <v>854</v>
      </c>
    </row>
    <row r="3685" spans="1:18" hidden="1" x14ac:dyDescent="0.3">
      <c r="A3685" t="s">
        <v>14822</v>
      </c>
      <c r="B3685" t="s">
        <v>14823</v>
      </c>
      <c r="C3685" s="1" t="str">
        <f t="shared" si="270"/>
        <v>21:0849</v>
      </c>
      <c r="D3685" s="1" t="str">
        <f t="shared" si="271"/>
        <v>21:0233</v>
      </c>
      <c r="E3685" t="s">
        <v>14824</v>
      </c>
      <c r="F3685" t="s">
        <v>14825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107</v>
      </c>
      <c r="N3685">
        <v>346</v>
      </c>
      <c r="P3685" t="s">
        <v>23</v>
      </c>
      <c r="Q3685" t="s">
        <v>146</v>
      </c>
      <c r="R3685" t="s">
        <v>47</v>
      </c>
    </row>
    <row r="3686" spans="1:18" hidden="1" x14ac:dyDescent="0.3">
      <c r="A3686" t="s">
        <v>14826</v>
      </c>
      <c r="B3686" t="s">
        <v>14827</v>
      </c>
      <c r="C3686" s="1" t="str">
        <f t="shared" si="270"/>
        <v>21:0849</v>
      </c>
      <c r="D3686" s="1" t="str">
        <f t="shared" si="271"/>
        <v>21:0233</v>
      </c>
      <c r="E3686" t="s">
        <v>14828</v>
      </c>
      <c r="F3686" t="s">
        <v>14829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114</v>
      </c>
      <c r="N3686">
        <v>347</v>
      </c>
      <c r="P3686" t="s">
        <v>188</v>
      </c>
      <c r="Q3686" t="s">
        <v>38</v>
      </c>
      <c r="R3686" t="s">
        <v>189</v>
      </c>
    </row>
    <row r="3687" spans="1:18" hidden="1" x14ac:dyDescent="0.3">
      <c r="A3687" t="s">
        <v>14830</v>
      </c>
      <c r="B3687" t="s">
        <v>14831</v>
      </c>
      <c r="C3687" s="1" t="str">
        <f t="shared" si="270"/>
        <v>21:0849</v>
      </c>
      <c r="D3687" s="1" t="str">
        <f t="shared" si="271"/>
        <v>21:0233</v>
      </c>
      <c r="E3687" t="s">
        <v>14832</v>
      </c>
      <c r="F3687" t="s">
        <v>14833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121</v>
      </c>
      <c r="N3687">
        <v>348</v>
      </c>
      <c r="P3687" t="s">
        <v>161</v>
      </c>
      <c r="Q3687" t="s">
        <v>310</v>
      </c>
      <c r="R3687" t="s">
        <v>285</v>
      </c>
    </row>
    <row r="3688" spans="1:18" hidden="1" x14ac:dyDescent="0.3">
      <c r="A3688" t="s">
        <v>14834</v>
      </c>
      <c r="B3688" t="s">
        <v>14835</v>
      </c>
      <c r="C3688" s="1" t="str">
        <f t="shared" si="270"/>
        <v>21:0849</v>
      </c>
      <c r="D3688" s="1" t="str">
        <f t="shared" si="271"/>
        <v>21:0233</v>
      </c>
      <c r="E3688" t="s">
        <v>14836</v>
      </c>
      <c r="F3688" t="s">
        <v>14837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127</v>
      </c>
      <c r="N3688">
        <v>349</v>
      </c>
      <c r="P3688" t="s">
        <v>225</v>
      </c>
      <c r="Q3688" t="s">
        <v>46</v>
      </c>
      <c r="R3688" t="s">
        <v>195</v>
      </c>
    </row>
    <row r="3689" spans="1:18" hidden="1" x14ac:dyDescent="0.3">
      <c r="A3689" t="s">
        <v>14838</v>
      </c>
      <c r="B3689" t="s">
        <v>14839</v>
      </c>
      <c r="C3689" s="1" t="str">
        <f t="shared" si="270"/>
        <v>21:0849</v>
      </c>
      <c r="D3689" s="1" t="str">
        <f t="shared" si="271"/>
        <v>21:0233</v>
      </c>
      <c r="E3689" t="s">
        <v>14840</v>
      </c>
      <c r="F3689" t="s">
        <v>14841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133</v>
      </c>
      <c r="N3689">
        <v>350</v>
      </c>
      <c r="P3689" t="s">
        <v>1760</v>
      </c>
      <c r="Q3689" t="s">
        <v>96</v>
      </c>
      <c r="R3689" t="s">
        <v>3875</v>
      </c>
    </row>
    <row r="3690" spans="1:18" hidden="1" x14ac:dyDescent="0.3">
      <c r="A3690" t="s">
        <v>14842</v>
      </c>
      <c r="B3690" t="s">
        <v>14843</v>
      </c>
      <c r="C3690" s="1" t="str">
        <f t="shared" si="270"/>
        <v>21:0849</v>
      </c>
      <c r="D3690" s="1" t="str">
        <f t="shared" si="271"/>
        <v>21:0233</v>
      </c>
      <c r="E3690" t="s">
        <v>14844</v>
      </c>
      <c r="F3690" t="s">
        <v>14845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139</v>
      </c>
      <c r="N3690">
        <v>351</v>
      </c>
      <c r="P3690" t="s">
        <v>82</v>
      </c>
      <c r="Q3690" t="s">
        <v>62</v>
      </c>
      <c r="R3690" t="s">
        <v>522</v>
      </c>
    </row>
    <row r="3691" spans="1:18" hidden="1" x14ac:dyDescent="0.3">
      <c r="A3691" t="s">
        <v>14846</v>
      </c>
      <c r="B3691" t="s">
        <v>14847</v>
      </c>
      <c r="C3691" s="1" t="str">
        <f t="shared" si="270"/>
        <v>21:0849</v>
      </c>
      <c r="D3691" s="1" t="str">
        <f t="shared" si="271"/>
        <v>21:0233</v>
      </c>
      <c r="E3691" t="s">
        <v>14848</v>
      </c>
      <c r="F3691" t="s">
        <v>14849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241</v>
      </c>
      <c r="N3691">
        <v>352</v>
      </c>
      <c r="P3691" t="s">
        <v>225</v>
      </c>
      <c r="Q3691" t="s">
        <v>38</v>
      </c>
      <c r="R3691" t="s">
        <v>460</v>
      </c>
    </row>
    <row r="3692" spans="1:18" hidden="1" x14ac:dyDescent="0.3">
      <c r="A3692" t="s">
        <v>14850</v>
      </c>
      <c r="B3692" t="s">
        <v>14851</v>
      </c>
      <c r="C3692" s="1" t="str">
        <f t="shared" si="270"/>
        <v>21:0849</v>
      </c>
      <c r="D3692" s="1" t="str">
        <f t="shared" si="271"/>
        <v>21:0233</v>
      </c>
      <c r="E3692" t="s">
        <v>14852</v>
      </c>
      <c r="F3692" t="s">
        <v>14853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36</v>
      </c>
      <c r="N3692">
        <v>353</v>
      </c>
      <c r="P3692" t="s">
        <v>134</v>
      </c>
      <c r="Q3692" t="s">
        <v>62</v>
      </c>
      <c r="R3692" t="s">
        <v>522</v>
      </c>
    </row>
    <row r="3693" spans="1:18" hidden="1" x14ac:dyDescent="0.3">
      <c r="A3693" t="s">
        <v>14854</v>
      </c>
      <c r="B3693" t="s">
        <v>14855</v>
      </c>
      <c r="C3693" s="1" t="str">
        <f t="shared" si="270"/>
        <v>21:0849</v>
      </c>
      <c r="D3693" s="1" t="str">
        <f t="shared" si="271"/>
        <v>21:0233</v>
      </c>
      <c r="E3693" t="s">
        <v>14856</v>
      </c>
      <c r="F3693" t="s">
        <v>14857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44</v>
      </c>
      <c r="N3693">
        <v>354</v>
      </c>
      <c r="P3693" t="s">
        <v>188</v>
      </c>
      <c r="Q3693" t="s">
        <v>38</v>
      </c>
      <c r="R3693" t="s">
        <v>3875</v>
      </c>
    </row>
    <row r="3694" spans="1:18" hidden="1" x14ac:dyDescent="0.3">
      <c r="A3694" t="s">
        <v>14858</v>
      </c>
      <c r="B3694" t="s">
        <v>14859</v>
      </c>
      <c r="C3694" s="1" t="str">
        <f t="shared" si="270"/>
        <v>21:0849</v>
      </c>
      <c r="D3694" s="1" t="str">
        <f t="shared" si="271"/>
        <v>21:0233</v>
      </c>
      <c r="E3694" t="s">
        <v>14860</v>
      </c>
      <c r="F3694" t="s">
        <v>14861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52</v>
      </c>
      <c r="N3694">
        <v>355</v>
      </c>
      <c r="P3694" t="s">
        <v>134</v>
      </c>
      <c r="Q3694" t="s">
        <v>257</v>
      </c>
      <c r="R3694" t="s">
        <v>911</v>
      </c>
    </row>
    <row r="3695" spans="1:18" hidden="1" x14ac:dyDescent="0.3">
      <c r="A3695" t="s">
        <v>14862</v>
      </c>
      <c r="B3695" t="s">
        <v>14863</v>
      </c>
      <c r="C3695" s="1" t="str">
        <f t="shared" si="270"/>
        <v>21:0849</v>
      </c>
      <c r="D3695" s="1" t="str">
        <f t="shared" si="271"/>
        <v>21:0233</v>
      </c>
      <c r="E3695" t="s">
        <v>14864</v>
      </c>
      <c r="F3695" t="s">
        <v>14865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60</v>
      </c>
      <c r="N3695">
        <v>356</v>
      </c>
      <c r="P3695" t="s">
        <v>167</v>
      </c>
      <c r="Q3695" t="s">
        <v>482</v>
      </c>
      <c r="R3695" t="s">
        <v>55</v>
      </c>
    </row>
    <row r="3696" spans="1:18" hidden="1" x14ac:dyDescent="0.3">
      <c r="A3696" t="s">
        <v>14866</v>
      </c>
      <c r="B3696" t="s">
        <v>14867</v>
      </c>
      <c r="C3696" s="1" t="str">
        <f t="shared" si="270"/>
        <v>21:0849</v>
      </c>
      <c r="D3696" s="1" t="str">
        <f t="shared" si="271"/>
        <v>21:0233</v>
      </c>
      <c r="E3696" t="s">
        <v>14868</v>
      </c>
      <c r="F3696" t="s">
        <v>14869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67</v>
      </c>
      <c r="N3696">
        <v>357</v>
      </c>
      <c r="P3696" t="s">
        <v>1949</v>
      </c>
      <c r="Q3696" t="s">
        <v>257</v>
      </c>
      <c r="R3696" t="s">
        <v>55</v>
      </c>
    </row>
    <row r="3697" spans="1:18" hidden="1" x14ac:dyDescent="0.3">
      <c r="A3697" t="s">
        <v>14870</v>
      </c>
      <c r="B3697" t="s">
        <v>14871</v>
      </c>
      <c r="C3697" s="1" t="str">
        <f t="shared" si="270"/>
        <v>21:0849</v>
      </c>
      <c r="D3697" s="1" t="str">
        <f t="shared" si="271"/>
        <v>21:0233</v>
      </c>
      <c r="E3697" t="s">
        <v>14872</v>
      </c>
      <c r="F3697" t="s">
        <v>14873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74</v>
      </c>
      <c r="N3697">
        <v>358</v>
      </c>
      <c r="P3697" t="s">
        <v>88</v>
      </c>
      <c r="Q3697" t="s">
        <v>46</v>
      </c>
      <c r="R3697" t="s">
        <v>305</v>
      </c>
    </row>
    <row r="3698" spans="1:18" hidden="1" x14ac:dyDescent="0.3">
      <c r="A3698" t="s">
        <v>14874</v>
      </c>
      <c r="B3698" t="s">
        <v>14875</v>
      </c>
      <c r="C3698" s="1" t="str">
        <f t="shared" si="270"/>
        <v>21:0849</v>
      </c>
      <c r="D3698" s="1" t="str">
        <f t="shared" si="271"/>
        <v>21:0233</v>
      </c>
      <c r="E3698" t="s">
        <v>14876</v>
      </c>
      <c r="F3698" t="s">
        <v>14877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81</v>
      </c>
      <c r="N3698">
        <v>359</v>
      </c>
      <c r="P3698" t="s">
        <v>1846</v>
      </c>
      <c r="Q3698" t="s">
        <v>46</v>
      </c>
      <c r="R3698" t="s">
        <v>205</v>
      </c>
    </row>
    <row r="3699" spans="1:18" hidden="1" x14ac:dyDescent="0.3">
      <c r="A3699" t="s">
        <v>14878</v>
      </c>
      <c r="B3699" t="s">
        <v>14879</v>
      </c>
      <c r="C3699" s="1" t="str">
        <f t="shared" si="270"/>
        <v>21:0849</v>
      </c>
      <c r="D3699" s="1" t="str">
        <f t="shared" si="271"/>
        <v>21:0233</v>
      </c>
      <c r="E3699" t="s">
        <v>14880</v>
      </c>
      <c r="F3699" t="s">
        <v>14881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95</v>
      </c>
      <c r="N3699">
        <v>360</v>
      </c>
      <c r="P3699" t="s">
        <v>521</v>
      </c>
      <c r="Q3699" t="s">
        <v>38</v>
      </c>
      <c r="R3699" t="s">
        <v>840</v>
      </c>
    </row>
    <row r="3700" spans="1:18" hidden="1" x14ac:dyDescent="0.3">
      <c r="A3700" t="s">
        <v>14882</v>
      </c>
      <c r="B3700" t="s">
        <v>14883</v>
      </c>
      <c r="C3700" s="1" t="str">
        <f t="shared" si="270"/>
        <v>21:0849</v>
      </c>
      <c r="D3700" s="1" t="str">
        <f t="shared" si="271"/>
        <v>21:0233</v>
      </c>
      <c r="E3700" t="s">
        <v>14884</v>
      </c>
      <c r="F3700" t="s">
        <v>14885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101</v>
      </c>
      <c r="N3700">
        <v>361</v>
      </c>
      <c r="P3700" t="s">
        <v>61</v>
      </c>
      <c r="Q3700" t="s">
        <v>96</v>
      </c>
      <c r="R3700" t="s">
        <v>11780</v>
      </c>
    </row>
    <row r="3701" spans="1:18" hidden="1" x14ac:dyDescent="0.3">
      <c r="A3701" t="s">
        <v>14886</v>
      </c>
      <c r="B3701" t="s">
        <v>14887</v>
      </c>
      <c r="C3701" s="1" t="str">
        <f t="shared" si="270"/>
        <v>21:0849</v>
      </c>
      <c r="D3701" s="1" t="str">
        <f t="shared" si="271"/>
        <v>21:0233</v>
      </c>
      <c r="E3701" t="s">
        <v>14888</v>
      </c>
      <c r="F3701" t="s">
        <v>14889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107</v>
      </c>
      <c r="N3701">
        <v>362</v>
      </c>
      <c r="P3701" t="s">
        <v>68</v>
      </c>
      <c r="Q3701" t="s">
        <v>62</v>
      </c>
      <c r="R3701" t="s">
        <v>988</v>
      </c>
    </row>
    <row r="3702" spans="1:18" hidden="1" x14ac:dyDescent="0.3">
      <c r="A3702" t="s">
        <v>14890</v>
      </c>
      <c r="B3702" t="s">
        <v>14891</v>
      </c>
      <c r="C3702" s="1" t="str">
        <f t="shared" si="270"/>
        <v>21:0849</v>
      </c>
      <c r="D3702" s="1" t="str">
        <f t="shared" si="271"/>
        <v>21:0233</v>
      </c>
      <c r="E3702" t="s">
        <v>14892</v>
      </c>
      <c r="F3702" t="s">
        <v>14893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114</v>
      </c>
      <c r="N3702">
        <v>363</v>
      </c>
      <c r="P3702" t="s">
        <v>553</v>
      </c>
      <c r="Q3702" t="s">
        <v>38</v>
      </c>
      <c r="R3702" t="s">
        <v>3875</v>
      </c>
    </row>
    <row r="3703" spans="1:18" hidden="1" x14ac:dyDescent="0.3">
      <c r="A3703" t="s">
        <v>14894</v>
      </c>
      <c r="B3703" t="s">
        <v>14895</v>
      </c>
      <c r="C3703" s="1" t="str">
        <f t="shared" si="270"/>
        <v>21:0849</v>
      </c>
      <c r="D3703" s="1" t="str">
        <f t="shared" si="271"/>
        <v>21:0233</v>
      </c>
      <c r="E3703" t="s">
        <v>14896</v>
      </c>
      <c r="F3703" t="s">
        <v>14897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 t="s">
        <v>88</v>
      </c>
      <c r="Q3703" t="s">
        <v>24</v>
      </c>
      <c r="R3703" t="s">
        <v>668</v>
      </c>
    </row>
    <row r="3704" spans="1:18" hidden="1" x14ac:dyDescent="0.3">
      <c r="A3704" t="s">
        <v>14898</v>
      </c>
      <c r="B3704" t="s">
        <v>14899</v>
      </c>
      <c r="C3704" s="1" t="str">
        <f t="shared" si="270"/>
        <v>21:0849</v>
      </c>
      <c r="D3704" s="1" t="str">
        <f t="shared" si="271"/>
        <v>21:0233</v>
      </c>
      <c r="E3704" t="s">
        <v>14896</v>
      </c>
      <c r="F3704" t="s">
        <v>14900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29</v>
      </c>
      <c r="N3704">
        <v>365</v>
      </c>
      <c r="P3704" t="s">
        <v>598</v>
      </c>
      <c r="Q3704" t="s">
        <v>62</v>
      </c>
      <c r="R3704" t="s">
        <v>69</v>
      </c>
    </row>
    <row r="3705" spans="1:18" hidden="1" x14ac:dyDescent="0.3">
      <c r="A3705" t="s">
        <v>14901</v>
      </c>
      <c r="B3705" t="s">
        <v>14902</v>
      </c>
      <c r="C3705" s="1" t="str">
        <f t="shared" si="270"/>
        <v>21:0849</v>
      </c>
      <c r="D3705" s="1" t="str">
        <f t="shared" si="271"/>
        <v>21:0233</v>
      </c>
      <c r="E3705" t="s">
        <v>14903</v>
      </c>
      <c r="F3705" t="s">
        <v>14904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121</v>
      </c>
      <c r="N3705">
        <v>366</v>
      </c>
      <c r="P3705" t="s">
        <v>82</v>
      </c>
      <c r="Q3705" t="s">
        <v>46</v>
      </c>
      <c r="R3705" t="s">
        <v>55</v>
      </c>
    </row>
    <row r="3706" spans="1:18" hidden="1" x14ac:dyDescent="0.3">
      <c r="A3706" t="s">
        <v>14905</v>
      </c>
      <c r="B3706" t="s">
        <v>14906</v>
      </c>
      <c r="C3706" s="1" t="str">
        <f t="shared" si="270"/>
        <v>21:0849</v>
      </c>
      <c r="D3706" s="1" t="str">
        <f t="shared" si="271"/>
        <v>21:0233</v>
      </c>
      <c r="E3706" t="s">
        <v>14907</v>
      </c>
      <c r="F3706" t="s">
        <v>14908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127</v>
      </c>
      <c r="N3706">
        <v>367</v>
      </c>
      <c r="P3706" t="s">
        <v>68</v>
      </c>
      <c r="Q3706" t="s">
        <v>38</v>
      </c>
      <c r="R3706" t="s">
        <v>9133</v>
      </c>
    </row>
    <row r="3707" spans="1:18" hidden="1" x14ac:dyDescent="0.3">
      <c r="A3707" t="s">
        <v>14909</v>
      </c>
      <c r="B3707" t="s">
        <v>14910</v>
      </c>
      <c r="C3707" s="1" t="str">
        <f t="shared" si="270"/>
        <v>21:0849</v>
      </c>
      <c r="D3707" s="1" t="str">
        <f t="shared" si="271"/>
        <v>21:0233</v>
      </c>
      <c r="E3707" t="s">
        <v>14911</v>
      </c>
      <c r="F3707" t="s">
        <v>14912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133</v>
      </c>
      <c r="N3707">
        <v>368</v>
      </c>
      <c r="P3707" t="s">
        <v>553</v>
      </c>
      <c r="Q3707" t="s">
        <v>38</v>
      </c>
      <c r="R3707" t="s">
        <v>646</v>
      </c>
    </row>
    <row r="3708" spans="1:18" hidden="1" x14ac:dyDescent="0.3">
      <c r="A3708" t="s">
        <v>14913</v>
      </c>
      <c r="B3708" t="s">
        <v>14914</v>
      </c>
      <c r="C3708" s="1" t="str">
        <f t="shared" si="270"/>
        <v>21:0849</v>
      </c>
      <c r="D3708" s="1" t="str">
        <f t="shared" si="271"/>
        <v>21:0233</v>
      </c>
      <c r="E3708" t="s">
        <v>14915</v>
      </c>
      <c r="F3708" t="s">
        <v>14916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139</v>
      </c>
      <c r="N3708">
        <v>369</v>
      </c>
      <c r="P3708" t="s">
        <v>558</v>
      </c>
      <c r="Q3708" t="s">
        <v>46</v>
      </c>
      <c r="R3708" t="s">
        <v>151</v>
      </c>
    </row>
    <row r="3709" spans="1:18" hidden="1" x14ac:dyDescent="0.3">
      <c r="A3709" t="s">
        <v>14917</v>
      </c>
      <c r="B3709" t="s">
        <v>14918</v>
      </c>
      <c r="C3709" s="1" t="str">
        <f t="shared" si="270"/>
        <v>21:0849</v>
      </c>
      <c r="D3709" s="1" t="str">
        <f t="shared" si="271"/>
        <v>21:0233</v>
      </c>
      <c r="E3709" t="s">
        <v>14919</v>
      </c>
      <c r="F3709" t="s">
        <v>14920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241</v>
      </c>
      <c r="N3709">
        <v>370</v>
      </c>
      <c r="P3709" t="s">
        <v>1846</v>
      </c>
      <c r="Q3709" t="s">
        <v>248</v>
      </c>
      <c r="R3709" t="s">
        <v>532</v>
      </c>
    </row>
    <row r="3710" spans="1:18" hidden="1" x14ac:dyDescent="0.3">
      <c r="A3710" t="s">
        <v>14921</v>
      </c>
      <c r="B3710" t="s">
        <v>14922</v>
      </c>
      <c r="C3710" s="1" t="str">
        <f t="shared" si="270"/>
        <v>21:0849</v>
      </c>
      <c r="D3710" s="1" t="str">
        <f t="shared" si="271"/>
        <v>21:0233</v>
      </c>
      <c r="E3710" t="s">
        <v>14923</v>
      </c>
      <c r="F3710" t="s">
        <v>14924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 t="s">
        <v>173</v>
      </c>
      <c r="Q3710" t="s">
        <v>248</v>
      </c>
      <c r="R3710" t="s">
        <v>55</v>
      </c>
    </row>
    <row r="3711" spans="1:18" hidden="1" x14ac:dyDescent="0.3">
      <c r="A3711" t="s">
        <v>14925</v>
      </c>
      <c r="B3711" t="s">
        <v>14926</v>
      </c>
      <c r="C3711" s="1" t="str">
        <f t="shared" si="270"/>
        <v>21:0849</v>
      </c>
      <c r="D3711" s="1" t="str">
        <f t="shared" si="271"/>
        <v>21:0233</v>
      </c>
      <c r="E3711" t="s">
        <v>14923</v>
      </c>
      <c r="F3711" t="s">
        <v>14927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29</v>
      </c>
      <c r="N3711">
        <v>372</v>
      </c>
      <c r="P3711" t="s">
        <v>2414</v>
      </c>
      <c r="Q3711" t="s">
        <v>310</v>
      </c>
      <c r="R3711" t="s">
        <v>55</v>
      </c>
    </row>
    <row r="3712" spans="1:18" hidden="1" x14ac:dyDescent="0.3">
      <c r="A3712" t="s">
        <v>14928</v>
      </c>
      <c r="B3712" t="s">
        <v>14929</v>
      </c>
      <c r="C3712" s="1" t="str">
        <f t="shared" si="270"/>
        <v>21:0849</v>
      </c>
      <c r="D3712" s="1" t="str">
        <f t="shared" si="271"/>
        <v>21:0233</v>
      </c>
      <c r="E3712" t="s">
        <v>14930</v>
      </c>
      <c r="F3712" t="s">
        <v>14931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36</v>
      </c>
      <c r="N3712">
        <v>373</v>
      </c>
      <c r="P3712" t="s">
        <v>294</v>
      </c>
      <c r="Q3712" t="s">
        <v>310</v>
      </c>
      <c r="R3712" t="s">
        <v>55</v>
      </c>
    </row>
    <row r="3713" spans="1:18" hidden="1" x14ac:dyDescent="0.3">
      <c r="A3713" t="s">
        <v>14932</v>
      </c>
      <c r="B3713" t="s">
        <v>14933</v>
      </c>
      <c r="C3713" s="1" t="str">
        <f t="shared" si="270"/>
        <v>21:0849</v>
      </c>
      <c r="D3713" s="1" t="str">
        <f t="shared" si="271"/>
        <v>21:0233</v>
      </c>
      <c r="E3713" t="s">
        <v>14934</v>
      </c>
      <c r="F3713" t="s">
        <v>14935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44</v>
      </c>
      <c r="N3713">
        <v>374</v>
      </c>
      <c r="P3713" t="s">
        <v>173</v>
      </c>
      <c r="Q3713" t="s">
        <v>310</v>
      </c>
      <c r="R3713" t="s">
        <v>55</v>
      </c>
    </row>
    <row r="3714" spans="1:18" hidden="1" x14ac:dyDescent="0.3">
      <c r="A3714" t="s">
        <v>14936</v>
      </c>
      <c r="B3714" t="s">
        <v>14937</v>
      </c>
      <c r="C3714" s="1" t="str">
        <f t="shared" si="270"/>
        <v>21:0849</v>
      </c>
      <c r="D3714" s="1" t="str">
        <f t="shared" si="271"/>
        <v>21:0233</v>
      </c>
      <c r="E3714" t="s">
        <v>14938</v>
      </c>
      <c r="F3714" t="s">
        <v>14939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52</v>
      </c>
      <c r="N3714">
        <v>375</v>
      </c>
      <c r="P3714" t="s">
        <v>1310</v>
      </c>
      <c r="Q3714" t="s">
        <v>257</v>
      </c>
      <c r="R3714" t="s">
        <v>55</v>
      </c>
    </row>
    <row r="3715" spans="1:18" hidden="1" x14ac:dyDescent="0.3">
      <c r="A3715" t="s">
        <v>14940</v>
      </c>
      <c r="B3715" t="s">
        <v>14941</v>
      </c>
      <c r="C3715" s="1" t="str">
        <f t="shared" si="270"/>
        <v>21:0849</v>
      </c>
      <c r="D3715" s="1" t="str">
        <f t="shared" si="271"/>
        <v>21:0233</v>
      </c>
      <c r="E3715" t="s">
        <v>14942</v>
      </c>
      <c r="F3715" t="s">
        <v>14943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60</v>
      </c>
      <c r="N3715">
        <v>376</v>
      </c>
      <c r="P3715" t="s">
        <v>108</v>
      </c>
      <c r="Q3715" t="s">
        <v>257</v>
      </c>
      <c r="R3715" t="s">
        <v>55</v>
      </c>
    </row>
    <row r="3716" spans="1:18" hidden="1" x14ac:dyDescent="0.3">
      <c r="A3716" t="s">
        <v>14944</v>
      </c>
      <c r="B3716" t="s">
        <v>14945</v>
      </c>
      <c r="C3716" s="1" t="str">
        <f t="shared" si="270"/>
        <v>21:0849</v>
      </c>
      <c r="D3716" s="1" t="str">
        <f t="shared" si="271"/>
        <v>21:0233</v>
      </c>
      <c r="E3716" t="s">
        <v>14946</v>
      </c>
      <c r="F3716" t="s">
        <v>14947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67</v>
      </c>
      <c r="N3716">
        <v>377</v>
      </c>
      <c r="P3716" t="s">
        <v>225</v>
      </c>
      <c r="Q3716" t="s">
        <v>257</v>
      </c>
      <c r="R3716" t="s">
        <v>55</v>
      </c>
    </row>
    <row r="3717" spans="1:18" hidden="1" x14ac:dyDescent="0.3">
      <c r="A3717" t="s">
        <v>14948</v>
      </c>
      <c r="B3717" t="s">
        <v>14949</v>
      </c>
      <c r="C3717" s="1" t="str">
        <f t="shared" si="270"/>
        <v>21:0849</v>
      </c>
      <c r="D3717" s="1" t="str">
        <f t="shared" si="271"/>
        <v>21:0233</v>
      </c>
      <c r="E3717" t="s">
        <v>14950</v>
      </c>
      <c r="F3717" t="s">
        <v>14951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74</v>
      </c>
      <c r="N3717">
        <v>378</v>
      </c>
      <c r="P3717" t="s">
        <v>319</v>
      </c>
      <c r="Q3717" t="s">
        <v>579</v>
      </c>
      <c r="R3717" t="s">
        <v>55</v>
      </c>
    </row>
    <row r="3718" spans="1:18" hidden="1" x14ac:dyDescent="0.3">
      <c r="A3718" t="s">
        <v>14952</v>
      </c>
      <c r="B3718" t="s">
        <v>14953</v>
      </c>
      <c r="C3718" s="1" t="str">
        <f t="shared" si="270"/>
        <v>21:0849</v>
      </c>
      <c r="D3718" s="1" t="str">
        <f t="shared" si="271"/>
        <v>21:0233</v>
      </c>
      <c r="E3718" t="s">
        <v>14954</v>
      </c>
      <c r="F3718" t="s">
        <v>14955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81</v>
      </c>
      <c r="N3718">
        <v>379</v>
      </c>
      <c r="P3718" t="s">
        <v>521</v>
      </c>
      <c r="Q3718" t="s">
        <v>38</v>
      </c>
      <c r="R3718" t="s">
        <v>69</v>
      </c>
    </row>
    <row r="3719" spans="1:18" hidden="1" x14ac:dyDescent="0.3">
      <c r="A3719" t="s">
        <v>14956</v>
      </c>
      <c r="B3719" t="s">
        <v>14957</v>
      </c>
      <c r="C3719" s="1" t="str">
        <f t="shared" si="270"/>
        <v>21:0849</v>
      </c>
      <c r="D3719" s="1" t="str">
        <f t="shared" si="271"/>
        <v>21:0233</v>
      </c>
      <c r="E3719" t="s">
        <v>14958</v>
      </c>
      <c r="F3719" t="s">
        <v>14959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95</v>
      </c>
      <c r="N3719">
        <v>380</v>
      </c>
      <c r="P3719" t="s">
        <v>167</v>
      </c>
      <c r="Q3719" t="s">
        <v>248</v>
      </c>
      <c r="R3719" t="s">
        <v>55</v>
      </c>
    </row>
    <row r="3720" spans="1:18" hidden="1" x14ac:dyDescent="0.3">
      <c r="A3720" t="s">
        <v>14960</v>
      </c>
      <c r="B3720" t="s">
        <v>14961</v>
      </c>
      <c r="C3720" s="1" t="str">
        <f t="shared" si="270"/>
        <v>21:0849</v>
      </c>
      <c r="D3720" s="1" t="str">
        <f t="shared" si="271"/>
        <v>21:0233</v>
      </c>
      <c r="E3720" t="s">
        <v>14962</v>
      </c>
      <c r="F3720" t="s">
        <v>14963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101</v>
      </c>
      <c r="N3720">
        <v>381</v>
      </c>
      <c r="P3720" t="s">
        <v>2193</v>
      </c>
      <c r="Q3720" t="s">
        <v>257</v>
      </c>
      <c r="R3720" t="s">
        <v>55</v>
      </c>
    </row>
    <row r="3721" spans="1:18" hidden="1" x14ac:dyDescent="0.3">
      <c r="A3721" t="s">
        <v>14964</v>
      </c>
      <c r="B3721" t="s">
        <v>14965</v>
      </c>
      <c r="C3721" s="1" t="str">
        <f t="shared" si="270"/>
        <v>21:0849</v>
      </c>
      <c r="D3721" s="1" t="str">
        <f t="shared" si="271"/>
        <v>21:0233</v>
      </c>
      <c r="E3721" t="s">
        <v>14966</v>
      </c>
      <c r="F3721" t="s">
        <v>14967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107</v>
      </c>
      <c r="N3721">
        <v>382</v>
      </c>
      <c r="P3721" t="s">
        <v>2573</v>
      </c>
      <c r="Q3721" t="s">
        <v>46</v>
      </c>
      <c r="R3721" t="s">
        <v>55</v>
      </c>
    </row>
    <row r="3722" spans="1:18" hidden="1" x14ac:dyDescent="0.3">
      <c r="A3722" t="s">
        <v>14968</v>
      </c>
      <c r="B3722" t="s">
        <v>14969</v>
      </c>
      <c r="C3722" s="1" t="str">
        <f t="shared" si="270"/>
        <v>21:0849</v>
      </c>
      <c r="D3722" s="1" t="str">
        <f t="shared" si="271"/>
        <v>21:0233</v>
      </c>
      <c r="E3722" t="s">
        <v>14970</v>
      </c>
      <c r="F3722" t="s">
        <v>14971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114</v>
      </c>
      <c r="N3722">
        <v>383</v>
      </c>
      <c r="P3722" t="s">
        <v>242</v>
      </c>
      <c r="Q3722" t="s">
        <v>62</v>
      </c>
      <c r="R3722" t="s">
        <v>890</v>
      </c>
    </row>
    <row r="3723" spans="1:18" hidden="1" x14ac:dyDescent="0.3">
      <c r="A3723" t="s">
        <v>14972</v>
      </c>
      <c r="B3723" t="s">
        <v>14973</v>
      </c>
      <c r="C3723" s="1" t="str">
        <f t="shared" si="270"/>
        <v>21:0849</v>
      </c>
      <c r="D3723" s="1" t="str">
        <f t="shared" si="271"/>
        <v>21:0233</v>
      </c>
      <c r="E3723" t="s">
        <v>14974</v>
      </c>
      <c r="F3723" t="s">
        <v>14975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121</v>
      </c>
      <c r="N3723">
        <v>384</v>
      </c>
      <c r="P3723" t="s">
        <v>681</v>
      </c>
      <c r="Q3723" t="s">
        <v>248</v>
      </c>
      <c r="R3723" t="s">
        <v>55</v>
      </c>
    </row>
    <row r="3724" spans="1:18" hidden="1" x14ac:dyDescent="0.3">
      <c r="A3724" t="s">
        <v>14976</v>
      </c>
      <c r="B3724" t="s">
        <v>14977</v>
      </c>
      <c r="C3724" s="1" t="str">
        <f t="shared" ref="C3724:C3787" si="274">HYPERLINK("https://geochem.nrcan.gc.ca/cdogs/content/bdl/bdl210849_e.htm", "21:0849")</f>
        <v>21:0849</v>
      </c>
      <c r="D3724" s="1" t="str">
        <f t="shared" ref="D3724:D3787" si="275">HYPERLINK("https://geochem.nrcan.gc.ca/cdogs/content/svy/svy210233_e.htm", "21:0233")</f>
        <v>21:0233</v>
      </c>
      <c r="E3724" t="s">
        <v>14978</v>
      </c>
      <c r="F3724" t="s">
        <v>14979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127</v>
      </c>
      <c r="N3724">
        <v>385</v>
      </c>
      <c r="P3724" t="s">
        <v>45</v>
      </c>
      <c r="Q3724" t="s">
        <v>310</v>
      </c>
      <c r="R3724" t="s">
        <v>189</v>
      </c>
    </row>
    <row r="3725" spans="1:18" hidden="1" x14ac:dyDescent="0.3">
      <c r="A3725" t="s">
        <v>14980</v>
      </c>
      <c r="B3725" t="s">
        <v>14981</v>
      </c>
      <c r="C3725" s="1" t="str">
        <f t="shared" si="274"/>
        <v>21:0849</v>
      </c>
      <c r="D3725" s="1" t="str">
        <f t="shared" si="275"/>
        <v>21:0233</v>
      </c>
      <c r="E3725" t="s">
        <v>14982</v>
      </c>
      <c r="F3725" t="s">
        <v>14983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133</v>
      </c>
      <c r="N3725">
        <v>386</v>
      </c>
      <c r="P3725" t="s">
        <v>68</v>
      </c>
      <c r="Q3725" t="s">
        <v>236</v>
      </c>
      <c r="R3725" t="s">
        <v>55</v>
      </c>
    </row>
    <row r="3726" spans="1:18" hidden="1" x14ac:dyDescent="0.3">
      <c r="A3726" t="s">
        <v>14984</v>
      </c>
      <c r="B3726" t="s">
        <v>14985</v>
      </c>
      <c r="C3726" s="1" t="str">
        <f t="shared" si="274"/>
        <v>21:0849</v>
      </c>
      <c r="D3726" s="1" t="str">
        <f t="shared" si="275"/>
        <v>21:0233</v>
      </c>
      <c r="E3726" t="s">
        <v>14986</v>
      </c>
      <c r="F3726" t="s">
        <v>14987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139</v>
      </c>
      <c r="N3726">
        <v>387</v>
      </c>
      <c r="P3726" t="s">
        <v>6009</v>
      </c>
      <c r="Q3726" t="s">
        <v>96</v>
      </c>
      <c r="R3726" t="s">
        <v>76</v>
      </c>
    </row>
    <row r="3727" spans="1:18" hidden="1" x14ac:dyDescent="0.3">
      <c r="A3727" t="s">
        <v>14988</v>
      </c>
      <c r="B3727" t="s">
        <v>14989</v>
      </c>
      <c r="C3727" s="1" t="str">
        <f t="shared" si="274"/>
        <v>21:0849</v>
      </c>
      <c r="D3727" s="1" t="str">
        <f t="shared" si="275"/>
        <v>21:0233</v>
      </c>
      <c r="E3727" t="s">
        <v>14990</v>
      </c>
      <c r="F3727" t="s">
        <v>14991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241</v>
      </c>
      <c r="N3727">
        <v>388</v>
      </c>
      <c r="P3727" t="s">
        <v>75</v>
      </c>
      <c r="Q3727" t="s">
        <v>46</v>
      </c>
      <c r="R3727" t="s">
        <v>324</v>
      </c>
    </row>
    <row r="3728" spans="1:18" hidden="1" x14ac:dyDescent="0.3">
      <c r="A3728" t="s">
        <v>14992</v>
      </c>
      <c r="B3728" t="s">
        <v>14993</v>
      </c>
      <c r="C3728" s="1" t="str">
        <f t="shared" si="274"/>
        <v>21:0849</v>
      </c>
      <c r="D3728" s="1" t="str">
        <f t="shared" si="275"/>
        <v>21:0233</v>
      </c>
      <c r="E3728" t="s">
        <v>14994</v>
      </c>
      <c r="F3728" t="s">
        <v>14995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 t="s">
        <v>2430</v>
      </c>
      <c r="Q3728" t="s">
        <v>38</v>
      </c>
      <c r="R3728" t="s">
        <v>4784</v>
      </c>
    </row>
    <row r="3729" spans="1:18" hidden="1" x14ac:dyDescent="0.3">
      <c r="A3729" t="s">
        <v>14996</v>
      </c>
      <c r="B3729" t="s">
        <v>14997</v>
      </c>
      <c r="C3729" s="1" t="str">
        <f t="shared" si="274"/>
        <v>21:0849</v>
      </c>
      <c r="D3729" s="1" t="str">
        <f t="shared" si="275"/>
        <v>21:0233</v>
      </c>
      <c r="E3729" t="s">
        <v>14994</v>
      </c>
      <c r="F3729" t="s">
        <v>14998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29</v>
      </c>
      <c r="N3729">
        <v>390</v>
      </c>
      <c r="P3729" t="s">
        <v>2430</v>
      </c>
      <c r="Q3729" t="s">
        <v>62</v>
      </c>
      <c r="R3729" t="s">
        <v>47</v>
      </c>
    </row>
    <row r="3730" spans="1:18" hidden="1" x14ac:dyDescent="0.3">
      <c r="A3730" t="s">
        <v>14999</v>
      </c>
      <c r="B3730" t="s">
        <v>15000</v>
      </c>
      <c r="C3730" s="1" t="str">
        <f t="shared" si="274"/>
        <v>21:0849</v>
      </c>
      <c r="D3730" s="1" t="str">
        <f t="shared" si="275"/>
        <v>21:0233</v>
      </c>
      <c r="E3730" t="s">
        <v>15001</v>
      </c>
      <c r="F3730" t="s">
        <v>15002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36</v>
      </c>
      <c r="N3730">
        <v>391</v>
      </c>
      <c r="P3730" t="s">
        <v>553</v>
      </c>
      <c r="Q3730" t="s">
        <v>46</v>
      </c>
      <c r="R3730" t="s">
        <v>15003</v>
      </c>
    </row>
    <row r="3731" spans="1:18" hidden="1" x14ac:dyDescent="0.3">
      <c r="A3731" t="s">
        <v>15004</v>
      </c>
      <c r="B3731" t="s">
        <v>15005</v>
      </c>
      <c r="C3731" s="1" t="str">
        <f t="shared" si="274"/>
        <v>21:0849</v>
      </c>
      <c r="D3731" s="1" t="str">
        <f t="shared" si="275"/>
        <v>21:0233</v>
      </c>
      <c r="E3731" t="s">
        <v>15006</v>
      </c>
      <c r="F3731" t="s">
        <v>15007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44</v>
      </c>
      <c r="N3731">
        <v>392</v>
      </c>
      <c r="P3731" t="s">
        <v>521</v>
      </c>
      <c r="Q3731" t="s">
        <v>38</v>
      </c>
      <c r="R3731" t="s">
        <v>599</v>
      </c>
    </row>
    <row r="3732" spans="1:18" hidden="1" x14ac:dyDescent="0.3">
      <c r="A3732" t="s">
        <v>15008</v>
      </c>
      <c r="B3732" t="s">
        <v>15009</v>
      </c>
      <c r="C3732" s="1" t="str">
        <f t="shared" si="274"/>
        <v>21:0849</v>
      </c>
      <c r="D3732" s="1" t="str">
        <f t="shared" si="275"/>
        <v>21:0233</v>
      </c>
      <c r="E3732" t="s">
        <v>15010</v>
      </c>
      <c r="F3732" t="s">
        <v>15011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52</v>
      </c>
      <c r="N3732">
        <v>393</v>
      </c>
      <c r="P3732" t="s">
        <v>558</v>
      </c>
      <c r="Q3732" t="s">
        <v>38</v>
      </c>
      <c r="R3732" t="s">
        <v>599</v>
      </c>
    </row>
    <row r="3733" spans="1:18" hidden="1" x14ac:dyDescent="0.3">
      <c r="A3733" t="s">
        <v>15012</v>
      </c>
      <c r="B3733" t="s">
        <v>15013</v>
      </c>
      <c r="C3733" s="1" t="str">
        <f t="shared" si="274"/>
        <v>21:0849</v>
      </c>
      <c r="D3733" s="1" t="str">
        <f t="shared" si="275"/>
        <v>21:0233</v>
      </c>
      <c r="E3733" t="s">
        <v>15014</v>
      </c>
      <c r="F3733" t="s">
        <v>15015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60</v>
      </c>
      <c r="N3733">
        <v>394</v>
      </c>
      <c r="P3733" t="s">
        <v>2145</v>
      </c>
      <c r="Q3733" t="s">
        <v>62</v>
      </c>
      <c r="R3733" t="s">
        <v>8016</v>
      </c>
    </row>
    <row r="3734" spans="1:18" hidden="1" x14ac:dyDescent="0.3">
      <c r="A3734" t="s">
        <v>15016</v>
      </c>
      <c r="B3734" t="s">
        <v>15017</v>
      </c>
      <c r="C3734" s="1" t="str">
        <f t="shared" si="274"/>
        <v>21:0849</v>
      </c>
      <c r="D3734" s="1" t="str">
        <f t="shared" si="275"/>
        <v>21:0233</v>
      </c>
      <c r="E3734" t="s">
        <v>15018</v>
      </c>
      <c r="F3734" t="s">
        <v>15019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67</v>
      </c>
      <c r="N3734">
        <v>395</v>
      </c>
      <c r="P3734" t="s">
        <v>53</v>
      </c>
      <c r="Q3734" t="s">
        <v>146</v>
      </c>
      <c r="R3734" t="s">
        <v>15020</v>
      </c>
    </row>
    <row r="3735" spans="1:18" hidden="1" x14ac:dyDescent="0.3">
      <c r="A3735" t="s">
        <v>15021</v>
      </c>
      <c r="B3735" t="s">
        <v>15022</v>
      </c>
      <c r="C3735" s="1" t="str">
        <f t="shared" si="274"/>
        <v>21:0849</v>
      </c>
      <c r="D3735" s="1" t="str">
        <f t="shared" si="275"/>
        <v>21:0233</v>
      </c>
      <c r="E3735" t="s">
        <v>15023</v>
      </c>
      <c r="F3735" t="s">
        <v>15024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74</v>
      </c>
      <c r="N3735">
        <v>396</v>
      </c>
      <c r="P3735" t="s">
        <v>82</v>
      </c>
      <c r="Q3735" t="s">
        <v>236</v>
      </c>
      <c r="R3735" t="s">
        <v>55</v>
      </c>
    </row>
    <row r="3736" spans="1:18" hidden="1" x14ac:dyDescent="0.3">
      <c r="A3736" t="s">
        <v>15025</v>
      </c>
      <c r="B3736" t="s">
        <v>15026</v>
      </c>
      <c r="C3736" s="1" t="str">
        <f t="shared" si="274"/>
        <v>21:0849</v>
      </c>
      <c r="D3736" s="1" t="str">
        <f t="shared" si="275"/>
        <v>21:0233</v>
      </c>
      <c r="E3736" t="s">
        <v>15027</v>
      </c>
      <c r="F3736" t="s">
        <v>15028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81</v>
      </c>
      <c r="N3736">
        <v>397</v>
      </c>
      <c r="P3736" t="s">
        <v>225</v>
      </c>
      <c r="Q3736" t="s">
        <v>248</v>
      </c>
      <c r="R3736" t="s">
        <v>55</v>
      </c>
    </row>
    <row r="3737" spans="1:18" hidden="1" x14ac:dyDescent="0.3">
      <c r="A3737" t="s">
        <v>15029</v>
      </c>
      <c r="B3737" t="s">
        <v>15030</v>
      </c>
      <c r="C3737" s="1" t="str">
        <f t="shared" si="274"/>
        <v>21:0849</v>
      </c>
      <c r="D3737" s="1" t="str">
        <f t="shared" si="275"/>
        <v>21:0233</v>
      </c>
      <c r="E3737" t="s">
        <v>15031</v>
      </c>
      <c r="F3737" t="s">
        <v>15032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95</v>
      </c>
      <c r="N3737">
        <v>398</v>
      </c>
      <c r="P3737" t="s">
        <v>537</v>
      </c>
      <c r="Q3737" t="s">
        <v>310</v>
      </c>
      <c r="R3737" t="s">
        <v>460</v>
      </c>
    </row>
    <row r="3738" spans="1:18" hidden="1" x14ac:dyDescent="0.3">
      <c r="A3738" t="s">
        <v>15033</v>
      </c>
      <c r="B3738" t="s">
        <v>15034</v>
      </c>
      <c r="C3738" s="1" t="str">
        <f t="shared" si="274"/>
        <v>21:0849</v>
      </c>
      <c r="D3738" s="1" t="str">
        <f t="shared" si="275"/>
        <v>21:0233</v>
      </c>
      <c r="E3738" t="s">
        <v>15035</v>
      </c>
      <c r="F3738" t="s">
        <v>15036</v>
      </c>
      <c r="H3738">
        <v>59.865876700000001</v>
      </c>
      <c r="I3738">
        <v>-108.6583083</v>
      </c>
      <c r="J3738" s="1" t="str">
        <f t="shared" ref="J3738:J3801" si="276">HYPERLINK("https://geochem.nrcan.gc.ca/cdogs/content/kwd/kwd020016_e.htm", "Fluid (lake)")</f>
        <v>Fluid (lake)</v>
      </c>
      <c r="K3738" s="1" t="str">
        <f t="shared" ref="K3738:K3801" si="277">HYPERLINK("https://geochem.nrcan.gc.ca/cdogs/content/kwd/kwd080007_e.htm", "Untreated Water")</f>
        <v>Untreated Water</v>
      </c>
      <c r="L3738">
        <v>145</v>
      </c>
      <c r="M3738" t="s">
        <v>101</v>
      </c>
      <c r="N3738">
        <v>399</v>
      </c>
      <c r="P3738" t="s">
        <v>68</v>
      </c>
      <c r="Q3738" t="s">
        <v>248</v>
      </c>
      <c r="R3738" t="s">
        <v>195</v>
      </c>
    </row>
    <row r="3739" spans="1:18" hidden="1" x14ac:dyDescent="0.3">
      <c r="A3739" t="s">
        <v>15037</v>
      </c>
      <c r="B3739" t="s">
        <v>15038</v>
      </c>
      <c r="C3739" s="1" t="str">
        <f t="shared" si="274"/>
        <v>21:0849</v>
      </c>
      <c r="D3739" s="1" t="str">
        <f t="shared" si="275"/>
        <v>21:0233</v>
      </c>
      <c r="E3739" t="s">
        <v>15039</v>
      </c>
      <c r="F3739" t="s">
        <v>15040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107</v>
      </c>
      <c r="N3739">
        <v>400</v>
      </c>
      <c r="P3739" t="s">
        <v>68</v>
      </c>
      <c r="Q3739" t="s">
        <v>62</v>
      </c>
      <c r="R3739" t="s">
        <v>3875</v>
      </c>
    </row>
    <row r="3740" spans="1:18" hidden="1" x14ac:dyDescent="0.3">
      <c r="A3740" t="s">
        <v>15041</v>
      </c>
      <c r="B3740" t="s">
        <v>15042</v>
      </c>
      <c r="C3740" s="1" t="str">
        <f t="shared" si="274"/>
        <v>21:0849</v>
      </c>
      <c r="D3740" s="1" t="str">
        <f t="shared" si="275"/>
        <v>21:0233</v>
      </c>
      <c r="E3740" t="s">
        <v>15043</v>
      </c>
      <c r="F3740" t="s">
        <v>15044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114</v>
      </c>
      <c r="N3740">
        <v>401</v>
      </c>
      <c r="P3740" t="s">
        <v>558</v>
      </c>
      <c r="Q3740" t="s">
        <v>38</v>
      </c>
      <c r="R3740" t="s">
        <v>890</v>
      </c>
    </row>
    <row r="3741" spans="1:18" hidden="1" x14ac:dyDescent="0.3">
      <c r="A3741" t="s">
        <v>15045</v>
      </c>
      <c r="B3741" t="s">
        <v>15046</v>
      </c>
      <c r="C3741" s="1" t="str">
        <f t="shared" si="274"/>
        <v>21:0849</v>
      </c>
      <c r="D3741" s="1" t="str">
        <f t="shared" si="275"/>
        <v>21:0233</v>
      </c>
      <c r="E3741" t="s">
        <v>15047</v>
      </c>
      <c r="F3741" t="s">
        <v>15048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121</v>
      </c>
      <c r="N3741">
        <v>402</v>
      </c>
      <c r="P3741" t="s">
        <v>88</v>
      </c>
      <c r="Q3741" t="s">
        <v>62</v>
      </c>
      <c r="R3741" t="s">
        <v>532</v>
      </c>
    </row>
    <row r="3742" spans="1:18" hidden="1" x14ac:dyDescent="0.3">
      <c r="A3742" t="s">
        <v>15049</v>
      </c>
      <c r="B3742" t="s">
        <v>15050</v>
      </c>
      <c r="C3742" s="1" t="str">
        <f t="shared" si="274"/>
        <v>21:0849</v>
      </c>
      <c r="D3742" s="1" t="str">
        <f t="shared" si="275"/>
        <v>21:0233</v>
      </c>
      <c r="E3742" t="s">
        <v>15051</v>
      </c>
      <c r="F3742" t="s">
        <v>15052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127</v>
      </c>
      <c r="N3742">
        <v>403</v>
      </c>
      <c r="P3742" t="s">
        <v>1667</v>
      </c>
      <c r="Q3742" t="s">
        <v>46</v>
      </c>
      <c r="R3742" t="s">
        <v>449</v>
      </c>
    </row>
    <row r="3743" spans="1:18" hidden="1" x14ac:dyDescent="0.3">
      <c r="A3743" t="s">
        <v>15053</v>
      </c>
      <c r="B3743" t="s">
        <v>15054</v>
      </c>
      <c r="C3743" s="1" t="str">
        <f t="shared" si="274"/>
        <v>21:0849</v>
      </c>
      <c r="D3743" s="1" t="str">
        <f t="shared" si="275"/>
        <v>21:0233</v>
      </c>
      <c r="E3743" t="s">
        <v>15055</v>
      </c>
      <c r="F3743" t="s">
        <v>15056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133</v>
      </c>
      <c r="N3743">
        <v>404</v>
      </c>
      <c r="P3743" t="s">
        <v>1846</v>
      </c>
      <c r="Q3743" t="s">
        <v>62</v>
      </c>
      <c r="R3743" t="s">
        <v>189</v>
      </c>
    </row>
    <row r="3744" spans="1:18" hidden="1" x14ac:dyDescent="0.3">
      <c r="A3744" t="s">
        <v>15057</v>
      </c>
      <c r="B3744" t="s">
        <v>15058</v>
      </c>
      <c r="C3744" s="1" t="str">
        <f t="shared" si="274"/>
        <v>21:0849</v>
      </c>
      <c r="D3744" s="1" t="str">
        <f t="shared" si="275"/>
        <v>21:0233</v>
      </c>
      <c r="E3744" t="s">
        <v>15059</v>
      </c>
      <c r="F3744" t="s">
        <v>15060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139</v>
      </c>
      <c r="N3744">
        <v>405</v>
      </c>
      <c r="P3744" t="s">
        <v>1600</v>
      </c>
      <c r="Q3744" t="s">
        <v>310</v>
      </c>
      <c r="R3744" t="s">
        <v>401</v>
      </c>
    </row>
    <row r="3745" spans="1:18" hidden="1" x14ac:dyDescent="0.3">
      <c r="A3745" t="s">
        <v>15061</v>
      </c>
      <c r="B3745" t="s">
        <v>15062</v>
      </c>
      <c r="C3745" s="1" t="str">
        <f t="shared" si="274"/>
        <v>21:0849</v>
      </c>
      <c r="D3745" s="1" t="str">
        <f t="shared" si="275"/>
        <v>21:0233</v>
      </c>
      <c r="E3745" t="s">
        <v>15063</v>
      </c>
      <c r="F3745" t="s">
        <v>15064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241</v>
      </c>
      <c r="N3745">
        <v>406</v>
      </c>
      <c r="P3745" t="s">
        <v>558</v>
      </c>
      <c r="Q3745" t="s">
        <v>236</v>
      </c>
      <c r="R3745" t="s">
        <v>285</v>
      </c>
    </row>
    <row r="3746" spans="1:18" hidden="1" x14ac:dyDescent="0.3">
      <c r="A3746" t="s">
        <v>15065</v>
      </c>
      <c r="B3746" t="s">
        <v>15066</v>
      </c>
      <c r="C3746" s="1" t="str">
        <f t="shared" si="274"/>
        <v>21:0849</v>
      </c>
      <c r="D3746" s="1" t="str">
        <f t="shared" si="275"/>
        <v>21:0233</v>
      </c>
      <c r="E3746" t="s">
        <v>15067</v>
      </c>
      <c r="F3746" t="s">
        <v>15068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36</v>
      </c>
      <c r="N3746">
        <v>407</v>
      </c>
      <c r="P3746" t="s">
        <v>598</v>
      </c>
      <c r="Q3746" t="s">
        <v>257</v>
      </c>
      <c r="R3746" t="s">
        <v>460</v>
      </c>
    </row>
    <row r="3747" spans="1:18" hidden="1" x14ac:dyDescent="0.3">
      <c r="A3747" t="s">
        <v>15069</v>
      </c>
      <c r="B3747" t="s">
        <v>15070</v>
      </c>
      <c r="C3747" s="1" t="str">
        <f t="shared" si="274"/>
        <v>21:0849</v>
      </c>
      <c r="D3747" s="1" t="str">
        <f t="shared" si="275"/>
        <v>21:0233</v>
      </c>
      <c r="E3747" t="s">
        <v>15071</v>
      </c>
      <c r="F3747" t="s">
        <v>15072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44</v>
      </c>
      <c r="N3747">
        <v>408</v>
      </c>
      <c r="P3747" t="s">
        <v>128</v>
      </c>
      <c r="Q3747" t="s">
        <v>236</v>
      </c>
      <c r="R3747" t="s">
        <v>55</v>
      </c>
    </row>
    <row r="3748" spans="1:18" hidden="1" x14ac:dyDescent="0.3">
      <c r="A3748" t="s">
        <v>15073</v>
      </c>
      <c r="B3748" t="s">
        <v>15074</v>
      </c>
      <c r="C3748" s="1" t="str">
        <f t="shared" si="274"/>
        <v>21:0849</v>
      </c>
      <c r="D3748" s="1" t="str">
        <f t="shared" si="275"/>
        <v>21:0233</v>
      </c>
      <c r="E3748" t="s">
        <v>15075</v>
      </c>
      <c r="F3748" t="s">
        <v>15076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 t="s">
        <v>128</v>
      </c>
      <c r="Q3748" t="s">
        <v>236</v>
      </c>
      <c r="R3748" t="s">
        <v>890</v>
      </c>
    </row>
    <row r="3749" spans="1:18" hidden="1" x14ac:dyDescent="0.3">
      <c r="A3749" t="s">
        <v>15077</v>
      </c>
      <c r="B3749" t="s">
        <v>15078</v>
      </c>
      <c r="C3749" s="1" t="str">
        <f t="shared" si="274"/>
        <v>21:0849</v>
      </c>
      <c r="D3749" s="1" t="str">
        <f t="shared" si="275"/>
        <v>21:0233</v>
      </c>
      <c r="E3749" t="s">
        <v>15075</v>
      </c>
      <c r="F3749" t="s">
        <v>15079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29</v>
      </c>
      <c r="N3749">
        <v>410</v>
      </c>
      <c r="P3749" t="s">
        <v>15080</v>
      </c>
      <c r="Q3749" t="s">
        <v>15080</v>
      </c>
      <c r="R3749" t="s">
        <v>15080</v>
      </c>
    </row>
    <row r="3750" spans="1:18" hidden="1" x14ac:dyDescent="0.3">
      <c r="A3750" t="s">
        <v>15081</v>
      </c>
      <c r="B3750" t="s">
        <v>15082</v>
      </c>
      <c r="C3750" s="1" t="str">
        <f t="shared" si="274"/>
        <v>21:0849</v>
      </c>
      <c r="D3750" s="1" t="str">
        <f t="shared" si="275"/>
        <v>21:0233</v>
      </c>
      <c r="E3750" t="s">
        <v>15083</v>
      </c>
      <c r="F3750" t="s">
        <v>15084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52</v>
      </c>
      <c r="N3750">
        <v>411</v>
      </c>
      <c r="P3750" t="s">
        <v>68</v>
      </c>
      <c r="Q3750" t="s">
        <v>236</v>
      </c>
      <c r="R3750" t="s">
        <v>449</v>
      </c>
    </row>
    <row r="3751" spans="1:18" hidden="1" x14ac:dyDescent="0.3">
      <c r="A3751" t="s">
        <v>15085</v>
      </c>
      <c r="B3751" t="s">
        <v>15086</v>
      </c>
      <c r="C3751" s="1" t="str">
        <f t="shared" si="274"/>
        <v>21:0849</v>
      </c>
      <c r="D3751" s="1" t="str">
        <f t="shared" si="275"/>
        <v>21:0233</v>
      </c>
      <c r="E3751" t="s">
        <v>15087</v>
      </c>
      <c r="F3751" t="s">
        <v>15088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60</v>
      </c>
      <c r="N3751">
        <v>412</v>
      </c>
      <c r="P3751" t="s">
        <v>115</v>
      </c>
      <c r="Q3751" t="s">
        <v>236</v>
      </c>
      <c r="R3751" t="s">
        <v>460</v>
      </c>
    </row>
    <row r="3752" spans="1:18" hidden="1" x14ac:dyDescent="0.3">
      <c r="A3752" t="s">
        <v>15089</v>
      </c>
      <c r="B3752" t="s">
        <v>15090</v>
      </c>
      <c r="C3752" s="1" t="str">
        <f t="shared" si="274"/>
        <v>21:0849</v>
      </c>
      <c r="D3752" s="1" t="str">
        <f t="shared" si="275"/>
        <v>21:0233</v>
      </c>
      <c r="E3752" t="s">
        <v>15091</v>
      </c>
      <c r="F3752" t="s">
        <v>15092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67</v>
      </c>
      <c r="N3752">
        <v>413</v>
      </c>
      <c r="P3752" t="s">
        <v>414</v>
      </c>
      <c r="Q3752" t="s">
        <v>310</v>
      </c>
      <c r="R3752" t="s">
        <v>55</v>
      </c>
    </row>
    <row r="3753" spans="1:18" hidden="1" x14ac:dyDescent="0.3">
      <c r="A3753" t="s">
        <v>15093</v>
      </c>
      <c r="B3753" t="s">
        <v>15094</v>
      </c>
      <c r="C3753" s="1" t="str">
        <f t="shared" si="274"/>
        <v>21:0849</v>
      </c>
      <c r="D3753" s="1" t="str">
        <f t="shared" si="275"/>
        <v>21:0233</v>
      </c>
      <c r="E3753" t="s">
        <v>15095</v>
      </c>
      <c r="F3753" t="s">
        <v>15096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74</v>
      </c>
      <c r="N3753">
        <v>414</v>
      </c>
      <c r="P3753" t="s">
        <v>1006</v>
      </c>
      <c r="Q3753" t="s">
        <v>1292</v>
      </c>
      <c r="R3753" t="s">
        <v>55</v>
      </c>
    </row>
    <row r="3754" spans="1:18" hidden="1" x14ac:dyDescent="0.3">
      <c r="A3754" t="s">
        <v>15097</v>
      </c>
      <c r="B3754" t="s">
        <v>15098</v>
      </c>
      <c r="C3754" s="1" t="str">
        <f t="shared" si="274"/>
        <v>21:0849</v>
      </c>
      <c r="D3754" s="1" t="str">
        <f t="shared" si="275"/>
        <v>21:0233</v>
      </c>
      <c r="E3754" t="s">
        <v>15099</v>
      </c>
      <c r="F3754" t="s">
        <v>15100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81</v>
      </c>
      <c r="N3754">
        <v>415</v>
      </c>
      <c r="P3754" t="s">
        <v>82</v>
      </c>
      <c r="Q3754" t="s">
        <v>236</v>
      </c>
      <c r="R3754" t="s">
        <v>449</v>
      </c>
    </row>
    <row r="3755" spans="1:18" hidden="1" x14ac:dyDescent="0.3">
      <c r="A3755" t="s">
        <v>15101</v>
      </c>
      <c r="B3755" t="s">
        <v>15102</v>
      </c>
      <c r="C3755" s="1" t="str">
        <f t="shared" si="274"/>
        <v>21:0849</v>
      </c>
      <c r="D3755" s="1" t="str">
        <f t="shared" si="275"/>
        <v>21:0233</v>
      </c>
      <c r="E3755" t="s">
        <v>15103</v>
      </c>
      <c r="F3755" t="s">
        <v>15104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95</v>
      </c>
      <c r="N3755">
        <v>416</v>
      </c>
      <c r="P3755" t="s">
        <v>53</v>
      </c>
      <c r="Q3755" t="s">
        <v>310</v>
      </c>
      <c r="R3755" t="s">
        <v>460</v>
      </c>
    </row>
    <row r="3756" spans="1:18" hidden="1" x14ac:dyDescent="0.3">
      <c r="A3756" t="s">
        <v>15105</v>
      </c>
      <c r="B3756" t="s">
        <v>15106</v>
      </c>
      <c r="C3756" s="1" t="str">
        <f t="shared" si="274"/>
        <v>21:0849</v>
      </c>
      <c r="D3756" s="1" t="str">
        <f t="shared" si="275"/>
        <v>21:0233</v>
      </c>
      <c r="E3756" t="s">
        <v>15107</v>
      </c>
      <c r="F3756" t="s">
        <v>15108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101</v>
      </c>
      <c r="N3756">
        <v>417</v>
      </c>
      <c r="P3756" t="s">
        <v>553</v>
      </c>
      <c r="Q3756" t="s">
        <v>482</v>
      </c>
      <c r="R3756" t="s">
        <v>55</v>
      </c>
    </row>
    <row r="3757" spans="1:18" hidden="1" x14ac:dyDescent="0.3">
      <c r="A3757" t="s">
        <v>15109</v>
      </c>
      <c r="B3757" t="s">
        <v>15110</v>
      </c>
      <c r="C3757" s="1" t="str">
        <f t="shared" si="274"/>
        <v>21:0849</v>
      </c>
      <c r="D3757" s="1" t="str">
        <f t="shared" si="275"/>
        <v>21:0233</v>
      </c>
      <c r="E3757" t="s">
        <v>15111</v>
      </c>
      <c r="F3757" t="s">
        <v>15112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107</v>
      </c>
      <c r="N3757">
        <v>418</v>
      </c>
      <c r="P3757" t="s">
        <v>537</v>
      </c>
      <c r="Q3757" t="s">
        <v>310</v>
      </c>
      <c r="R3757" t="s">
        <v>195</v>
      </c>
    </row>
    <row r="3758" spans="1:18" hidden="1" x14ac:dyDescent="0.3">
      <c r="A3758" t="s">
        <v>15113</v>
      </c>
      <c r="B3758" t="s">
        <v>15114</v>
      </c>
      <c r="C3758" s="1" t="str">
        <f t="shared" si="274"/>
        <v>21:0849</v>
      </c>
      <c r="D3758" s="1" t="str">
        <f t="shared" si="275"/>
        <v>21:0233</v>
      </c>
      <c r="E3758" t="s">
        <v>15115</v>
      </c>
      <c r="F3758" t="s">
        <v>15116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114</v>
      </c>
      <c r="N3758">
        <v>419</v>
      </c>
      <c r="P3758" t="s">
        <v>771</v>
      </c>
      <c r="Q3758" t="s">
        <v>257</v>
      </c>
      <c r="R3758" t="s">
        <v>285</v>
      </c>
    </row>
    <row r="3759" spans="1:18" hidden="1" x14ac:dyDescent="0.3">
      <c r="A3759" t="s">
        <v>15117</v>
      </c>
      <c r="B3759" t="s">
        <v>15118</v>
      </c>
      <c r="C3759" s="1" t="str">
        <f t="shared" si="274"/>
        <v>21:0849</v>
      </c>
      <c r="D3759" s="1" t="str">
        <f t="shared" si="275"/>
        <v>21:0233</v>
      </c>
      <c r="E3759" t="s">
        <v>15119</v>
      </c>
      <c r="F3759" t="s">
        <v>15120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121</v>
      </c>
      <c r="N3759">
        <v>420</v>
      </c>
      <c r="P3759" t="s">
        <v>188</v>
      </c>
      <c r="Q3759" t="s">
        <v>248</v>
      </c>
      <c r="R3759" t="s">
        <v>532</v>
      </c>
    </row>
    <row r="3760" spans="1:18" hidden="1" x14ac:dyDescent="0.3">
      <c r="A3760" t="s">
        <v>15121</v>
      </c>
      <c r="B3760" t="s">
        <v>15122</v>
      </c>
      <c r="C3760" s="1" t="str">
        <f t="shared" si="274"/>
        <v>21:0849</v>
      </c>
      <c r="D3760" s="1" t="str">
        <f t="shared" si="275"/>
        <v>21:0233</v>
      </c>
      <c r="E3760" t="s">
        <v>15123</v>
      </c>
      <c r="F3760" t="s">
        <v>15124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127</v>
      </c>
      <c r="N3760">
        <v>421</v>
      </c>
      <c r="P3760" t="s">
        <v>771</v>
      </c>
      <c r="Q3760" t="s">
        <v>257</v>
      </c>
      <c r="R3760" t="s">
        <v>189</v>
      </c>
    </row>
    <row r="3761" spans="1:18" hidden="1" x14ac:dyDescent="0.3">
      <c r="A3761" t="s">
        <v>15125</v>
      </c>
      <c r="B3761" t="s">
        <v>15126</v>
      </c>
      <c r="C3761" s="1" t="str">
        <f t="shared" si="274"/>
        <v>21:0849</v>
      </c>
      <c r="D3761" s="1" t="str">
        <f t="shared" si="275"/>
        <v>21:0233</v>
      </c>
      <c r="E3761" t="s">
        <v>15127</v>
      </c>
      <c r="F3761" t="s">
        <v>15128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133</v>
      </c>
      <c r="N3761">
        <v>422</v>
      </c>
      <c r="P3761" t="s">
        <v>140</v>
      </c>
      <c r="Q3761" t="s">
        <v>257</v>
      </c>
      <c r="R3761" t="s">
        <v>195</v>
      </c>
    </row>
    <row r="3762" spans="1:18" hidden="1" x14ac:dyDescent="0.3">
      <c r="A3762" t="s">
        <v>15129</v>
      </c>
      <c r="B3762" t="s">
        <v>15130</v>
      </c>
      <c r="C3762" s="1" t="str">
        <f t="shared" si="274"/>
        <v>21:0849</v>
      </c>
      <c r="D3762" s="1" t="str">
        <f t="shared" si="275"/>
        <v>21:0233</v>
      </c>
      <c r="E3762" t="s">
        <v>15131</v>
      </c>
      <c r="F3762" t="s">
        <v>15132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139</v>
      </c>
      <c r="N3762">
        <v>423</v>
      </c>
      <c r="P3762" t="s">
        <v>537</v>
      </c>
      <c r="Q3762" t="s">
        <v>579</v>
      </c>
      <c r="R3762" t="s">
        <v>460</v>
      </c>
    </row>
    <row r="3763" spans="1:18" hidden="1" x14ac:dyDescent="0.3">
      <c r="A3763" t="s">
        <v>15133</v>
      </c>
      <c r="B3763" t="s">
        <v>15134</v>
      </c>
      <c r="C3763" s="1" t="str">
        <f t="shared" si="274"/>
        <v>21:0849</v>
      </c>
      <c r="D3763" s="1" t="str">
        <f t="shared" si="275"/>
        <v>21:0233</v>
      </c>
      <c r="E3763" t="s">
        <v>15135</v>
      </c>
      <c r="F3763" t="s">
        <v>15136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36</v>
      </c>
      <c r="N3763">
        <v>424</v>
      </c>
      <c r="P3763" t="s">
        <v>188</v>
      </c>
      <c r="Q3763" t="s">
        <v>38</v>
      </c>
      <c r="R3763" t="s">
        <v>285</v>
      </c>
    </row>
    <row r="3764" spans="1:18" hidden="1" x14ac:dyDescent="0.3">
      <c r="A3764" t="s">
        <v>15137</v>
      </c>
      <c r="B3764" t="s">
        <v>15138</v>
      </c>
      <c r="C3764" s="1" t="str">
        <f t="shared" si="274"/>
        <v>21:0849</v>
      </c>
      <c r="D3764" s="1" t="str">
        <f t="shared" si="275"/>
        <v>21:0233</v>
      </c>
      <c r="E3764" t="s">
        <v>15139</v>
      </c>
      <c r="F3764" t="s">
        <v>15140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 t="s">
        <v>1949</v>
      </c>
      <c r="Q3764" t="s">
        <v>248</v>
      </c>
      <c r="R3764" t="s">
        <v>55</v>
      </c>
    </row>
    <row r="3765" spans="1:18" hidden="1" x14ac:dyDescent="0.3">
      <c r="A3765" t="s">
        <v>15141</v>
      </c>
      <c r="B3765" t="s">
        <v>15142</v>
      </c>
      <c r="C3765" s="1" t="str">
        <f t="shared" si="274"/>
        <v>21:0849</v>
      </c>
      <c r="D3765" s="1" t="str">
        <f t="shared" si="275"/>
        <v>21:0233</v>
      </c>
      <c r="E3765" t="s">
        <v>15139</v>
      </c>
      <c r="F3765" t="s">
        <v>15143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29</v>
      </c>
      <c r="N3765">
        <v>426</v>
      </c>
      <c r="P3765" t="s">
        <v>1804</v>
      </c>
      <c r="Q3765" t="s">
        <v>310</v>
      </c>
      <c r="R3765" t="s">
        <v>55</v>
      </c>
    </row>
    <row r="3766" spans="1:18" hidden="1" x14ac:dyDescent="0.3">
      <c r="A3766" t="s">
        <v>15144</v>
      </c>
      <c r="B3766" t="s">
        <v>15145</v>
      </c>
      <c r="C3766" s="1" t="str">
        <f t="shared" si="274"/>
        <v>21:0849</v>
      </c>
      <c r="D3766" s="1" t="str">
        <f t="shared" si="275"/>
        <v>21:0233</v>
      </c>
      <c r="E3766" t="s">
        <v>15146</v>
      </c>
      <c r="F3766" t="s">
        <v>15147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44</v>
      </c>
      <c r="N3766">
        <v>427</v>
      </c>
      <c r="P3766" t="s">
        <v>1837</v>
      </c>
      <c r="Q3766" t="s">
        <v>257</v>
      </c>
      <c r="R3766" t="s">
        <v>55</v>
      </c>
    </row>
    <row r="3767" spans="1:18" hidden="1" x14ac:dyDescent="0.3">
      <c r="A3767" t="s">
        <v>15148</v>
      </c>
      <c r="B3767" t="s">
        <v>15149</v>
      </c>
      <c r="C3767" s="1" t="str">
        <f t="shared" si="274"/>
        <v>21:0849</v>
      </c>
      <c r="D3767" s="1" t="str">
        <f t="shared" si="275"/>
        <v>21:0233</v>
      </c>
      <c r="E3767" t="s">
        <v>15150</v>
      </c>
      <c r="F3767" t="s">
        <v>15151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52</v>
      </c>
      <c r="N3767">
        <v>428</v>
      </c>
      <c r="P3767" t="s">
        <v>2492</v>
      </c>
      <c r="Q3767" t="s">
        <v>62</v>
      </c>
      <c r="R3767" t="s">
        <v>532</v>
      </c>
    </row>
    <row r="3768" spans="1:18" hidden="1" x14ac:dyDescent="0.3">
      <c r="A3768" t="s">
        <v>15152</v>
      </c>
      <c r="B3768" t="s">
        <v>15153</v>
      </c>
      <c r="C3768" s="1" t="str">
        <f t="shared" si="274"/>
        <v>21:0849</v>
      </c>
      <c r="D3768" s="1" t="str">
        <f t="shared" si="275"/>
        <v>21:0233</v>
      </c>
      <c r="E3768" t="s">
        <v>15154</v>
      </c>
      <c r="F3768" t="s">
        <v>15155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60</v>
      </c>
      <c r="N3768">
        <v>429</v>
      </c>
      <c r="P3768" t="s">
        <v>598</v>
      </c>
      <c r="Q3768" t="s">
        <v>38</v>
      </c>
      <c r="R3768" t="s">
        <v>522</v>
      </c>
    </row>
    <row r="3769" spans="1:18" hidden="1" x14ac:dyDescent="0.3">
      <c r="A3769" t="s">
        <v>15156</v>
      </c>
      <c r="B3769" t="s">
        <v>15157</v>
      </c>
      <c r="C3769" s="1" t="str">
        <f t="shared" si="274"/>
        <v>21:0849</v>
      </c>
      <c r="D3769" s="1" t="str">
        <f t="shared" si="275"/>
        <v>21:0233</v>
      </c>
      <c r="E3769" t="s">
        <v>15158</v>
      </c>
      <c r="F3769" t="s">
        <v>15159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67</v>
      </c>
      <c r="N3769">
        <v>430</v>
      </c>
      <c r="P3769" t="s">
        <v>598</v>
      </c>
      <c r="Q3769" t="s">
        <v>236</v>
      </c>
      <c r="R3769" t="s">
        <v>55</v>
      </c>
    </row>
    <row r="3770" spans="1:18" hidden="1" x14ac:dyDescent="0.3">
      <c r="A3770" t="s">
        <v>15160</v>
      </c>
      <c r="B3770" t="s">
        <v>15161</v>
      </c>
      <c r="C3770" s="1" t="str">
        <f t="shared" si="274"/>
        <v>21:0849</v>
      </c>
      <c r="D3770" s="1" t="str">
        <f t="shared" si="275"/>
        <v>21:0233</v>
      </c>
      <c r="E3770" t="s">
        <v>15162</v>
      </c>
      <c r="F3770" t="s">
        <v>15163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74</v>
      </c>
      <c r="N3770">
        <v>431</v>
      </c>
      <c r="P3770" t="s">
        <v>23</v>
      </c>
      <c r="Q3770" t="s">
        <v>46</v>
      </c>
      <c r="R3770" t="s">
        <v>522</v>
      </c>
    </row>
    <row r="3771" spans="1:18" hidden="1" x14ac:dyDescent="0.3">
      <c r="A3771" t="s">
        <v>15164</v>
      </c>
      <c r="B3771" t="s">
        <v>15165</v>
      </c>
      <c r="C3771" s="1" t="str">
        <f t="shared" si="274"/>
        <v>21:0849</v>
      </c>
      <c r="D3771" s="1" t="str">
        <f t="shared" si="275"/>
        <v>21:0233</v>
      </c>
      <c r="E3771" t="s">
        <v>15166</v>
      </c>
      <c r="F3771" t="s">
        <v>15167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81</v>
      </c>
      <c r="N3771">
        <v>432</v>
      </c>
      <c r="P3771" t="s">
        <v>173</v>
      </c>
      <c r="Q3771" t="s">
        <v>146</v>
      </c>
      <c r="R3771" t="s">
        <v>55</v>
      </c>
    </row>
    <row r="3772" spans="1:18" hidden="1" x14ac:dyDescent="0.3">
      <c r="A3772" t="s">
        <v>15168</v>
      </c>
      <c r="B3772" t="s">
        <v>15169</v>
      </c>
      <c r="C3772" s="1" t="str">
        <f t="shared" si="274"/>
        <v>21:0849</v>
      </c>
      <c r="D3772" s="1" t="str">
        <f t="shared" si="275"/>
        <v>21:0233</v>
      </c>
      <c r="E3772" t="s">
        <v>15170</v>
      </c>
      <c r="F3772" t="s">
        <v>15171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95</v>
      </c>
      <c r="N3772">
        <v>433</v>
      </c>
      <c r="P3772" t="s">
        <v>1846</v>
      </c>
      <c r="Q3772" t="s">
        <v>146</v>
      </c>
      <c r="R3772" t="s">
        <v>460</v>
      </c>
    </row>
    <row r="3773" spans="1:18" hidden="1" x14ac:dyDescent="0.3">
      <c r="A3773" t="s">
        <v>15172</v>
      </c>
      <c r="B3773" t="s">
        <v>15173</v>
      </c>
      <c r="C3773" s="1" t="str">
        <f t="shared" si="274"/>
        <v>21:0849</v>
      </c>
      <c r="D3773" s="1" t="str">
        <f t="shared" si="275"/>
        <v>21:0233</v>
      </c>
      <c r="E3773" t="s">
        <v>15174</v>
      </c>
      <c r="F3773" t="s">
        <v>15175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101</v>
      </c>
      <c r="N3773">
        <v>434</v>
      </c>
      <c r="P3773" t="s">
        <v>1760</v>
      </c>
      <c r="Q3773" t="s">
        <v>146</v>
      </c>
      <c r="R3773" t="s">
        <v>55</v>
      </c>
    </row>
    <row r="3774" spans="1:18" hidden="1" x14ac:dyDescent="0.3">
      <c r="A3774" t="s">
        <v>15176</v>
      </c>
      <c r="B3774" t="s">
        <v>15177</v>
      </c>
      <c r="C3774" s="1" t="str">
        <f t="shared" si="274"/>
        <v>21:0849</v>
      </c>
      <c r="D3774" s="1" t="str">
        <f t="shared" si="275"/>
        <v>21:0233</v>
      </c>
      <c r="E3774" t="s">
        <v>15178</v>
      </c>
      <c r="F3774" t="s">
        <v>15179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107</v>
      </c>
      <c r="N3774">
        <v>435</v>
      </c>
      <c r="P3774" t="s">
        <v>1760</v>
      </c>
      <c r="Q3774" t="s">
        <v>62</v>
      </c>
      <c r="R3774" t="s">
        <v>55</v>
      </c>
    </row>
    <row r="3775" spans="1:18" hidden="1" x14ac:dyDescent="0.3">
      <c r="A3775" t="s">
        <v>15180</v>
      </c>
      <c r="B3775" t="s">
        <v>15181</v>
      </c>
      <c r="C3775" s="1" t="str">
        <f t="shared" si="274"/>
        <v>21:0849</v>
      </c>
      <c r="D3775" s="1" t="str">
        <f t="shared" si="275"/>
        <v>21:0233</v>
      </c>
      <c r="E3775" t="s">
        <v>15182</v>
      </c>
      <c r="F3775" t="s">
        <v>15183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114</v>
      </c>
      <c r="N3775">
        <v>436</v>
      </c>
      <c r="P3775" t="s">
        <v>3946</v>
      </c>
      <c r="Q3775" t="s">
        <v>38</v>
      </c>
      <c r="R3775" t="s">
        <v>460</v>
      </c>
    </row>
    <row r="3776" spans="1:18" hidden="1" x14ac:dyDescent="0.3">
      <c r="A3776" t="s">
        <v>15184</v>
      </c>
      <c r="B3776" t="s">
        <v>15185</v>
      </c>
      <c r="C3776" s="1" t="str">
        <f t="shared" si="274"/>
        <v>21:0849</v>
      </c>
      <c r="D3776" s="1" t="str">
        <f t="shared" si="275"/>
        <v>21:0233</v>
      </c>
      <c r="E3776" t="s">
        <v>15186</v>
      </c>
      <c r="F3776" t="s">
        <v>15187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121</v>
      </c>
      <c r="N3776">
        <v>437</v>
      </c>
      <c r="P3776" t="s">
        <v>1667</v>
      </c>
      <c r="Q3776" t="s">
        <v>248</v>
      </c>
      <c r="R3776" t="s">
        <v>55</v>
      </c>
    </row>
    <row r="3777" spans="1:18" hidden="1" x14ac:dyDescent="0.3">
      <c r="A3777" t="s">
        <v>15188</v>
      </c>
      <c r="B3777" t="s">
        <v>15189</v>
      </c>
      <c r="C3777" s="1" t="str">
        <f t="shared" si="274"/>
        <v>21:0849</v>
      </c>
      <c r="D3777" s="1" t="str">
        <f t="shared" si="275"/>
        <v>21:0233</v>
      </c>
      <c r="E3777" t="s">
        <v>15190</v>
      </c>
      <c r="F3777" t="s">
        <v>15191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127</v>
      </c>
      <c r="N3777">
        <v>438</v>
      </c>
      <c r="P3777" t="s">
        <v>23</v>
      </c>
      <c r="Q3777" t="s">
        <v>62</v>
      </c>
      <c r="R3777" t="s">
        <v>55</v>
      </c>
    </row>
    <row r="3778" spans="1:18" hidden="1" x14ac:dyDescent="0.3">
      <c r="A3778" t="s">
        <v>15192</v>
      </c>
      <c r="B3778" t="s">
        <v>15193</v>
      </c>
      <c r="C3778" s="1" t="str">
        <f t="shared" si="274"/>
        <v>21:0849</v>
      </c>
      <c r="D3778" s="1" t="str">
        <f t="shared" si="275"/>
        <v>21:0233</v>
      </c>
      <c r="E3778" t="s">
        <v>15194</v>
      </c>
      <c r="F3778" t="s">
        <v>15195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133</v>
      </c>
      <c r="N3778">
        <v>439</v>
      </c>
      <c r="P3778" t="s">
        <v>75</v>
      </c>
      <c r="Q3778" t="s">
        <v>257</v>
      </c>
      <c r="R3778" t="s">
        <v>55</v>
      </c>
    </row>
    <row r="3779" spans="1:18" hidden="1" x14ac:dyDescent="0.3">
      <c r="A3779" t="s">
        <v>15196</v>
      </c>
      <c r="B3779" t="s">
        <v>15197</v>
      </c>
      <c r="C3779" s="1" t="str">
        <f t="shared" si="274"/>
        <v>21:0849</v>
      </c>
      <c r="D3779" s="1" t="str">
        <f t="shared" si="275"/>
        <v>21:0233</v>
      </c>
      <c r="E3779" t="s">
        <v>15198</v>
      </c>
      <c r="F3779" t="s">
        <v>15199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139</v>
      </c>
      <c r="N3779">
        <v>440</v>
      </c>
      <c r="P3779" t="s">
        <v>1949</v>
      </c>
      <c r="Q3779" t="s">
        <v>62</v>
      </c>
      <c r="R3779" t="s">
        <v>55</v>
      </c>
    </row>
    <row r="3780" spans="1:18" hidden="1" x14ac:dyDescent="0.3">
      <c r="A3780" t="s">
        <v>15200</v>
      </c>
      <c r="B3780" t="s">
        <v>15201</v>
      </c>
      <c r="C3780" s="1" t="str">
        <f t="shared" si="274"/>
        <v>21:0849</v>
      </c>
      <c r="D3780" s="1" t="str">
        <f t="shared" si="275"/>
        <v>21:0233</v>
      </c>
      <c r="E3780" t="s">
        <v>15202</v>
      </c>
      <c r="F3780" t="s">
        <v>15203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241</v>
      </c>
      <c r="N3780">
        <v>441</v>
      </c>
      <c r="P3780" t="s">
        <v>692</v>
      </c>
      <c r="Q3780" t="s">
        <v>257</v>
      </c>
      <c r="R3780" t="s">
        <v>55</v>
      </c>
    </row>
    <row r="3781" spans="1:18" hidden="1" x14ac:dyDescent="0.3">
      <c r="A3781" t="s">
        <v>15204</v>
      </c>
      <c r="B3781" t="s">
        <v>15205</v>
      </c>
      <c r="C3781" s="1" t="str">
        <f t="shared" si="274"/>
        <v>21:0849</v>
      </c>
      <c r="D3781" s="1" t="str">
        <f t="shared" si="275"/>
        <v>21:0233</v>
      </c>
      <c r="E3781" t="s">
        <v>15206</v>
      </c>
      <c r="F3781" t="s">
        <v>15207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 t="s">
        <v>1676</v>
      </c>
      <c r="Q3781" t="s">
        <v>257</v>
      </c>
      <c r="R3781" t="s">
        <v>55</v>
      </c>
    </row>
    <row r="3782" spans="1:18" hidden="1" x14ac:dyDescent="0.3">
      <c r="A3782" t="s">
        <v>15208</v>
      </c>
      <c r="B3782" t="s">
        <v>15209</v>
      </c>
      <c r="C3782" s="1" t="str">
        <f t="shared" si="274"/>
        <v>21:0849</v>
      </c>
      <c r="D3782" s="1" t="str">
        <f t="shared" si="275"/>
        <v>21:0233</v>
      </c>
      <c r="E3782" t="s">
        <v>15206</v>
      </c>
      <c r="F3782" t="s">
        <v>15210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29</v>
      </c>
      <c r="N3782">
        <v>443</v>
      </c>
      <c r="P3782" t="s">
        <v>1676</v>
      </c>
      <c r="Q3782" t="s">
        <v>236</v>
      </c>
      <c r="R3782" t="s">
        <v>55</v>
      </c>
    </row>
    <row r="3783" spans="1:18" hidden="1" x14ac:dyDescent="0.3">
      <c r="A3783" t="s">
        <v>15211</v>
      </c>
      <c r="B3783" t="s">
        <v>15212</v>
      </c>
      <c r="C3783" s="1" t="str">
        <f t="shared" si="274"/>
        <v>21:0849</v>
      </c>
      <c r="D3783" s="1" t="str">
        <f t="shared" si="275"/>
        <v>21:0233</v>
      </c>
      <c r="E3783" t="s">
        <v>15213</v>
      </c>
      <c r="F3783" t="s">
        <v>15214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36</v>
      </c>
      <c r="N3783">
        <v>444</v>
      </c>
      <c r="P3783" t="s">
        <v>1676</v>
      </c>
      <c r="Q3783" t="s">
        <v>257</v>
      </c>
      <c r="R3783" t="s">
        <v>55</v>
      </c>
    </row>
    <row r="3784" spans="1:18" hidden="1" x14ac:dyDescent="0.3">
      <c r="A3784" t="s">
        <v>15215</v>
      </c>
      <c r="B3784" t="s">
        <v>15216</v>
      </c>
      <c r="C3784" s="1" t="str">
        <f t="shared" si="274"/>
        <v>21:0849</v>
      </c>
      <c r="D3784" s="1" t="str">
        <f t="shared" si="275"/>
        <v>21:0233</v>
      </c>
      <c r="E3784" t="s">
        <v>15217</v>
      </c>
      <c r="F3784" t="s">
        <v>15218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44</v>
      </c>
      <c r="N3784">
        <v>445</v>
      </c>
      <c r="P3784" t="s">
        <v>37</v>
      </c>
      <c r="Q3784" t="s">
        <v>54</v>
      </c>
      <c r="R3784" t="s">
        <v>189</v>
      </c>
    </row>
    <row r="3785" spans="1:18" hidden="1" x14ac:dyDescent="0.3">
      <c r="A3785" t="s">
        <v>15219</v>
      </c>
      <c r="B3785" t="s">
        <v>15220</v>
      </c>
      <c r="C3785" s="1" t="str">
        <f t="shared" si="274"/>
        <v>21:0849</v>
      </c>
      <c r="D3785" s="1" t="str">
        <f t="shared" si="275"/>
        <v>21:0233</v>
      </c>
      <c r="E3785" t="s">
        <v>15221</v>
      </c>
      <c r="F3785" t="s">
        <v>15222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52</v>
      </c>
      <c r="N3785">
        <v>446</v>
      </c>
      <c r="P3785" t="s">
        <v>681</v>
      </c>
      <c r="Q3785" t="s">
        <v>248</v>
      </c>
      <c r="R3785" t="s">
        <v>890</v>
      </c>
    </row>
    <row r="3786" spans="1:18" hidden="1" x14ac:dyDescent="0.3">
      <c r="A3786" t="s">
        <v>15223</v>
      </c>
      <c r="B3786" t="s">
        <v>15224</v>
      </c>
      <c r="C3786" s="1" t="str">
        <f t="shared" si="274"/>
        <v>21:0849</v>
      </c>
      <c r="D3786" s="1" t="str">
        <f t="shared" si="275"/>
        <v>21:0233</v>
      </c>
      <c r="E3786" t="s">
        <v>15225</v>
      </c>
      <c r="F3786" t="s">
        <v>15226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60</v>
      </c>
      <c r="N3786">
        <v>447</v>
      </c>
      <c r="P3786" t="s">
        <v>2397</v>
      </c>
      <c r="Q3786" t="s">
        <v>38</v>
      </c>
      <c r="R3786" t="s">
        <v>55</v>
      </c>
    </row>
    <row r="3787" spans="1:18" hidden="1" x14ac:dyDescent="0.3">
      <c r="A3787" t="s">
        <v>15227</v>
      </c>
      <c r="B3787" t="s">
        <v>15228</v>
      </c>
      <c r="C3787" s="1" t="str">
        <f t="shared" si="274"/>
        <v>21:0849</v>
      </c>
      <c r="D3787" s="1" t="str">
        <f t="shared" si="275"/>
        <v>21:0233</v>
      </c>
      <c r="E3787" t="s">
        <v>15229</v>
      </c>
      <c r="F3787" t="s">
        <v>15230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67</v>
      </c>
      <c r="N3787">
        <v>448</v>
      </c>
      <c r="P3787" t="s">
        <v>1804</v>
      </c>
      <c r="Q3787" t="s">
        <v>257</v>
      </c>
      <c r="R3787" t="s">
        <v>55</v>
      </c>
    </row>
    <row r="3788" spans="1:18" hidden="1" x14ac:dyDescent="0.3">
      <c r="A3788" t="s">
        <v>15231</v>
      </c>
      <c r="B3788" t="s">
        <v>15232</v>
      </c>
      <c r="C3788" s="1" t="str">
        <f t="shared" ref="C3788:C3851" si="278">HYPERLINK("https://geochem.nrcan.gc.ca/cdogs/content/bdl/bdl210849_e.htm", "21:0849")</f>
        <v>21:0849</v>
      </c>
      <c r="D3788" s="1" t="str">
        <f t="shared" ref="D3788:D3851" si="279">HYPERLINK("https://geochem.nrcan.gc.ca/cdogs/content/svy/svy210233_e.htm", "21:0233")</f>
        <v>21:0233</v>
      </c>
      <c r="E3788" t="s">
        <v>15233</v>
      </c>
      <c r="F3788" t="s">
        <v>15234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74</v>
      </c>
      <c r="N3788">
        <v>449</v>
      </c>
      <c r="P3788" t="s">
        <v>2193</v>
      </c>
      <c r="Q3788" t="s">
        <v>482</v>
      </c>
      <c r="R3788" t="s">
        <v>55</v>
      </c>
    </row>
    <row r="3789" spans="1:18" hidden="1" x14ac:dyDescent="0.3">
      <c r="A3789" t="s">
        <v>15235</v>
      </c>
      <c r="B3789" t="s">
        <v>15236</v>
      </c>
      <c r="C3789" s="1" t="str">
        <f t="shared" si="278"/>
        <v>21:0849</v>
      </c>
      <c r="D3789" s="1" t="str">
        <f t="shared" si="279"/>
        <v>21:0233</v>
      </c>
      <c r="E3789" t="s">
        <v>15237</v>
      </c>
      <c r="F3789" t="s">
        <v>15238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81</v>
      </c>
      <c r="N3789">
        <v>450</v>
      </c>
      <c r="P3789" t="s">
        <v>2414</v>
      </c>
      <c r="Q3789" t="s">
        <v>54</v>
      </c>
      <c r="R3789" t="s">
        <v>55</v>
      </c>
    </row>
    <row r="3790" spans="1:18" hidden="1" x14ac:dyDescent="0.3">
      <c r="A3790" t="s">
        <v>15239</v>
      </c>
      <c r="B3790" t="s">
        <v>15240</v>
      </c>
      <c r="C3790" s="1" t="str">
        <f t="shared" si="278"/>
        <v>21:0849</v>
      </c>
      <c r="D3790" s="1" t="str">
        <f t="shared" si="279"/>
        <v>21:0233</v>
      </c>
      <c r="E3790" t="s">
        <v>15241</v>
      </c>
      <c r="F3790" t="s">
        <v>15242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95</v>
      </c>
      <c r="N3790">
        <v>451</v>
      </c>
      <c r="P3790" t="s">
        <v>2526</v>
      </c>
      <c r="Q3790" t="s">
        <v>236</v>
      </c>
      <c r="R3790" t="s">
        <v>55</v>
      </c>
    </row>
    <row r="3791" spans="1:18" hidden="1" x14ac:dyDescent="0.3">
      <c r="A3791" t="s">
        <v>15243</v>
      </c>
      <c r="B3791" t="s">
        <v>15244</v>
      </c>
      <c r="C3791" s="1" t="str">
        <f t="shared" si="278"/>
        <v>21:0849</v>
      </c>
      <c r="D3791" s="1" t="str">
        <f t="shared" si="279"/>
        <v>21:0233</v>
      </c>
      <c r="E3791" t="s">
        <v>15245</v>
      </c>
      <c r="F3791" t="s">
        <v>15246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101</v>
      </c>
      <c r="N3791">
        <v>452</v>
      </c>
      <c r="P3791" t="s">
        <v>521</v>
      </c>
      <c r="Q3791" t="s">
        <v>257</v>
      </c>
      <c r="R3791" t="s">
        <v>55</v>
      </c>
    </row>
    <row r="3792" spans="1:18" hidden="1" x14ac:dyDescent="0.3">
      <c r="A3792" t="s">
        <v>15247</v>
      </c>
      <c r="B3792" t="s">
        <v>15248</v>
      </c>
      <c r="C3792" s="1" t="str">
        <f t="shared" si="278"/>
        <v>21:0849</v>
      </c>
      <c r="D3792" s="1" t="str">
        <f t="shared" si="279"/>
        <v>21:0233</v>
      </c>
      <c r="E3792" t="s">
        <v>15249</v>
      </c>
      <c r="F3792" t="s">
        <v>15250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107</v>
      </c>
      <c r="N3792">
        <v>453</v>
      </c>
      <c r="P3792" t="s">
        <v>167</v>
      </c>
      <c r="Q3792" t="s">
        <v>310</v>
      </c>
      <c r="R3792" t="s">
        <v>55</v>
      </c>
    </row>
    <row r="3793" spans="1:18" hidden="1" x14ac:dyDescent="0.3">
      <c r="A3793" t="s">
        <v>15251</v>
      </c>
      <c r="B3793" t="s">
        <v>15252</v>
      </c>
      <c r="C3793" s="1" t="str">
        <f t="shared" si="278"/>
        <v>21:0849</v>
      </c>
      <c r="D3793" s="1" t="str">
        <f t="shared" si="279"/>
        <v>21:0233</v>
      </c>
      <c r="E3793" t="s">
        <v>15253</v>
      </c>
      <c r="F3793" t="s">
        <v>15254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114</v>
      </c>
      <c r="N3793">
        <v>454</v>
      </c>
      <c r="P3793" t="s">
        <v>598</v>
      </c>
      <c r="Q3793" t="s">
        <v>257</v>
      </c>
      <c r="R3793" t="s">
        <v>55</v>
      </c>
    </row>
    <row r="3794" spans="1:18" hidden="1" x14ac:dyDescent="0.3">
      <c r="A3794" t="s">
        <v>15255</v>
      </c>
      <c r="B3794" t="s">
        <v>15256</v>
      </c>
      <c r="C3794" s="1" t="str">
        <f t="shared" si="278"/>
        <v>21:0849</v>
      </c>
      <c r="D3794" s="1" t="str">
        <f t="shared" si="279"/>
        <v>21:0233</v>
      </c>
      <c r="E3794" t="s">
        <v>15257</v>
      </c>
      <c r="F3794" t="s">
        <v>15258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121</v>
      </c>
      <c r="N3794">
        <v>455</v>
      </c>
      <c r="P3794" t="s">
        <v>88</v>
      </c>
      <c r="Q3794" t="s">
        <v>310</v>
      </c>
      <c r="R3794" t="s">
        <v>55</v>
      </c>
    </row>
    <row r="3795" spans="1:18" hidden="1" x14ac:dyDescent="0.3">
      <c r="A3795" t="s">
        <v>15259</v>
      </c>
      <c r="B3795" t="s">
        <v>15260</v>
      </c>
      <c r="C3795" s="1" t="str">
        <f t="shared" si="278"/>
        <v>21:0849</v>
      </c>
      <c r="D3795" s="1" t="str">
        <f t="shared" si="279"/>
        <v>21:0233</v>
      </c>
      <c r="E3795" t="s">
        <v>15261</v>
      </c>
      <c r="F3795" t="s">
        <v>15262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127</v>
      </c>
      <c r="N3795">
        <v>456</v>
      </c>
      <c r="P3795" t="s">
        <v>553</v>
      </c>
      <c r="Q3795" t="s">
        <v>482</v>
      </c>
      <c r="R3795" t="s">
        <v>460</v>
      </c>
    </row>
    <row r="3796" spans="1:18" hidden="1" x14ac:dyDescent="0.3">
      <c r="A3796" t="s">
        <v>15263</v>
      </c>
      <c r="B3796" t="s">
        <v>15264</v>
      </c>
      <c r="C3796" s="1" t="str">
        <f t="shared" si="278"/>
        <v>21:0849</v>
      </c>
      <c r="D3796" s="1" t="str">
        <f t="shared" si="279"/>
        <v>21:0233</v>
      </c>
      <c r="E3796" t="s">
        <v>15265</v>
      </c>
      <c r="F3796" t="s">
        <v>15266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133</v>
      </c>
      <c r="N3796">
        <v>457</v>
      </c>
      <c r="P3796" t="s">
        <v>75</v>
      </c>
      <c r="Q3796" t="s">
        <v>89</v>
      </c>
      <c r="R3796" t="s">
        <v>646</v>
      </c>
    </row>
    <row r="3797" spans="1:18" hidden="1" x14ac:dyDescent="0.3">
      <c r="A3797" t="s">
        <v>15267</v>
      </c>
      <c r="B3797" t="s">
        <v>15268</v>
      </c>
      <c r="C3797" s="1" t="str">
        <f t="shared" si="278"/>
        <v>21:0849</v>
      </c>
      <c r="D3797" s="1" t="str">
        <f t="shared" si="279"/>
        <v>21:0233</v>
      </c>
      <c r="E3797" t="s">
        <v>15269</v>
      </c>
      <c r="F3797" t="s">
        <v>15270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139</v>
      </c>
      <c r="N3797">
        <v>458</v>
      </c>
      <c r="P3797" t="s">
        <v>128</v>
      </c>
      <c r="Q3797" t="s">
        <v>146</v>
      </c>
      <c r="R3797" t="s">
        <v>102</v>
      </c>
    </row>
    <row r="3798" spans="1:18" hidden="1" x14ac:dyDescent="0.3">
      <c r="A3798" t="s">
        <v>15271</v>
      </c>
      <c r="B3798" t="s">
        <v>15272</v>
      </c>
      <c r="C3798" s="1" t="str">
        <f t="shared" si="278"/>
        <v>21:0849</v>
      </c>
      <c r="D3798" s="1" t="str">
        <f t="shared" si="279"/>
        <v>21:0233</v>
      </c>
      <c r="E3798" t="s">
        <v>15273</v>
      </c>
      <c r="F3798" t="s">
        <v>15274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241</v>
      </c>
      <c r="N3798">
        <v>459</v>
      </c>
      <c r="P3798" t="s">
        <v>414</v>
      </c>
      <c r="Q3798" t="s">
        <v>62</v>
      </c>
      <c r="R3798" t="s">
        <v>3875</v>
      </c>
    </row>
    <row r="3799" spans="1:18" hidden="1" x14ac:dyDescent="0.3">
      <c r="A3799" t="s">
        <v>15275</v>
      </c>
      <c r="B3799" t="s">
        <v>15276</v>
      </c>
      <c r="C3799" s="1" t="str">
        <f t="shared" si="278"/>
        <v>21:0849</v>
      </c>
      <c r="D3799" s="1" t="str">
        <f t="shared" si="279"/>
        <v>21:0233</v>
      </c>
      <c r="E3799" t="s">
        <v>15277</v>
      </c>
      <c r="F3799" t="s">
        <v>15278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 t="s">
        <v>225</v>
      </c>
      <c r="Q3799" t="s">
        <v>62</v>
      </c>
      <c r="R3799" t="s">
        <v>55</v>
      </c>
    </row>
    <row r="3800" spans="1:18" hidden="1" x14ac:dyDescent="0.3">
      <c r="A3800" t="s">
        <v>15279</v>
      </c>
      <c r="B3800" t="s">
        <v>15280</v>
      </c>
      <c r="C3800" s="1" t="str">
        <f t="shared" si="278"/>
        <v>21:0849</v>
      </c>
      <c r="D3800" s="1" t="str">
        <f t="shared" si="279"/>
        <v>21:0233</v>
      </c>
      <c r="E3800" t="s">
        <v>15277</v>
      </c>
      <c r="F3800" t="s">
        <v>15281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29</v>
      </c>
      <c r="N3800">
        <v>461</v>
      </c>
      <c r="P3800" t="s">
        <v>225</v>
      </c>
      <c r="Q3800" t="s">
        <v>62</v>
      </c>
      <c r="R3800" t="s">
        <v>55</v>
      </c>
    </row>
    <row r="3801" spans="1:18" hidden="1" x14ac:dyDescent="0.3">
      <c r="A3801" t="s">
        <v>15282</v>
      </c>
      <c r="B3801" t="s">
        <v>15283</v>
      </c>
      <c r="C3801" s="1" t="str">
        <f t="shared" si="278"/>
        <v>21:0849</v>
      </c>
      <c r="D3801" s="1" t="str">
        <f t="shared" si="279"/>
        <v>21:0233</v>
      </c>
      <c r="E3801" t="s">
        <v>15284</v>
      </c>
      <c r="F3801" t="s">
        <v>15285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36</v>
      </c>
      <c r="N3801">
        <v>462</v>
      </c>
      <c r="P3801" t="s">
        <v>167</v>
      </c>
      <c r="Q3801" t="s">
        <v>248</v>
      </c>
      <c r="R3801" t="s">
        <v>55</v>
      </c>
    </row>
    <row r="3802" spans="1:18" hidden="1" x14ac:dyDescent="0.3">
      <c r="A3802" t="s">
        <v>15286</v>
      </c>
      <c r="B3802" t="s">
        <v>15287</v>
      </c>
      <c r="C3802" s="1" t="str">
        <f t="shared" si="278"/>
        <v>21:0849</v>
      </c>
      <c r="D3802" s="1" t="str">
        <f t="shared" si="279"/>
        <v>21:0233</v>
      </c>
      <c r="E3802" t="s">
        <v>15288</v>
      </c>
      <c r="F3802" t="s">
        <v>15289</v>
      </c>
      <c r="H3802">
        <v>59.807735899999997</v>
      </c>
      <c r="I3802">
        <v>-109.515811</v>
      </c>
      <c r="J3802" s="1" t="str">
        <f t="shared" ref="J3802:J3865" si="280">HYPERLINK("https://geochem.nrcan.gc.ca/cdogs/content/kwd/kwd020016_e.htm", "Fluid (lake)")</f>
        <v>Fluid (lake)</v>
      </c>
      <c r="K3802" s="1" t="str">
        <f t="shared" ref="K3802:K3865" si="281">HYPERLINK("https://geochem.nrcan.gc.ca/cdogs/content/kwd/kwd080007_e.htm", "Untreated Water")</f>
        <v>Untreated Water</v>
      </c>
      <c r="L3802">
        <v>149</v>
      </c>
      <c r="M3802" t="s">
        <v>44</v>
      </c>
      <c r="N3802">
        <v>463</v>
      </c>
      <c r="P3802" t="s">
        <v>88</v>
      </c>
      <c r="Q3802" t="s">
        <v>38</v>
      </c>
      <c r="R3802" t="s">
        <v>55</v>
      </c>
    </row>
    <row r="3803" spans="1:18" hidden="1" x14ac:dyDescent="0.3">
      <c r="A3803" t="s">
        <v>15290</v>
      </c>
      <c r="B3803" t="s">
        <v>15291</v>
      </c>
      <c r="C3803" s="1" t="str">
        <f t="shared" si="278"/>
        <v>21:0849</v>
      </c>
      <c r="D3803" s="1" t="str">
        <f t="shared" si="279"/>
        <v>21:0233</v>
      </c>
      <c r="E3803" t="s">
        <v>15292</v>
      </c>
      <c r="F3803" t="s">
        <v>15293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52</v>
      </c>
      <c r="N3803">
        <v>464</v>
      </c>
      <c r="P3803" t="s">
        <v>30</v>
      </c>
      <c r="Q3803" t="s">
        <v>38</v>
      </c>
      <c r="R3803" t="s">
        <v>55</v>
      </c>
    </row>
    <row r="3804" spans="1:18" hidden="1" x14ac:dyDescent="0.3">
      <c r="A3804" t="s">
        <v>15294</v>
      </c>
      <c r="B3804" t="s">
        <v>15295</v>
      </c>
      <c r="C3804" s="1" t="str">
        <f t="shared" si="278"/>
        <v>21:0849</v>
      </c>
      <c r="D3804" s="1" t="str">
        <f t="shared" si="279"/>
        <v>21:0233</v>
      </c>
      <c r="E3804" t="s">
        <v>15296</v>
      </c>
      <c r="F3804" t="s">
        <v>15297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60</v>
      </c>
      <c r="N3804">
        <v>465</v>
      </c>
      <c r="P3804" t="s">
        <v>2140</v>
      </c>
      <c r="Q3804" t="s">
        <v>248</v>
      </c>
      <c r="R3804" t="s">
        <v>55</v>
      </c>
    </row>
    <row r="3805" spans="1:18" hidden="1" x14ac:dyDescent="0.3">
      <c r="A3805" t="s">
        <v>15298</v>
      </c>
      <c r="B3805" t="s">
        <v>15299</v>
      </c>
      <c r="C3805" s="1" t="str">
        <f t="shared" si="278"/>
        <v>21:0849</v>
      </c>
      <c r="D3805" s="1" t="str">
        <f t="shared" si="279"/>
        <v>21:0233</v>
      </c>
      <c r="E3805" t="s">
        <v>15300</v>
      </c>
      <c r="F3805" t="s">
        <v>15301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67</v>
      </c>
      <c r="N3805">
        <v>466</v>
      </c>
      <c r="P3805" t="s">
        <v>182</v>
      </c>
      <c r="Q3805" t="s">
        <v>310</v>
      </c>
      <c r="R3805" t="s">
        <v>55</v>
      </c>
    </row>
    <row r="3806" spans="1:18" hidden="1" x14ac:dyDescent="0.3">
      <c r="A3806" t="s">
        <v>15302</v>
      </c>
      <c r="B3806" t="s">
        <v>15303</v>
      </c>
      <c r="C3806" s="1" t="str">
        <f t="shared" si="278"/>
        <v>21:0849</v>
      </c>
      <c r="D3806" s="1" t="str">
        <f t="shared" si="279"/>
        <v>21:0233</v>
      </c>
      <c r="E3806" t="s">
        <v>15304</v>
      </c>
      <c r="F3806" t="s">
        <v>15305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74</v>
      </c>
      <c r="N3806">
        <v>467</v>
      </c>
      <c r="P3806" t="s">
        <v>1667</v>
      </c>
      <c r="Q3806" t="s">
        <v>38</v>
      </c>
      <c r="R3806" t="s">
        <v>55</v>
      </c>
    </row>
    <row r="3807" spans="1:18" hidden="1" x14ac:dyDescent="0.3">
      <c r="A3807" t="s">
        <v>15306</v>
      </c>
      <c r="B3807" t="s">
        <v>15307</v>
      </c>
      <c r="C3807" s="1" t="str">
        <f t="shared" si="278"/>
        <v>21:0849</v>
      </c>
      <c r="D3807" s="1" t="str">
        <f t="shared" si="279"/>
        <v>21:0233</v>
      </c>
      <c r="E3807" t="s">
        <v>15308</v>
      </c>
      <c r="F3807" t="s">
        <v>15309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81</v>
      </c>
      <c r="N3807">
        <v>468</v>
      </c>
      <c r="P3807" t="s">
        <v>1804</v>
      </c>
      <c r="Q3807" t="s">
        <v>38</v>
      </c>
      <c r="R3807" t="s">
        <v>285</v>
      </c>
    </row>
    <row r="3808" spans="1:18" hidden="1" x14ac:dyDescent="0.3">
      <c r="A3808" t="s">
        <v>15310</v>
      </c>
      <c r="B3808" t="s">
        <v>15311</v>
      </c>
      <c r="C3808" s="1" t="str">
        <f t="shared" si="278"/>
        <v>21:0849</v>
      </c>
      <c r="D3808" s="1" t="str">
        <f t="shared" si="279"/>
        <v>21:0233</v>
      </c>
      <c r="E3808" t="s">
        <v>15312</v>
      </c>
      <c r="F3808" t="s">
        <v>15313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95</v>
      </c>
      <c r="N3808">
        <v>469</v>
      </c>
      <c r="P3808" t="s">
        <v>2475</v>
      </c>
      <c r="Q3808" t="s">
        <v>38</v>
      </c>
      <c r="R3808" t="s">
        <v>285</v>
      </c>
    </row>
    <row r="3809" spans="1:18" hidden="1" x14ac:dyDescent="0.3">
      <c r="A3809" t="s">
        <v>15314</v>
      </c>
      <c r="B3809" t="s">
        <v>15315</v>
      </c>
      <c r="C3809" s="1" t="str">
        <f t="shared" si="278"/>
        <v>21:0849</v>
      </c>
      <c r="D3809" s="1" t="str">
        <f t="shared" si="279"/>
        <v>21:0233</v>
      </c>
      <c r="E3809" t="s">
        <v>15316</v>
      </c>
      <c r="F3809" t="s">
        <v>15317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101</v>
      </c>
      <c r="N3809">
        <v>470</v>
      </c>
      <c r="P3809" t="s">
        <v>1600</v>
      </c>
      <c r="Q3809" t="s">
        <v>248</v>
      </c>
      <c r="R3809" t="s">
        <v>532</v>
      </c>
    </row>
    <row r="3810" spans="1:18" hidden="1" x14ac:dyDescent="0.3">
      <c r="A3810" t="s">
        <v>15318</v>
      </c>
      <c r="B3810" t="s">
        <v>15319</v>
      </c>
      <c r="C3810" s="1" t="str">
        <f t="shared" si="278"/>
        <v>21:0849</v>
      </c>
      <c r="D3810" s="1" t="str">
        <f t="shared" si="279"/>
        <v>21:0233</v>
      </c>
      <c r="E3810" t="s">
        <v>15320</v>
      </c>
      <c r="F3810" t="s">
        <v>15321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107</v>
      </c>
      <c r="N3810">
        <v>471</v>
      </c>
      <c r="P3810" t="s">
        <v>2414</v>
      </c>
      <c r="Q3810" t="s">
        <v>257</v>
      </c>
      <c r="R3810" t="s">
        <v>55</v>
      </c>
    </row>
    <row r="3811" spans="1:18" hidden="1" x14ac:dyDescent="0.3">
      <c r="A3811" t="s">
        <v>15322</v>
      </c>
      <c r="B3811" t="s">
        <v>15323</v>
      </c>
      <c r="C3811" s="1" t="str">
        <f t="shared" si="278"/>
        <v>21:0849</v>
      </c>
      <c r="D3811" s="1" t="str">
        <f t="shared" si="279"/>
        <v>21:0233</v>
      </c>
      <c r="E3811" t="s">
        <v>15324</v>
      </c>
      <c r="F3811" t="s">
        <v>15325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114</v>
      </c>
      <c r="N3811">
        <v>472</v>
      </c>
      <c r="P3811" t="s">
        <v>2193</v>
      </c>
      <c r="Q3811" t="s">
        <v>248</v>
      </c>
      <c r="R3811" t="s">
        <v>890</v>
      </c>
    </row>
    <row r="3812" spans="1:18" hidden="1" x14ac:dyDescent="0.3">
      <c r="A3812" t="s">
        <v>15326</v>
      </c>
      <c r="B3812" t="s">
        <v>15327</v>
      </c>
      <c r="C3812" s="1" t="str">
        <f t="shared" si="278"/>
        <v>21:0849</v>
      </c>
      <c r="D3812" s="1" t="str">
        <f t="shared" si="279"/>
        <v>21:0233</v>
      </c>
      <c r="E3812" t="s">
        <v>15328</v>
      </c>
      <c r="F3812" t="s">
        <v>15329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121</v>
      </c>
      <c r="N3812">
        <v>473</v>
      </c>
      <c r="P3812" t="s">
        <v>2397</v>
      </c>
      <c r="Q3812" t="s">
        <v>257</v>
      </c>
      <c r="R3812" t="s">
        <v>460</v>
      </c>
    </row>
    <row r="3813" spans="1:18" hidden="1" x14ac:dyDescent="0.3">
      <c r="A3813" t="s">
        <v>15330</v>
      </c>
      <c r="B3813" t="s">
        <v>15331</v>
      </c>
      <c r="C3813" s="1" t="str">
        <f t="shared" si="278"/>
        <v>21:0849</v>
      </c>
      <c r="D3813" s="1" t="str">
        <f t="shared" si="279"/>
        <v>21:0233</v>
      </c>
      <c r="E3813" t="s">
        <v>15332</v>
      </c>
      <c r="F3813" t="s">
        <v>15333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127</v>
      </c>
      <c r="N3813">
        <v>474</v>
      </c>
      <c r="P3813" t="s">
        <v>294</v>
      </c>
      <c r="Q3813" t="s">
        <v>248</v>
      </c>
      <c r="R3813" t="s">
        <v>55</v>
      </c>
    </row>
    <row r="3814" spans="1:18" hidden="1" x14ac:dyDescent="0.3">
      <c r="A3814" t="s">
        <v>15334</v>
      </c>
      <c r="B3814" t="s">
        <v>15335</v>
      </c>
      <c r="C3814" s="1" t="str">
        <f t="shared" si="278"/>
        <v>21:0849</v>
      </c>
      <c r="D3814" s="1" t="str">
        <f t="shared" si="279"/>
        <v>21:0233</v>
      </c>
      <c r="E3814" t="s">
        <v>15336</v>
      </c>
      <c r="F3814" t="s">
        <v>15337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133</v>
      </c>
      <c r="N3814">
        <v>475</v>
      </c>
      <c r="P3814" t="s">
        <v>2380</v>
      </c>
      <c r="Q3814" t="s">
        <v>38</v>
      </c>
      <c r="R3814" t="s">
        <v>460</v>
      </c>
    </row>
    <row r="3815" spans="1:18" hidden="1" x14ac:dyDescent="0.3">
      <c r="A3815" t="s">
        <v>15338</v>
      </c>
      <c r="B3815" t="s">
        <v>15339</v>
      </c>
      <c r="C3815" s="1" t="str">
        <f t="shared" si="278"/>
        <v>21:0849</v>
      </c>
      <c r="D3815" s="1" t="str">
        <f t="shared" si="279"/>
        <v>21:0233</v>
      </c>
      <c r="E3815" t="s">
        <v>15340</v>
      </c>
      <c r="F3815" t="s">
        <v>15341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139</v>
      </c>
      <c r="N3815">
        <v>476</v>
      </c>
      <c r="P3815" t="s">
        <v>2492</v>
      </c>
      <c r="Q3815" t="s">
        <v>62</v>
      </c>
      <c r="R3815" t="s">
        <v>460</v>
      </c>
    </row>
    <row r="3816" spans="1:18" hidden="1" x14ac:dyDescent="0.3">
      <c r="A3816" t="s">
        <v>15342</v>
      </c>
      <c r="B3816" t="s">
        <v>15343</v>
      </c>
      <c r="C3816" s="1" t="str">
        <f t="shared" si="278"/>
        <v>21:0849</v>
      </c>
      <c r="D3816" s="1" t="str">
        <f t="shared" si="279"/>
        <v>21:0233</v>
      </c>
      <c r="E3816" t="s">
        <v>15344</v>
      </c>
      <c r="F3816" t="s">
        <v>15345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241</v>
      </c>
      <c r="N3816">
        <v>477</v>
      </c>
      <c r="P3816" t="s">
        <v>5140</v>
      </c>
      <c r="Q3816" t="s">
        <v>46</v>
      </c>
      <c r="R3816" t="s">
        <v>285</v>
      </c>
    </row>
    <row r="3817" spans="1:18" hidden="1" x14ac:dyDescent="0.3">
      <c r="A3817" t="s">
        <v>15346</v>
      </c>
      <c r="B3817" t="s">
        <v>15347</v>
      </c>
      <c r="C3817" s="1" t="str">
        <f t="shared" si="278"/>
        <v>21:0849</v>
      </c>
      <c r="D3817" s="1" t="str">
        <f t="shared" si="279"/>
        <v>21:0233</v>
      </c>
      <c r="E3817" t="s">
        <v>15348</v>
      </c>
      <c r="F3817" t="s">
        <v>15349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36</v>
      </c>
      <c r="N3817">
        <v>478</v>
      </c>
      <c r="P3817" t="s">
        <v>814</v>
      </c>
      <c r="Q3817" t="s">
        <v>38</v>
      </c>
      <c r="R3817" t="s">
        <v>55</v>
      </c>
    </row>
    <row r="3818" spans="1:18" hidden="1" x14ac:dyDescent="0.3">
      <c r="A3818" t="s">
        <v>15350</v>
      </c>
      <c r="B3818" t="s">
        <v>15351</v>
      </c>
      <c r="C3818" s="1" t="str">
        <f t="shared" si="278"/>
        <v>21:0849</v>
      </c>
      <c r="D3818" s="1" t="str">
        <f t="shared" si="279"/>
        <v>21:0233</v>
      </c>
      <c r="E3818" t="s">
        <v>15352</v>
      </c>
      <c r="F3818" t="s">
        <v>15353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 t="s">
        <v>5006</v>
      </c>
      <c r="Q3818" t="s">
        <v>248</v>
      </c>
      <c r="R3818" t="s">
        <v>55</v>
      </c>
    </row>
    <row r="3819" spans="1:18" hidden="1" x14ac:dyDescent="0.3">
      <c r="A3819" t="s">
        <v>15354</v>
      </c>
      <c r="B3819" t="s">
        <v>15355</v>
      </c>
      <c r="C3819" s="1" t="str">
        <f t="shared" si="278"/>
        <v>21:0849</v>
      </c>
      <c r="D3819" s="1" t="str">
        <f t="shared" si="279"/>
        <v>21:0233</v>
      </c>
      <c r="E3819" t="s">
        <v>15352</v>
      </c>
      <c r="F3819" t="s">
        <v>15356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29</v>
      </c>
      <c r="N3819">
        <v>480</v>
      </c>
      <c r="P3819" t="s">
        <v>150</v>
      </c>
      <c r="Q3819" t="s">
        <v>38</v>
      </c>
      <c r="R3819" t="s">
        <v>55</v>
      </c>
    </row>
    <row r="3820" spans="1:18" hidden="1" x14ac:dyDescent="0.3">
      <c r="A3820" t="s">
        <v>15357</v>
      </c>
      <c r="B3820" t="s">
        <v>15358</v>
      </c>
      <c r="C3820" s="1" t="str">
        <f t="shared" si="278"/>
        <v>21:0849</v>
      </c>
      <c r="D3820" s="1" t="str">
        <f t="shared" si="279"/>
        <v>21:0233</v>
      </c>
      <c r="E3820" t="s">
        <v>15359</v>
      </c>
      <c r="F3820" t="s">
        <v>15360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44</v>
      </c>
      <c r="N3820">
        <v>481</v>
      </c>
      <c r="P3820" t="s">
        <v>1790</v>
      </c>
      <c r="Q3820" t="s">
        <v>257</v>
      </c>
      <c r="R3820" t="s">
        <v>55</v>
      </c>
    </row>
    <row r="3821" spans="1:18" hidden="1" x14ac:dyDescent="0.3">
      <c r="A3821" t="s">
        <v>15361</v>
      </c>
      <c r="B3821" t="s">
        <v>15362</v>
      </c>
      <c r="C3821" s="1" t="str">
        <f t="shared" si="278"/>
        <v>21:0849</v>
      </c>
      <c r="D3821" s="1" t="str">
        <f t="shared" si="279"/>
        <v>21:0233</v>
      </c>
      <c r="E3821" t="s">
        <v>15363</v>
      </c>
      <c r="F3821" t="s">
        <v>15364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52</v>
      </c>
      <c r="N3821">
        <v>482</v>
      </c>
      <c r="P3821" t="s">
        <v>2487</v>
      </c>
      <c r="Q3821" t="s">
        <v>257</v>
      </c>
      <c r="R3821" t="s">
        <v>55</v>
      </c>
    </row>
    <row r="3822" spans="1:18" hidden="1" x14ac:dyDescent="0.3">
      <c r="A3822" t="s">
        <v>15365</v>
      </c>
      <c r="B3822" t="s">
        <v>15366</v>
      </c>
      <c r="C3822" s="1" t="str">
        <f t="shared" si="278"/>
        <v>21:0849</v>
      </c>
      <c r="D3822" s="1" t="str">
        <f t="shared" si="279"/>
        <v>21:0233</v>
      </c>
      <c r="E3822" t="s">
        <v>15367</v>
      </c>
      <c r="F3822" t="s">
        <v>15368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60</v>
      </c>
      <c r="N3822">
        <v>483</v>
      </c>
      <c r="P3822" t="s">
        <v>2145</v>
      </c>
      <c r="Q3822" t="s">
        <v>482</v>
      </c>
      <c r="R3822" t="s">
        <v>55</v>
      </c>
    </row>
    <row r="3823" spans="1:18" hidden="1" x14ac:dyDescent="0.3">
      <c r="A3823" t="s">
        <v>15369</v>
      </c>
      <c r="B3823" t="s">
        <v>15370</v>
      </c>
      <c r="C3823" s="1" t="str">
        <f t="shared" si="278"/>
        <v>21:0849</v>
      </c>
      <c r="D3823" s="1" t="str">
        <f t="shared" si="279"/>
        <v>21:0233</v>
      </c>
      <c r="E3823" t="s">
        <v>15371</v>
      </c>
      <c r="F3823" t="s">
        <v>15372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67</v>
      </c>
      <c r="N3823">
        <v>484</v>
      </c>
      <c r="P3823" t="s">
        <v>553</v>
      </c>
      <c r="Q3823" t="s">
        <v>310</v>
      </c>
      <c r="R3823" t="s">
        <v>55</v>
      </c>
    </row>
    <row r="3824" spans="1:18" hidden="1" x14ac:dyDescent="0.3">
      <c r="A3824" t="s">
        <v>15373</v>
      </c>
      <c r="B3824" t="s">
        <v>15374</v>
      </c>
      <c r="C3824" s="1" t="str">
        <f t="shared" si="278"/>
        <v>21:0849</v>
      </c>
      <c r="D3824" s="1" t="str">
        <f t="shared" si="279"/>
        <v>21:0233</v>
      </c>
      <c r="E3824" t="s">
        <v>15375</v>
      </c>
      <c r="F3824" t="s">
        <v>15376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74</v>
      </c>
      <c r="N3824">
        <v>485</v>
      </c>
      <c r="P3824" t="s">
        <v>30</v>
      </c>
      <c r="Q3824" t="s">
        <v>310</v>
      </c>
      <c r="R3824" t="s">
        <v>522</v>
      </c>
    </row>
    <row r="3825" spans="1:18" hidden="1" x14ac:dyDescent="0.3">
      <c r="A3825" t="s">
        <v>15377</v>
      </c>
      <c r="B3825" t="s">
        <v>15378</v>
      </c>
      <c r="C3825" s="1" t="str">
        <f t="shared" si="278"/>
        <v>21:0849</v>
      </c>
      <c r="D3825" s="1" t="str">
        <f t="shared" si="279"/>
        <v>21:0233</v>
      </c>
      <c r="E3825" t="s">
        <v>15379</v>
      </c>
      <c r="F3825" t="s">
        <v>15380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81</v>
      </c>
      <c r="N3825">
        <v>486</v>
      </c>
      <c r="P3825" t="s">
        <v>53</v>
      </c>
      <c r="Q3825" t="s">
        <v>96</v>
      </c>
      <c r="R3825" t="s">
        <v>11780</v>
      </c>
    </row>
    <row r="3826" spans="1:18" hidden="1" x14ac:dyDescent="0.3">
      <c r="A3826" t="s">
        <v>15381</v>
      </c>
      <c r="B3826" t="s">
        <v>15382</v>
      </c>
      <c r="C3826" s="1" t="str">
        <f t="shared" si="278"/>
        <v>21:0849</v>
      </c>
      <c r="D3826" s="1" t="str">
        <f t="shared" si="279"/>
        <v>21:0233</v>
      </c>
      <c r="E3826" t="s">
        <v>15383</v>
      </c>
      <c r="F3826" t="s">
        <v>15384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95</v>
      </c>
      <c r="N3826">
        <v>487</v>
      </c>
      <c r="P3826" t="s">
        <v>294</v>
      </c>
      <c r="Q3826" t="s">
        <v>257</v>
      </c>
      <c r="R3826" t="s">
        <v>285</v>
      </c>
    </row>
    <row r="3827" spans="1:18" hidden="1" x14ac:dyDescent="0.3">
      <c r="A3827" t="s">
        <v>15385</v>
      </c>
      <c r="B3827" t="s">
        <v>15386</v>
      </c>
      <c r="C3827" s="1" t="str">
        <f t="shared" si="278"/>
        <v>21:0849</v>
      </c>
      <c r="D3827" s="1" t="str">
        <f t="shared" si="279"/>
        <v>21:0233</v>
      </c>
      <c r="E3827" t="s">
        <v>15387</v>
      </c>
      <c r="F3827" t="s">
        <v>15388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101</v>
      </c>
      <c r="N3827">
        <v>488</v>
      </c>
      <c r="P3827" t="s">
        <v>1667</v>
      </c>
      <c r="Q3827" t="s">
        <v>236</v>
      </c>
      <c r="R3827" t="s">
        <v>55</v>
      </c>
    </row>
    <row r="3828" spans="1:18" hidden="1" x14ac:dyDescent="0.3">
      <c r="A3828" t="s">
        <v>15389</v>
      </c>
      <c r="B3828" t="s">
        <v>15390</v>
      </c>
      <c r="C3828" s="1" t="str">
        <f t="shared" si="278"/>
        <v>21:0849</v>
      </c>
      <c r="D3828" s="1" t="str">
        <f t="shared" si="279"/>
        <v>21:0233</v>
      </c>
      <c r="E3828" t="s">
        <v>15391</v>
      </c>
      <c r="F3828" t="s">
        <v>15392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107</v>
      </c>
      <c r="N3828">
        <v>489</v>
      </c>
      <c r="P3828" t="s">
        <v>3048</v>
      </c>
      <c r="Q3828" t="s">
        <v>257</v>
      </c>
      <c r="R3828" t="s">
        <v>55</v>
      </c>
    </row>
    <row r="3829" spans="1:18" hidden="1" x14ac:dyDescent="0.3">
      <c r="A3829" t="s">
        <v>15393</v>
      </c>
      <c r="B3829" t="s">
        <v>15394</v>
      </c>
      <c r="C3829" s="1" t="str">
        <f t="shared" si="278"/>
        <v>21:0849</v>
      </c>
      <c r="D3829" s="1" t="str">
        <f t="shared" si="279"/>
        <v>21:0233</v>
      </c>
      <c r="E3829" t="s">
        <v>15395</v>
      </c>
      <c r="F3829" t="s">
        <v>15396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114</v>
      </c>
      <c r="N3829">
        <v>490</v>
      </c>
      <c r="P3829" t="s">
        <v>2145</v>
      </c>
      <c r="Q3829" t="s">
        <v>236</v>
      </c>
      <c r="R3829" t="s">
        <v>55</v>
      </c>
    </row>
    <row r="3830" spans="1:18" hidden="1" x14ac:dyDescent="0.3">
      <c r="A3830" t="s">
        <v>15397</v>
      </c>
      <c r="B3830" t="s">
        <v>15398</v>
      </c>
      <c r="C3830" s="1" t="str">
        <f t="shared" si="278"/>
        <v>21:0849</v>
      </c>
      <c r="D3830" s="1" t="str">
        <f t="shared" si="279"/>
        <v>21:0233</v>
      </c>
      <c r="E3830" t="s">
        <v>15399</v>
      </c>
      <c r="F3830" t="s">
        <v>15400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121</v>
      </c>
      <c r="N3830">
        <v>491</v>
      </c>
      <c r="P3830" t="s">
        <v>1667</v>
      </c>
      <c r="Q3830" t="s">
        <v>310</v>
      </c>
      <c r="R3830" t="s">
        <v>55</v>
      </c>
    </row>
    <row r="3831" spans="1:18" hidden="1" x14ac:dyDescent="0.3">
      <c r="A3831" t="s">
        <v>15401</v>
      </c>
      <c r="B3831" t="s">
        <v>15402</v>
      </c>
      <c r="C3831" s="1" t="str">
        <f t="shared" si="278"/>
        <v>21:0849</v>
      </c>
      <c r="D3831" s="1" t="str">
        <f t="shared" si="279"/>
        <v>21:0233</v>
      </c>
      <c r="E3831" t="s">
        <v>15403</v>
      </c>
      <c r="F3831" t="s">
        <v>15404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127</v>
      </c>
      <c r="N3831">
        <v>492</v>
      </c>
      <c r="P3831" t="s">
        <v>2193</v>
      </c>
      <c r="Q3831" t="s">
        <v>257</v>
      </c>
      <c r="R3831" t="s">
        <v>55</v>
      </c>
    </row>
    <row r="3832" spans="1:18" hidden="1" x14ac:dyDescent="0.3">
      <c r="A3832" t="s">
        <v>15405</v>
      </c>
      <c r="B3832" t="s">
        <v>15406</v>
      </c>
      <c r="C3832" s="1" t="str">
        <f t="shared" si="278"/>
        <v>21:0849</v>
      </c>
      <c r="D3832" s="1" t="str">
        <f t="shared" si="279"/>
        <v>21:0233</v>
      </c>
      <c r="E3832" t="s">
        <v>15407</v>
      </c>
      <c r="F3832" t="s">
        <v>15408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133</v>
      </c>
      <c r="N3832">
        <v>493</v>
      </c>
      <c r="P3832" t="s">
        <v>2502</v>
      </c>
      <c r="Q3832" t="s">
        <v>248</v>
      </c>
      <c r="R3832" t="s">
        <v>55</v>
      </c>
    </row>
    <row r="3833" spans="1:18" hidden="1" x14ac:dyDescent="0.3">
      <c r="A3833" t="s">
        <v>15409</v>
      </c>
      <c r="B3833" t="s">
        <v>15410</v>
      </c>
      <c r="C3833" s="1" t="str">
        <f t="shared" si="278"/>
        <v>21:0849</v>
      </c>
      <c r="D3833" s="1" t="str">
        <f t="shared" si="279"/>
        <v>21:0233</v>
      </c>
      <c r="E3833" t="s">
        <v>15411</v>
      </c>
      <c r="F3833" t="s">
        <v>15412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139</v>
      </c>
      <c r="N3833">
        <v>494</v>
      </c>
      <c r="P3833" t="s">
        <v>814</v>
      </c>
      <c r="Q3833" t="s">
        <v>38</v>
      </c>
      <c r="R3833" t="s">
        <v>55</v>
      </c>
    </row>
    <row r="3834" spans="1:18" hidden="1" x14ac:dyDescent="0.3">
      <c r="A3834" t="s">
        <v>15413</v>
      </c>
      <c r="B3834" t="s">
        <v>15414</v>
      </c>
      <c r="C3834" s="1" t="str">
        <f t="shared" si="278"/>
        <v>21:0849</v>
      </c>
      <c r="D3834" s="1" t="str">
        <f t="shared" si="279"/>
        <v>21:0233</v>
      </c>
      <c r="E3834" t="s">
        <v>15415</v>
      </c>
      <c r="F3834" t="s">
        <v>15416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241</v>
      </c>
      <c r="N3834">
        <v>495</v>
      </c>
      <c r="P3834" t="s">
        <v>1949</v>
      </c>
      <c r="Q3834" t="s">
        <v>310</v>
      </c>
      <c r="R3834" t="s">
        <v>522</v>
      </c>
    </row>
    <row r="3835" spans="1:18" hidden="1" x14ac:dyDescent="0.3">
      <c r="A3835" t="s">
        <v>15417</v>
      </c>
      <c r="B3835" t="s">
        <v>15418</v>
      </c>
      <c r="C3835" s="1" t="str">
        <f t="shared" si="278"/>
        <v>21:0849</v>
      </c>
      <c r="D3835" s="1" t="str">
        <f t="shared" si="279"/>
        <v>21:0233</v>
      </c>
      <c r="E3835" t="s">
        <v>15419</v>
      </c>
      <c r="F3835" t="s">
        <v>15420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 t="s">
        <v>1799</v>
      </c>
      <c r="Q3835" t="s">
        <v>310</v>
      </c>
      <c r="R3835" t="s">
        <v>189</v>
      </c>
    </row>
    <row r="3836" spans="1:18" hidden="1" x14ac:dyDescent="0.3">
      <c r="A3836" t="s">
        <v>15421</v>
      </c>
      <c r="B3836" t="s">
        <v>15422</v>
      </c>
      <c r="C3836" s="1" t="str">
        <f t="shared" si="278"/>
        <v>21:0849</v>
      </c>
      <c r="D3836" s="1" t="str">
        <f t="shared" si="279"/>
        <v>21:0233</v>
      </c>
      <c r="E3836" t="s">
        <v>15419</v>
      </c>
      <c r="F3836" t="s">
        <v>15423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29</v>
      </c>
      <c r="N3836">
        <v>497</v>
      </c>
      <c r="P3836" t="s">
        <v>242</v>
      </c>
      <c r="Q3836" t="s">
        <v>38</v>
      </c>
      <c r="R3836" t="s">
        <v>532</v>
      </c>
    </row>
    <row r="3837" spans="1:18" hidden="1" x14ac:dyDescent="0.3">
      <c r="A3837" t="s">
        <v>15424</v>
      </c>
      <c r="B3837" t="s">
        <v>15425</v>
      </c>
      <c r="C3837" s="1" t="str">
        <f t="shared" si="278"/>
        <v>21:0849</v>
      </c>
      <c r="D3837" s="1" t="str">
        <f t="shared" si="279"/>
        <v>21:0233</v>
      </c>
      <c r="E3837" t="s">
        <v>15426</v>
      </c>
      <c r="F3837" t="s">
        <v>15427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36</v>
      </c>
      <c r="N3837">
        <v>498</v>
      </c>
      <c r="P3837" t="s">
        <v>294</v>
      </c>
      <c r="Q3837" t="s">
        <v>38</v>
      </c>
      <c r="R3837" t="s">
        <v>55</v>
      </c>
    </row>
    <row r="3838" spans="1:18" hidden="1" x14ac:dyDescent="0.3">
      <c r="A3838" t="s">
        <v>15428</v>
      </c>
      <c r="B3838" t="s">
        <v>15429</v>
      </c>
      <c r="C3838" s="1" t="str">
        <f t="shared" si="278"/>
        <v>21:0849</v>
      </c>
      <c r="D3838" s="1" t="str">
        <f t="shared" si="279"/>
        <v>21:0233</v>
      </c>
      <c r="E3838" t="s">
        <v>15430</v>
      </c>
      <c r="F3838" t="s">
        <v>15431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44</v>
      </c>
      <c r="N3838">
        <v>499</v>
      </c>
      <c r="P3838" t="s">
        <v>2475</v>
      </c>
      <c r="Q3838" t="s">
        <v>248</v>
      </c>
      <c r="R3838" t="s">
        <v>1088</v>
      </c>
    </row>
    <row r="3839" spans="1:18" hidden="1" x14ac:dyDescent="0.3">
      <c r="A3839" t="s">
        <v>15432</v>
      </c>
      <c r="B3839" t="s">
        <v>15433</v>
      </c>
      <c r="C3839" s="1" t="str">
        <f t="shared" si="278"/>
        <v>21:0849</v>
      </c>
      <c r="D3839" s="1" t="str">
        <f t="shared" si="279"/>
        <v>21:0233</v>
      </c>
      <c r="E3839" t="s">
        <v>15434</v>
      </c>
      <c r="F3839" t="s">
        <v>15435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52</v>
      </c>
      <c r="N3839">
        <v>500</v>
      </c>
      <c r="P3839" t="s">
        <v>75</v>
      </c>
      <c r="Q3839" t="s">
        <v>236</v>
      </c>
      <c r="R3839" t="s">
        <v>460</v>
      </c>
    </row>
    <row r="3840" spans="1:18" hidden="1" x14ac:dyDescent="0.3">
      <c r="A3840" t="s">
        <v>15436</v>
      </c>
      <c r="B3840" t="s">
        <v>15437</v>
      </c>
      <c r="C3840" s="1" t="str">
        <f t="shared" si="278"/>
        <v>21:0849</v>
      </c>
      <c r="D3840" s="1" t="str">
        <f t="shared" si="279"/>
        <v>21:0233</v>
      </c>
      <c r="E3840" t="s">
        <v>15438</v>
      </c>
      <c r="F3840" t="s">
        <v>15439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60</v>
      </c>
      <c r="N3840">
        <v>501</v>
      </c>
      <c r="P3840" t="s">
        <v>75</v>
      </c>
      <c r="Q3840" t="s">
        <v>1143</v>
      </c>
      <c r="R3840" t="s">
        <v>55</v>
      </c>
    </row>
    <row r="3841" spans="1:18" hidden="1" x14ac:dyDescent="0.3">
      <c r="A3841" t="s">
        <v>15440</v>
      </c>
      <c r="B3841" t="s">
        <v>15441</v>
      </c>
      <c r="C3841" s="1" t="str">
        <f t="shared" si="278"/>
        <v>21:0849</v>
      </c>
      <c r="D3841" s="1" t="str">
        <f t="shared" si="279"/>
        <v>21:0233</v>
      </c>
      <c r="E3841" t="s">
        <v>15442</v>
      </c>
      <c r="F3841" t="s">
        <v>15443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67</v>
      </c>
      <c r="N3841">
        <v>502</v>
      </c>
      <c r="P3841" t="s">
        <v>598</v>
      </c>
      <c r="Q3841" t="s">
        <v>257</v>
      </c>
      <c r="R3841" t="s">
        <v>55</v>
      </c>
    </row>
    <row r="3842" spans="1:18" hidden="1" x14ac:dyDescent="0.3">
      <c r="A3842" t="s">
        <v>15444</v>
      </c>
      <c r="B3842" t="s">
        <v>15445</v>
      </c>
      <c r="C3842" s="1" t="str">
        <f t="shared" si="278"/>
        <v>21:0849</v>
      </c>
      <c r="D3842" s="1" t="str">
        <f t="shared" si="279"/>
        <v>21:0233</v>
      </c>
      <c r="E3842" t="s">
        <v>15446</v>
      </c>
      <c r="F3842" t="s">
        <v>15447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74</v>
      </c>
      <c r="N3842">
        <v>503</v>
      </c>
      <c r="P3842" t="s">
        <v>3526</v>
      </c>
      <c r="Q3842" t="s">
        <v>62</v>
      </c>
      <c r="R3842" t="s">
        <v>285</v>
      </c>
    </row>
    <row r="3843" spans="1:18" hidden="1" x14ac:dyDescent="0.3">
      <c r="A3843" t="s">
        <v>15448</v>
      </c>
      <c r="B3843" t="s">
        <v>15449</v>
      </c>
      <c r="C3843" s="1" t="str">
        <f t="shared" si="278"/>
        <v>21:0849</v>
      </c>
      <c r="D3843" s="1" t="str">
        <f t="shared" si="279"/>
        <v>21:0233</v>
      </c>
      <c r="E3843" t="s">
        <v>15450</v>
      </c>
      <c r="F3843" t="s">
        <v>15451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81</v>
      </c>
      <c r="N3843">
        <v>504</v>
      </c>
      <c r="P3843" t="s">
        <v>15452</v>
      </c>
      <c r="Q3843" t="s">
        <v>38</v>
      </c>
      <c r="R3843" t="s">
        <v>55</v>
      </c>
    </row>
    <row r="3844" spans="1:18" hidden="1" x14ac:dyDescent="0.3">
      <c r="A3844" t="s">
        <v>15453</v>
      </c>
      <c r="B3844" t="s">
        <v>15454</v>
      </c>
      <c r="C3844" s="1" t="str">
        <f t="shared" si="278"/>
        <v>21:0849</v>
      </c>
      <c r="D3844" s="1" t="str">
        <f t="shared" si="279"/>
        <v>21:0233</v>
      </c>
      <c r="E3844" t="s">
        <v>15455</v>
      </c>
      <c r="F3844" t="s">
        <v>15456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95</v>
      </c>
      <c r="N3844">
        <v>505</v>
      </c>
      <c r="P3844" t="s">
        <v>15457</v>
      </c>
      <c r="Q3844" t="s">
        <v>46</v>
      </c>
      <c r="R3844" t="s">
        <v>522</v>
      </c>
    </row>
    <row r="3845" spans="1:18" hidden="1" x14ac:dyDescent="0.3">
      <c r="A3845" t="s">
        <v>15458</v>
      </c>
      <c r="B3845" t="s">
        <v>15459</v>
      </c>
      <c r="C3845" s="1" t="str">
        <f t="shared" si="278"/>
        <v>21:0849</v>
      </c>
      <c r="D3845" s="1" t="str">
        <f t="shared" si="279"/>
        <v>21:0233</v>
      </c>
      <c r="E3845" t="s">
        <v>15460</v>
      </c>
      <c r="F3845" t="s">
        <v>15461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101</v>
      </c>
      <c r="N3845">
        <v>506</v>
      </c>
      <c r="P3845" t="s">
        <v>15462</v>
      </c>
      <c r="Q3845" t="s">
        <v>310</v>
      </c>
      <c r="R3845" t="s">
        <v>55</v>
      </c>
    </row>
    <row r="3846" spans="1:18" hidden="1" x14ac:dyDescent="0.3">
      <c r="A3846" t="s">
        <v>15463</v>
      </c>
      <c r="B3846" t="s">
        <v>15464</v>
      </c>
      <c r="C3846" s="1" t="str">
        <f t="shared" si="278"/>
        <v>21:0849</v>
      </c>
      <c r="D3846" s="1" t="str">
        <f t="shared" si="279"/>
        <v>21:0233</v>
      </c>
      <c r="E3846" t="s">
        <v>15465</v>
      </c>
      <c r="F3846" t="s">
        <v>15466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107</v>
      </c>
      <c r="N3846">
        <v>507</v>
      </c>
      <c r="P3846" t="s">
        <v>150</v>
      </c>
      <c r="Q3846" t="s">
        <v>62</v>
      </c>
      <c r="R3846" t="s">
        <v>285</v>
      </c>
    </row>
    <row r="3847" spans="1:18" hidden="1" x14ac:dyDescent="0.3">
      <c r="A3847" t="s">
        <v>15467</v>
      </c>
      <c r="B3847" t="s">
        <v>15468</v>
      </c>
      <c r="C3847" s="1" t="str">
        <f t="shared" si="278"/>
        <v>21:0849</v>
      </c>
      <c r="D3847" s="1" t="str">
        <f t="shared" si="279"/>
        <v>21:0233</v>
      </c>
      <c r="E3847" t="s">
        <v>15469</v>
      </c>
      <c r="F3847" t="s">
        <v>15470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114</v>
      </c>
      <c r="N3847">
        <v>508</v>
      </c>
      <c r="P3847" t="s">
        <v>681</v>
      </c>
      <c r="Q3847" t="s">
        <v>248</v>
      </c>
      <c r="R3847" t="s">
        <v>460</v>
      </c>
    </row>
    <row r="3848" spans="1:18" hidden="1" x14ac:dyDescent="0.3">
      <c r="A3848" t="s">
        <v>15471</v>
      </c>
      <c r="B3848" t="s">
        <v>15472</v>
      </c>
      <c r="C3848" s="1" t="str">
        <f t="shared" si="278"/>
        <v>21:0849</v>
      </c>
      <c r="D3848" s="1" t="str">
        <f t="shared" si="279"/>
        <v>21:0233</v>
      </c>
      <c r="E3848" t="s">
        <v>15473</v>
      </c>
      <c r="F3848" t="s">
        <v>15474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121</v>
      </c>
      <c r="N3848">
        <v>509</v>
      </c>
      <c r="P3848" t="s">
        <v>3381</v>
      </c>
      <c r="Q3848" t="s">
        <v>579</v>
      </c>
      <c r="R3848" t="s">
        <v>55</v>
      </c>
    </row>
    <row r="3849" spans="1:18" hidden="1" x14ac:dyDescent="0.3">
      <c r="A3849" t="s">
        <v>15475</v>
      </c>
      <c r="B3849" t="s">
        <v>15476</v>
      </c>
      <c r="C3849" s="1" t="str">
        <f t="shared" si="278"/>
        <v>21:0849</v>
      </c>
      <c r="D3849" s="1" t="str">
        <f t="shared" si="279"/>
        <v>21:0233</v>
      </c>
      <c r="E3849" t="s">
        <v>15477</v>
      </c>
      <c r="F3849" t="s">
        <v>15478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127</v>
      </c>
      <c r="N3849">
        <v>510</v>
      </c>
      <c r="P3849" t="s">
        <v>1856</v>
      </c>
      <c r="Q3849" t="s">
        <v>310</v>
      </c>
      <c r="R3849" t="s">
        <v>55</v>
      </c>
    </row>
    <row r="3850" spans="1:18" hidden="1" x14ac:dyDescent="0.3">
      <c r="A3850" t="s">
        <v>15479</v>
      </c>
      <c r="B3850" t="s">
        <v>15480</v>
      </c>
      <c r="C3850" s="1" t="str">
        <f t="shared" si="278"/>
        <v>21:0849</v>
      </c>
      <c r="D3850" s="1" t="str">
        <f t="shared" si="279"/>
        <v>21:0233</v>
      </c>
      <c r="E3850" t="s">
        <v>15481</v>
      </c>
      <c r="F3850" t="s">
        <v>15482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133</v>
      </c>
      <c r="N3850">
        <v>511</v>
      </c>
      <c r="P3850" t="s">
        <v>150</v>
      </c>
      <c r="Q3850" t="s">
        <v>257</v>
      </c>
      <c r="R3850" t="s">
        <v>55</v>
      </c>
    </row>
    <row r="3851" spans="1:18" hidden="1" x14ac:dyDescent="0.3">
      <c r="A3851" t="s">
        <v>15483</v>
      </c>
      <c r="B3851" t="s">
        <v>15484</v>
      </c>
      <c r="C3851" s="1" t="str">
        <f t="shared" si="278"/>
        <v>21:0849</v>
      </c>
      <c r="D3851" s="1" t="str">
        <f t="shared" si="279"/>
        <v>21:0233</v>
      </c>
      <c r="E3851" t="s">
        <v>15485</v>
      </c>
      <c r="F3851" t="s">
        <v>15486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139</v>
      </c>
      <c r="N3851">
        <v>512</v>
      </c>
      <c r="P3851" t="s">
        <v>294</v>
      </c>
      <c r="Q3851" t="s">
        <v>46</v>
      </c>
      <c r="R3851" t="s">
        <v>55</v>
      </c>
    </row>
    <row r="3852" spans="1:18" hidden="1" x14ac:dyDescent="0.3">
      <c r="A3852" t="s">
        <v>15487</v>
      </c>
      <c r="B3852" t="s">
        <v>15488</v>
      </c>
      <c r="C3852" s="1" t="str">
        <f t="shared" ref="C3852:C3915" si="282">HYPERLINK("https://geochem.nrcan.gc.ca/cdogs/content/bdl/bdl210849_e.htm", "21:0849")</f>
        <v>21:0849</v>
      </c>
      <c r="D3852" s="1" t="str">
        <f t="shared" ref="D3852:D3915" si="283">HYPERLINK("https://geochem.nrcan.gc.ca/cdogs/content/svy/svy210233_e.htm", "21:0233")</f>
        <v>21:0233</v>
      </c>
      <c r="E3852" t="s">
        <v>15489</v>
      </c>
      <c r="F3852" t="s">
        <v>15490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241</v>
      </c>
      <c r="N3852">
        <v>513</v>
      </c>
      <c r="P3852" t="s">
        <v>108</v>
      </c>
      <c r="Q3852" t="s">
        <v>146</v>
      </c>
      <c r="R3852" t="s">
        <v>4299</v>
      </c>
    </row>
    <row r="3853" spans="1:18" hidden="1" x14ac:dyDescent="0.3">
      <c r="A3853" t="s">
        <v>15491</v>
      </c>
      <c r="B3853" t="s">
        <v>15492</v>
      </c>
      <c r="C3853" s="1" t="str">
        <f t="shared" si="282"/>
        <v>21:0849</v>
      </c>
      <c r="D3853" s="1" t="str">
        <f t="shared" si="283"/>
        <v>21:0233</v>
      </c>
      <c r="E3853" t="s">
        <v>15493</v>
      </c>
      <c r="F3853" t="s">
        <v>15494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 t="s">
        <v>537</v>
      </c>
      <c r="Q3853" t="s">
        <v>257</v>
      </c>
      <c r="R3853" t="s">
        <v>9133</v>
      </c>
    </row>
    <row r="3854" spans="1:18" hidden="1" x14ac:dyDescent="0.3">
      <c r="A3854" t="s">
        <v>15495</v>
      </c>
      <c r="B3854" t="s">
        <v>15496</v>
      </c>
      <c r="C3854" s="1" t="str">
        <f t="shared" si="282"/>
        <v>21:0849</v>
      </c>
      <c r="D3854" s="1" t="str">
        <f t="shared" si="283"/>
        <v>21:0233</v>
      </c>
      <c r="E3854" t="s">
        <v>15493</v>
      </c>
      <c r="F3854" t="s">
        <v>15497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29</v>
      </c>
      <c r="N3854">
        <v>515</v>
      </c>
      <c r="P3854" t="s">
        <v>82</v>
      </c>
      <c r="Q3854" t="s">
        <v>257</v>
      </c>
      <c r="R3854" t="s">
        <v>168</v>
      </c>
    </row>
    <row r="3855" spans="1:18" hidden="1" x14ac:dyDescent="0.3">
      <c r="A3855" t="s">
        <v>15498</v>
      </c>
      <c r="B3855" t="s">
        <v>15499</v>
      </c>
      <c r="C3855" s="1" t="str">
        <f t="shared" si="282"/>
        <v>21:0849</v>
      </c>
      <c r="D3855" s="1" t="str">
        <f t="shared" si="283"/>
        <v>21:0233</v>
      </c>
      <c r="E3855" t="s">
        <v>15500</v>
      </c>
      <c r="F3855" t="s">
        <v>15501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36</v>
      </c>
      <c r="N3855">
        <v>516</v>
      </c>
      <c r="P3855" t="s">
        <v>598</v>
      </c>
      <c r="Q3855" t="s">
        <v>146</v>
      </c>
      <c r="R3855" t="s">
        <v>12895</v>
      </c>
    </row>
    <row r="3856" spans="1:18" hidden="1" x14ac:dyDescent="0.3">
      <c r="A3856" t="s">
        <v>15502</v>
      </c>
      <c r="B3856" t="s">
        <v>15503</v>
      </c>
      <c r="C3856" s="1" t="str">
        <f t="shared" si="282"/>
        <v>21:0849</v>
      </c>
      <c r="D3856" s="1" t="str">
        <f t="shared" si="283"/>
        <v>21:0233</v>
      </c>
      <c r="E3856" t="s">
        <v>15504</v>
      </c>
      <c r="F3856" t="s">
        <v>15505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44</v>
      </c>
      <c r="N3856">
        <v>517</v>
      </c>
      <c r="P3856" t="s">
        <v>173</v>
      </c>
      <c r="Q3856" t="s">
        <v>96</v>
      </c>
      <c r="R3856" t="s">
        <v>15506</v>
      </c>
    </row>
    <row r="3857" spans="1:18" hidden="1" x14ac:dyDescent="0.3">
      <c r="A3857" t="s">
        <v>15507</v>
      </c>
      <c r="B3857" t="s">
        <v>15508</v>
      </c>
      <c r="C3857" s="1" t="str">
        <f t="shared" si="282"/>
        <v>21:0849</v>
      </c>
      <c r="D3857" s="1" t="str">
        <f t="shared" si="283"/>
        <v>21:0233</v>
      </c>
      <c r="E3857" t="s">
        <v>15509</v>
      </c>
      <c r="F3857" t="s">
        <v>15510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52</v>
      </c>
      <c r="N3857">
        <v>518</v>
      </c>
      <c r="P3857" t="s">
        <v>1846</v>
      </c>
      <c r="Q3857" t="s">
        <v>24</v>
      </c>
      <c r="R3857" t="s">
        <v>205</v>
      </c>
    </row>
    <row r="3858" spans="1:18" hidden="1" x14ac:dyDescent="0.3">
      <c r="A3858" t="s">
        <v>15511</v>
      </c>
      <c r="B3858" t="s">
        <v>15512</v>
      </c>
      <c r="C3858" s="1" t="str">
        <f t="shared" si="282"/>
        <v>21:0849</v>
      </c>
      <c r="D3858" s="1" t="str">
        <f t="shared" si="283"/>
        <v>21:0233</v>
      </c>
      <c r="E3858" t="s">
        <v>15513</v>
      </c>
      <c r="F3858" t="s">
        <v>15514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60</v>
      </c>
      <c r="N3858">
        <v>519</v>
      </c>
      <c r="P3858" t="s">
        <v>173</v>
      </c>
      <c r="Q3858" t="s">
        <v>46</v>
      </c>
      <c r="R3858" t="s">
        <v>1088</v>
      </c>
    </row>
    <row r="3859" spans="1:18" hidden="1" x14ac:dyDescent="0.3">
      <c r="A3859" t="s">
        <v>15515</v>
      </c>
      <c r="B3859" t="s">
        <v>15516</v>
      </c>
      <c r="C3859" s="1" t="str">
        <f t="shared" si="282"/>
        <v>21:0849</v>
      </c>
      <c r="D3859" s="1" t="str">
        <f t="shared" si="283"/>
        <v>21:0233</v>
      </c>
      <c r="E3859" t="s">
        <v>15517</v>
      </c>
      <c r="F3859" t="s">
        <v>15518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67</v>
      </c>
      <c r="N3859">
        <v>520</v>
      </c>
      <c r="P3859" t="s">
        <v>88</v>
      </c>
      <c r="Q3859" t="s">
        <v>146</v>
      </c>
      <c r="R3859" t="s">
        <v>668</v>
      </c>
    </row>
    <row r="3860" spans="1:18" hidden="1" x14ac:dyDescent="0.3">
      <c r="A3860" t="s">
        <v>15519</v>
      </c>
      <c r="B3860" t="s">
        <v>15520</v>
      </c>
      <c r="C3860" s="1" t="str">
        <f t="shared" si="282"/>
        <v>21:0849</v>
      </c>
      <c r="D3860" s="1" t="str">
        <f t="shared" si="283"/>
        <v>21:0233</v>
      </c>
      <c r="E3860" t="s">
        <v>15521</v>
      </c>
      <c r="F3860" t="s">
        <v>15522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74</v>
      </c>
      <c r="N3860">
        <v>521</v>
      </c>
      <c r="P3860" t="s">
        <v>194</v>
      </c>
      <c r="Q3860" t="s">
        <v>46</v>
      </c>
      <c r="R3860" t="s">
        <v>5458</v>
      </c>
    </row>
    <row r="3861" spans="1:18" hidden="1" x14ac:dyDescent="0.3">
      <c r="A3861" t="s">
        <v>15523</v>
      </c>
      <c r="B3861" t="s">
        <v>15524</v>
      </c>
      <c r="C3861" s="1" t="str">
        <f t="shared" si="282"/>
        <v>21:0849</v>
      </c>
      <c r="D3861" s="1" t="str">
        <f t="shared" si="283"/>
        <v>21:0233</v>
      </c>
      <c r="E3861" t="s">
        <v>15525</v>
      </c>
      <c r="F3861" t="s">
        <v>15526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81</v>
      </c>
      <c r="N3861">
        <v>522</v>
      </c>
      <c r="P3861" t="s">
        <v>247</v>
      </c>
      <c r="Q3861" t="s">
        <v>62</v>
      </c>
      <c r="R3861" t="s">
        <v>347</v>
      </c>
    </row>
    <row r="3862" spans="1:18" hidden="1" x14ac:dyDescent="0.3">
      <c r="A3862" t="s">
        <v>15527</v>
      </c>
      <c r="B3862" t="s">
        <v>15528</v>
      </c>
      <c r="C3862" s="1" t="str">
        <f t="shared" si="282"/>
        <v>21:0849</v>
      </c>
      <c r="D3862" s="1" t="str">
        <f t="shared" si="283"/>
        <v>21:0233</v>
      </c>
      <c r="E3862" t="s">
        <v>15529</v>
      </c>
      <c r="F3862" t="s">
        <v>15530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95</v>
      </c>
      <c r="N3862">
        <v>523</v>
      </c>
      <c r="P3862" t="s">
        <v>834</v>
      </c>
      <c r="Q3862" t="s">
        <v>146</v>
      </c>
      <c r="R3862" t="s">
        <v>681</v>
      </c>
    </row>
    <row r="3863" spans="1:18" hidden="1" x14ac:dyDescent="0.3">
      <c r="A3863" t="s">
        <v>15531</v>
      </c>
      <c r="B3863" t="s">
        <v>15532</v>
      </c>
      <c r="C3863" s="1" t="str">
        <f t="shared" si="282"/>
        <v>21:0849</v>
      </c>
      <c r="D3863" s="1" t="str">
        <f t="shared" si="283"/>
        <v>21:0233</v>
      </c>
      <c r="E3863" t="s">
        <v>15533</v>
      </c>
      <c r="F3863" t="s">
        <v>15534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36</v>
      </c>
      <c r="N3863">
        <v>524</v>
      </c>
      <c r="P3863" t="s">
        <v>210</v>
      </c>
      <c r="Q3863" t="s">
        <v>236</v>
      </c>
      <c r="R3863" t="s">
        <v>55</v>
      </c>
    </row>
    <row r="3864" spans="1:18" hidden="1" x14ac:dyDescent="0.3">
      <c r="A3864" t="s">
        <v>15535</v>
      </c>
      <c r="B3864" t="s">
        <v>15536</v>
      </c>
      <c r="C3864" s="1" t="str">
        <f t="shared" si="282"/>
        <v>21:0849</v>
      </c>
      <c r="D3864" s="1" t="str">
        <f t="shared" si="283"/>
        <v>21:0233</v>
      </c>
      <c r="E3864" t="s">
        <v>15537</v>
      </c>
      <c r="F3864" t="s">
        <v>15538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 t="s">
        <v>115</v>
      </c>
      <c r="Q3864" t="s">
        <v>236</v>
      </c>
      <c r="R3864" t="s">
        <v>401</v>
      </c>
    </row>
    <row r="3865" spans="1:18" hidden="1" x14ac:dyDescent="0.3">
      <c r="A3865" t="s">
        <v>15539</v>
      </c>
      <c r="B3865" t="s">
        <v>15540</v>
      </c>
      <c r="C3865" s="1" t="str">
        <f t="shared" si="282"/>
        <v>21:0849</v>
      </c>
      <c r="D3865" s="1" t="str">
        <f t="shared" si="283"/>
        <v>21:0233</v>
      </c>
      <c r="E3865" t="s">
        <v>15537</v>
      </c>
      <c r="F3865" t="s">
        <v>15541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29</v>
      </c>
      <c r="N3865">
        <v>526</v>
      </c>
      <c r="P3865" t="s">
        <v>161</v>
      </c>
      <c r="Q3865" t="s">
        <v>236</v>
      </c>
      <c r="R3865" t="s">
        <v>401</v>
      </c>
    </row>
    <row r="3866" spans="1:18" hidden="1" x14ac:dyDescent="0.3">
      <c r="A3866" t="s">
        <v>15542</v>
      </c>
      <c r="B3866" t="s">
        <v>15543</v>
      </c>
      <c r="C3866" s="1" t="str">
        <f t="shared" si="282"/>
        <v>21:0849</v>
      </c>
      <c r="D3866" s="1" t="str">
        <f t="shared" si="283"/>
        <v>21:0233</v>
      </c>
      <c r="E3866" t="s">
        <v>15544</v>
      </c>
      <c r="F3866" t="s">
        <v>15545</v>
      </c>
      <c r="H3866">
        <v>59.395908400000003</v>
      </c>
      <c r="I3866">
        <v>-106.3627022</v>
      </c>
      <c r="J3866" s="1" t="str">
        <f t="shared" ref="J3866:J3929" si="284">HYPERLINK("https://geochem.nrcan.gc.ca/cdogs/content/kwd/kwd020016_e.htm", "Fluid (lake)")</f>
        <v>Fluid (lake)</v>
      </c>
      <c r="K3866" s="1" t="str">
        <f t="shared" ref="K3866:K3929" si="285">HYPERLINK("https://geochem.nrcan.gc.ca/cdogs/content/kwd/kwd080007_e.htm", "Untreated Water")</f>
        <v>Untreated Water</v>
      </c>
      <c r="L3866">
        <v>153</v>
      </c>
      <c r="M3866" t="s">
        <v>44</v>
      </c>
      <c r="N3866">
        <v>527</v>
      </c>
      <c r="P3866" t="s">
        <v>414</v>
      </c>
      <c r="Q3866" t="s">
        <v>310</v>
      </c>
      <c r="R3866" t="s">
        <v>285</v>
      </c>
    </row>
    <row r="3867" spans="1:18" hidden="1" x14ac:dyDescent="0.3">
      <c r="A3867" t="s">
        <v>15546</v>
      </c>
      <c r="B3867" t="s">
        <v>15547</v>
      </c>
      <c r="C3867" s="1" t="str">
        <f t="shared" si="282"/>
        <v>21:0849</v>
      </c>
      <c r="D3867" s="1" t="str">
        <f t="shared" si="283"/>
        <v>21:0233</v>
      </c>
      <c r="E3867" t="s">
        <v>15548</v>
      </c>
      <c r="F3867" t="s">
        <v>15549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52</v>
      </c>
      <c r="N3867">
        <v>528</v>
      </c>
      <c r="P3867" t="s">
        <v>225</v>
      </c>
      <c r="Q3867" t="s">
        <v>236</v>
      </c>
      <c r="R3867" t="s">
        <v>55</v>
      </c>
    </row>
    <row r="3868" spans="1:18" hidden="1" x14ac:dyDescent="0.3">
      <c r="A3868" t="s">
        <v>15550</v>
      </c>
      <c r="B3868" t="s">
        <v>15551</v>
      </c>
      <c r="C3868" s="1" t="str">
        <f t="shared" si="282"/>
        <v>21:0849</v>
      </c>
      <c r="D3868" s="1" t="str">
        <f t="shared" si="283"/>
        <v>21:0233</v>
      </c>
      <c r="E3868" t="s">
        <v>15552</v>
      </c>
      <c r="F3868" t="s">
        <v>15553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60</v>
      </c>
      <c r="N3868">
        <v>529</v>
      </c>
      <c r="P3868" t="s">
        <v>414</v>
      </c>
      <c r="Q3868" t="s">
        <v>482</v>
      </c>
      <c r="R3868" t="s">
        <v>9133</v>
      </c>
    </row>
    <row r="3869" spans="1:18" hidden="1" x14ac:dyDescent="0.3">
      <c r="A3869" t="s">
        <v>15554</v>
      </c>
      <c r="B3869" t="s">
        <v>15555</v>
      </c>
      <c r="C3869" s="1" t="str">
        <f t="shared" si="282"/>
        <v>21:0849</v>
      </c>
      <c r="D3869" s="1" t="str">
        <f t="shared" si="283"/>
        <v>21:0233</v>
      </c>
      <c r="E3869" t="s">
        <v>15556</v>
      </c>
      <c r="F3869" t="s">
        <v>15557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67</v>
      </c>
      <c r="N3869">
        <v>530</v>
      </c>
      <c r="P3869" t="s">
        <v>82</v>
      </c>
      <c r="Q3869" t="s">
        <v>236</v>
      </c>
      <c r="R3869" t="s">
        <v>205</v>
      </c>
    </row>
    <row r="3870" spans="1:18" hidden="1" x14ac:dyDescent="0.3">
      <c r="A3870" t="s">
        <v>15558</v>
      </c>
      <c r="B3870" t="s">
        <v>15559</v>
      </c>
      <c r="C3870" s="1" t="str">
        <f t="shared" si="282"/>
        <v>21:0849</v>
      </c>
      <c r="D3870" s="1" t="str">
        <f t="shared" si="283"/>
        <v>21:0233</v>
      </c>
      <c r="E3870" t="s">
        <v>15560</v>
      </c>
      <c r="F3870" t="s">
        <v>15561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74</v>
      </c>
      <c r="N3870">
        <v>531</v>
      </c>
      <c r="P3870" t="s">
        <v>140</v>
      </c>
      <c r="Q3870" t="s">
        <v>579</v>
      </c>
      <c r="R3870" t="s">
        <v>500</v>
      </c>
    </row>
    <row r="3871" spans="1:18" hidden="1" x14ac:dyDescent="0.3">
      <c r="A3871" t="s">
        <v>15562</v>
      </c>
      <c r="B3871" t="s">
        <v>15563</v>
      </c>
      <c r="C3871" s="1" t="str">
        <f t="shared" si="282"/>
        <v>21:0849</v>
      </c>
      <c r="D3871" s="1" t="str">
        <f t="shared" si="283"/>
        <v>21:0233</v>
      </c>
      <c r="E3871" t="s">
        <v>15564</v>
      </c>
      <c r="F3871" t="s">
        <v>15565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81</v>
      </c>
      <c r="N3871">
        <v>532</v>
      </c>
      <c r="P3871" t="s">
        <v>161</v>
      </c>
      <c r="Q3871" t="s">
        <v>579</v>
      </c>
      <c r="R3871" t="s">
        <v>55</v>
      </c>
    </row>
    <row r="3872" spans="1:18" hidden="1" x14ac:dyDescent="0.3">
      <c r="A3872" t="s">
        <v>15566</v>
      </c>
      <c r="B3872" t="s">
        <v>15567</v>
      </c>
      <c r="C3872" s="1" t="str">
        <f t="shared" si="282"/>
        <v>21:0849</v>
      </c>
      <c r="D3872" s="1" t="str">
        <f t="shared" si="283"/>
        <v>21:0233</v>
      </c>
      <c r="E3872" t="s">
        <v>15568</v>
      </c>
      <c r="F3872" t="s">
        <v>15569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95</v>
      </c>
      <c r="N3872">
        <v>533</v>
      </c>
      <c r="P3872" t="s">
        <v>188</v>
      </c>
      <c r="Q3872" t="s">
        <v>1292</v>
      </c>
      <c r="R3872" t="s">
        <v>449</v>
      </c>
    </row>
    <row r="3873" spans="1:18" hidden="1" x14ac:dyDescent="0.3">
      <c r="A3873" t="s">
        <v>15570</v>
      </c>
      <c r="B3873" t="s">
        <v>15571</v>
      </c>
      <c r="C3873" s="1" t="str">
        <f t="shared" si="282"/>
        <v>21:0849</v>
      </c>
      <c r="D3873" s="1" t="str">
        <f t="shared" si="283"/>
        <v>21:0233</v>
      </c>
      <c r="E3873" t="s">
        <v>15572</v>
      </c>
      <c r="F3873" t="s">
        <v>15573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101</v>
      </c>
      <c r="N3873">
        <v>534</v>
      </c>
      <c r="P3873" t="s">
        <v>553</v>
      </c>
      <c r="Q3873" t="s">
        <v>54</v>
      </c>
      <c r="R3873" t="s">
        <v>55</v>
      </c>
    </row>
    <row r="3874" spans="1:18" hidden="1" x14ac:dyDescent="0.3">
      <c r="A3874" t="s">
        <v>15574</v>
      </c>
      <c r="B3874" t="s">
        <v>15575</v>
      </c>
      <c r="C3874" s="1" t="str">
        <f t="shared" si="282"/>
        <v>21:0849</v>
      </c>
      <c r="D3874" s="1" t="str">
        <f t="shared" si="283"/>
        <v>21:0233</v>
      </c>
      <c r="E3874" t="s">
        <v>15576</v>
      </c>
      <c r="F3874" t="s">
        <v>15577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107</v>
      </c>
      <c r="N3874">
        <v>535</v>
      </c>
      <c r="P3874" t="s">
        <v>1006</v>
      </c>
      <c r="Q3874" t="s">
        <v>482</v>
      </c>
      <c r="R3874" t="s">
        <v>522</v>
      </c>
    </row>
    <row r="3875" spans="1:18" hidden="1" x14ac:dyDescent="0.3">
      <c r="A3875" t="s">
        <v>15578</v>
      </c>
      <c r="B3875" t="s">
        <v>15579</v>
      </c>
      <c r="C3875" s="1" t="str">
        <f t="shared" si="282"/>
        <v>21:0849</v>
      </c>
      <c r="D3875" s="1" t="str">
        <f t="shared" si="283"/>
        <v>21:0233</v>
      </c>
      <c r="E3875" t="s">
        <v>15580</v>
      </c>
      <c r="F3875" t="s">
        <v>15581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114</v>
      </c>
      <c r="N3875">
        <v>536</v>
      </c>
      <c r="P3875" t="s">
        <v>225</v>
      </c>
      <c r="Q3875" t="s">
        <v>579</v>
      </c>
      <c r="R3875" t="s">
        <v>55</v>
      </c>
    </row>
    <row r="3876" spans="1:18" hidden="1" x14ac:dyDescent="0.3">
      <c r="A3876" t="s">
        <v>15582</v>
      </c>
      <c r="B3876" t="s">
        <v>15583</v>
      </c>
      <c r="C3876" s="1" t="str">
        <f t="shared" si="282"/>
        <v>21:0849</v>
      </c>
      <c r="D3876" s="1" t="str">
        <f t="shared" si="283"/>
        <v>21:0233</v>
      </c>
      <c r="E3876" t="s">
        <v>15584</v>
      </c>
      <c r="F3876" t="s">
        <v>15585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121</v>
      </c>
      <c r="N3876">
        <v>537</v>
      </c>
      <c r="P3876" t="s">
        <v>128</v>
      </c>
      <c r="Q3876" t="s">
        <v>1143</v>
      </c>
      <c r="R3876" t="s">
        <v>329</v>
      </c>
    </row>
    <row r="3877" spans="1:18" hidden="1" x14ac:dyDescent="0.3">
      <c r="A3877" t="s">
        <v>15586</v>
      </c>
      <c r="B3877" t="s">
        <v>15587</v>
      </c>
      <c r="C3877" s="1" t="str">
        <f t="shared" si="282"/>
        <v>21:0849</v>
      </c>
      <c r="D3877" s="1" t="str">
        <f t="shared" si="283"/>
        <v>21:0233</v>
      </c>
      <c r="E3877" t="s">
        <v>15588</v>
      </c>
      <c r="F3877" t="s">
        <v>15589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127</v>
      </c>
      <c r="N3877">
        <v>538</v>
      </c>
      <c r="P3877" t="s">
        <v>225</v>
      </c>
      <c r="Q3877" t="s">
        <v>1143</v>
      </c>
      <c r="R3877" t="s">
        <v>55</v>
      </c>
    </row>
    <row r="3878" spans="1:18" hidden="1" x14ac:dyDescent="0.3">
      <c r="A3878" t="s">
        <v>15590</v>
      </c>
      <c r="B3878" t="s">
        <v>15591</v>
      </c>
      <c r="C3878" s="1" t="str">
        <f t="shared" si="282"/>
        <v>21:0849</v>
      </c>
      <c r="D3878" s="1" t="str">
        <f t="shared" si="283"/>
        <v>21:0233</v>
      </c>
      <c r="E3878" t="s">
        <v>15592</v>
      </c>
      <c r="F3878" t="s">
        <v>15593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133</v>
      </c>
      <c r="N3878">
        <v>539</v>
      </c>
      <c r="P3878" t="s">
        <v>2430</v>
      </c>
      <c r="Q3878" t="s">
        <v>538</v>
      </c>
      <c r="R3878" t="s">
        <v>55</v>
      </c>
    </row>
    <row r="3879" spans="1:18" hidden="1" x14ac:dyDescent="0.3">
      <c r="A3879" t="s">
        <v>15594</v>
      </c>
      <c r="B3879" t="s">
        <v>15595</v>
      </c>
      <c r="C3879" s="1" t="str">
        <f t="shared" si="282"/>
        <v>21:0849</v>
      </c>
      <c r="D3879" s="1" t="str">
        <f t="shared" si="283"/>
        <v>21:0233</v>
      </c>
      <c r="E3879" t="s">
        <v>15596</v>
      </c>
      <c r="F3879" t="s">
        <v>15597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139</v>
      </c>
      <c r="N3879">
        <v>540</v>
      </c>
      <c r="P3879" t="s">
        <v>1006</v>
      </c>
      <c r="Q3879" t="s">
        <v>236</v>
      </c>
      <c r="R3879" t="s">
        <v>189</v>
      </c>
    </row>
    <row r="3880" spans="1:18" hidden="1" x14ac:dyDescent="0.3">
      <c r="A3880" t="s">
        <v>15598</v>
      </c>
      <c r="B3880" t="s">
        <v>15599</v>
      </c>
      <c r="C3880" s="1" t="str">
        <f t="shared" si="282"/>
        <v>21:0849</v>
      </c>
      <c r="D3880" s="1" t="str">
        <f t="shared" si="283"/>
        <v>21:0233</v>
      </c>
      <c r="E3880" t="s">
        <v>15600</v>
      </c>
      <c r="F3880" t="s">
        <v>15601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241</v>
      </c>
      <c r="N3880">
        <v>541</v>
      </c>
      <c r="P3880" t="s">
        <v>200</v>
      </c>
      <c r="Q3880" t="s">
        <v>1143</v>
      </c>
      <c r="R3880" t="s">
        <v>55</v>
      </c>
    </row>
    <row r="3881" spans="1:18" hidden="1" x14ac:dyDescent="0.3">
      <c r="A3881" t="s">
        <v>15602</v>
      </c>
      <c r="B3881" t="s">
        <v>15603</v>
      </c>
      <c r="C3881" s="1" t="str">
        <f t="shared" si="282"/>
        <v>21:0849</v>
      </c>
      <c r="D3881" s="1" t="str">
        <f t="shared" si="283"/>
        <v>21:0233</v>
      </c>
      <c r="E3881" t="s">
        <v>15604</v>
      </c>
      <c r="F3881" t="s">
        <v>15605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 t="s">
        <v>1006</v>
      </c>
      <c r="Q3881" t="s">
        <v>482</v>
      </c>
      <c r="R3881" t="s">
        <v>55</v>
      </c>
    </row>
    <row r="3882" spans="1:18" hidden="1" x14ac:dyDescent="0.3">
      <c r="A3882" t="s">
        <v>15606</v>
      </c>
      <c r="B3882" t="s">
        <v>15607</v>
      </c>
      <c r="C3882" s="1" t="str">
        <f t="shared" si="282"/>
        <v>21:0849</v>
      </c>
      <c r="D3882" s="1" t="str">
        <f t="shared" si="283"/>
        <v>21:0233</v>
      </c>
      <c r="E3882" t="s">
        <v>15604</v>
      </c>
      <c r="F3882" t="s">
        <v>15608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29</v>
      </c>
      <c r="N3882">
        <v>543</v>
      </c>
      <c r="P3882" t="s">
        <v>134</v>
      </c>
      <c r="Q3882" t="s">
        <v>1292</v>
      </c>
      <c r="R3882" t="s">
        <v>55</v>
      </c>
    </row>
    <row r="3883" spans="1:18" hidden="1" x14ac:dyDescent="0.3">
      <c r="A3883" t="s">
        <v>15609</v>
      </c>
      <c r="B3883" t="s">
        <v>15610</v>
      </c>
      <c r="C3883" s="1" t="str">
        <f t="shared" si="282"/>
        <v>21:0849</v>
      </c>
      <c r="D3883" s="1" t="str">
        <f t="shared" si="283"/>
        <v>21:0233</v>
      </c>
      <c r="E3883" t="s">
        <v>15611</v>
      </c>
      <c r="F3883" t="s">
        <v>15612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36</v>
      </c>
      <c r="N3883">
        <v>544</v>
      </c>
      <c r="P3883" t="s">
        <v>115</v>
      </c>
      <c r="Q3883" t="s">
        <v>1292</v>
      </c>
      <c r="R3883" t="s">
        <v>55</v>
      </c>
    </row>
    <row r="3884" spans="1:18" hidden="1" x14ac:dyDescent="0.3">
      <c r="A3884" t="s">
        <v>15613</v>
      </c>
      <c r="B3884" t="s">
        <v>15614</v>
      </c>
      <c r="C3884" s="1" t="str">
        <f t="shared" si="282"/>
        <v>21:0849</v>
      </c>
      <c r="D3884" s="1" t="str">
        <f t="shared" si="283"/>
        <v>21:0233</v>
      </c>
      <c r="E3884" t="s">
        <v>15615</v>
      </c>
      <c r="F3884" t="s">
        <v>15616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44</v>
      </c>
      <c r="N3884">
        <v>545</v>
      </c>
      <c r="P3884" t="s">
        <v>167</v>
      </c>
      <c r="Q3884" t="s">
        <v>579</v>
      </c>
      <c r="R3884" t="s">
        <v>460</v>
      </c>
    </row>
    <row r="3885" spans="1:18" hidden="1" x14ac:dyDescent="0.3">
      <c r="A3885" t="s">
        <v>15617</v>
      </c>
      <c r="B3885" t="s">
        <v>15618</v>
      </c>
      <c r="C3885" s="1" t="str">
        <f t="shared" si="282"/>
        <v>21:0849</v>
      </c>
      <c r="D3885" s="1" t="str">
        <f t="shared" si="283"/>
        <v>21:0233</v>
      </c>
      <c r="E3885" t="s">
        <v>15619</v>
      </c>
      <c r="F3885" t="s">
        <v>15620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52</v>
      </c>
      <c r="N3885">
        <v>546</v>
      </c>
      <c r="P3885" t="s">
        <v>140</v>
      </c>
      <c r="Q3885" t="s">
        <v>1292</v>
      </c>
      <c r="R3885" t="s">
        <v>55</v>
      </c>
    </row>
    <row r="3886" spans="1:18" hidden="1" x14ac:dyDescent="0.3">
      <c r="A3886" t="s">
        <v>15621</v>
      </c>
      <c r="B3886" t="s">
        <v>15622</v>
      </c>
      <c r="C3886" s="1" t="str">
        <f t="shared" si="282"/>
        <v>21:0849</v>
      </c>
      <c r="D3886" s="1" t="str">
        <f t="shared" si="283"/>
        <v>21:0233</v>
      </c>
      <c r="E3886" t="s">
        <v>15623</v>
      </c>
      <c r="F3886" t="s">
        <v>15624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60</v>
      </c>
      <c r="N3886">
        <v>547</v>
      </c>
      <c r="P3886" t="s">
        <v>771</v>
      </c>
      <c r="Q3886" t="s">
        <v>1292</v>
      </c>
      <c r="R3886" t="s">
        <v>55</v>
      </c>
    </row>
    <row r="3887" spans="1:18" hidden="1" x14ac:dyDescent="0.3">
      <c r="A3887" t="s">
        <v>15625</v>
      </c>
      <c r="B3887" t="s">
        <v>15626</v>
      </c>
      <c r="C3887" s="1" t="str">
        <f t="shared" si="282"/>
        <v>21:0849</v>
      </c>
      <c r="D3887" s="1" t="str">
        <f t="shared" si="283"/>
        <v>21:0233</v>
      </c>
      <c r="E3887" t="s">
        <v>15627</v>
      </c>
      <c r="F3887" t="s">
        <v>15628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67</v>
      </c>
      <c r="N3887">
        <v>548</v>
      </c>
      <c r="P3887" t="s">
        <v>140</v>
      </c>
      <c r="Q3887" t="s">
        <v>54</v>
      </c>
      <c r="R3887" t="s">
        <v>55</v>
      </c>
    </row>
    <row r="3888" spans="1:18" hidden="1" x14ac:dyDescent="0.3">
      <c r="A3888" t="s">
        <v>15629</v>
      </c>
      <c r="B3888" t="s">
        <v>15630</v>
      </c>
      <c r="C3888" s="1" t="str">
        <f t="shared" si="282"/>
        <v>21:0849</v>
      </c>
      <c r="D3888" s="1" t="str">
        <f t="shared" si="283"/>
        <v>21:0233</v>
      </c>
      <c r="E3888" t="s">
        <v>15631</v>
      </c>
      <c r="F3888" t="s">
        <v>15632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74</v>
      </c>
      <c r="N3888">
        <v>549</v>
      </c>
      <c r="P3888" t="s">
        <v>771</v>
      </c>
      <c r="Q3888" t="s">
        <v>1292</v>
      </c>
      <c r="R3888" t="s">
        <v>55</v>
      </c>
    </row>
    <row r="3889" spans="1:18" hidden="1" x14ac:dyDescent="0.3">
      <c r="A3889" t="s">
        <v>15633</v>
      </c>
      <c r="B3889" t="s">
        <v>15634</v>
      </c>
      <c r="C3889" s="1" t="str">
        <f t="shared" si="282"/>
        <v>21:0849</v>
      </c>
      <c r="D3889" s="1" t="str">
        <f t="shared" si="283"/>
        <v>21:0233</v>
      </c>
      <c r="E3889" t="s">
        <v>15635</v>
      </c>
      <c r="F3889" t="s">
        <v>15636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81</v>
      </c>
      <c r="N3889">
        <v>550</v>
      </c>
      <c r="P3889" t="s">
        <v>771</v>
      </c>
      <c r="Q3889" t="s">
        <v>579</v>
      </c>
      <c r="R3889" t="s">
        <v>55</v>
      </c>
    </row>
    <row r="3890" spans="1:18" hidden="1" x14ac:dyDescent="0.3">
      <c r="A3890" t="s">
        <v>15637</v>
      </c>
      <c r="B3890" t="s">
        <v>15638</v>
      </c>
      <c r="C3890" s="1" t="str">
        <f t="shared" si="282"/>
        <v>21:0849</v>
      </c>
      <c r="D3890" s="1" t="str">
        <f t="shared" si="283"/>
        <v>21:0233</v>
      </c>
      <c r="E3890" t="s">
        <v>15639</v>
      </c>
      <c r="F3890" t="s">
        <v>15640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95</v>
      </c>
      <c r="N3890">
        <v>551</v>
      </c>
      <c r="P3890" t="s">
        <v>161</v>
      </c>
      <c r="Q3890" t="s">
        <v>1143</v>
      </c>
      <c r="R3890" t="s">
        <v>55</v>
      </c>
    </row>
    <row r="3891" spans="1:18" hidden="1" x14ac:dyDescent="0.3">
      <c r="A3891" t="s">
        <v>15641</v>
      </c>
      <c r="B3891" t="s">
        <v>15642</v>
      </c>
      <c r="C3891" s="1" t="str">
        <f t="shared" si="282"/>
        <v>21:0849</v>
      </c>
      <c r="D3891" s="1" t="str">
        <f t="shared" si="283"/>
        <v>21:0233</v>
      </c>
      <c r="E3891" t="s">
        <v>15643</v>
      </c>
      <c r="F3891" t="s">
        <v>15644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101</v>
      </c>
      <c r="N3891">
        <v>552</v>
      </c>
      <c r="P3891" t="s">
        <v>115</v>
      </c>
      <c r="Q3891" t="s">
        <v>54</v>
      </c>
      <c r="R3891" t="s">
        <v>55</v>
      </c>
    </row>
    <row r="3892" spans="1:18" hidden="1" x14ac:dyDescent="0.3">
      <c r="A3892" t="s">
        <v>15645</v>
      </c>
      <c r="B3892" t="s">
        <v>15646</v>
      </c>
      <c r="C3892" s="1" t="str">
        <f t="shared" si="282"/>
        <v>21:0849</v>
      </c>
      <c r="D3892" s="1" t="str">
        <f t="shared" si="283"/>
        <v>21:0233</v>
      </c>
      <c r="E3892" t="s">
        <v>15647</v>
      </c>
      <c r="F3892" t="s">
        <v>15648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107</v>
      </c>
      <c r="N3892">
        <v>553</v>
      </c>
      <c r="P3892" t="s">
        <v>521</v>
      </c>
      <c r="Q3892" t="s">
        <v>1292</v>
      </c>
      <c r="R3892" t="s">
        <v>522</v>
      </c>
    </row>
    <row r="3893" spans="1:18" hidden="1" x14ac:dyDescent="0.3">
      <c r="A3893" t="s">
        <v>15649</v>
      </c>
      <c r="B3893" t="s">
        <v>15650</v>
      </c>
      <c r="C3893" s="1" t="str">
        <f t="shared" si="282"/>
        <v>21:0849</v>
      </c>
      <c r="D3893" s="1" t="str">
        <f t="shared" si="283"/>
        <v>21:0233</v>
      </c>
      <c r="E3893" t="s">
        <v>15651</v>
      </c>
      <c r="F3893" t="s">
        <v>15652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114</v>
      </c>
      <c r="N3893">
        <v>554</v>
      </c>
      <c r="P3893" t="s">
        <v>88</v>
      </c>
      <c r="Q3893" t="s">
        <v>482</v>
      </c>
      <c r="R3893" t="s">
        <v>14243</v>
      </c>
    </row>
    <row r="3894" spans="1:18" hidden="1" x14ac:dyDescent="0.3">
      <c r="A3894" t="s">
        <v>15653</v>
      </c>
      <c r="B3894" t="s">
        <v>15654</v>
      </c>
      <c r="C3894" s="1" t="str">
        <f t="shared" si="282"/>
        <v>21:0849</v>
      </c>
      <c r="D3894" s="1" t="str">
        <f t="shared" si="283"/>
        <v>21:0233</v>
      </c>
      <c r="E3894" t="s">
        <v>15655</v>
      </c>
      <c r="F3894" t="s">
        <v>15656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121</v>
      </c>
      <c r="N3894">
        <v>555</v>
      </c>
      <c r="P3894" t="s">
        <v>537</v>
      </c>
      <c r="Q3894" t="s">
        <v>579</v>
      </c>
      <c r="R3894" t="s">
        <v>55</v>
      </c>
    </row>
    <row r="3895" spans="1:18" hidden="1" x14ac:dyDescent="0.3">
      <c r="A3895" t="s">
        <v>15657</v>
      </c>
      <c r="B3895" t="s">
        <v>15658</v>
      </c>
      <c r="C3895" s="1" t="str">
        <f t="shared" si="282"/>
        <v>21:0849</v>
      </c>
      <c r="D3895" s="1" t="str">
        <f t="shared" si="283"/>
        <v>21:0233</v>
      </c>
      <c r="E3895" t="s">
        <v>15659</v>
      </c>
      <c r="F3895" t="s">
        <v>15660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127</v>
      </c>
      <c r="N3895">
        <v>556</v>
      </c>
      <c r="P3895" t="s">
        <v>53</v>
      </c>
      <c r="Q3895" t="s">
        <v>1143</v>
      </c>
      <c r="R3895" t="s">
        <v>55</v>
      </c>
    </row>
    <row r="3896" spans="1:18" hidden="1" x14ac:dyDescent="0.3">
      <c r="A3896" t="s">
        <v>15661</v>
      </c>
      <c r="B3896" t="s">
        <v>15662</v>
      </c>
      <c r="C3896" s="1" t="str">
        <f t="shared" si="282"/>
        <v>21:0849</v>
      </c>
      <c r="D3896" s="1" t="str">
        <f t="shared" si="283"/>
        <v>21:0233</v>
      </c>
      <c r="E3896" t="s">
        <v>15663</v>
      </c>
      <c r="F3896" t="s">
        <v>15664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133</v>
      </c>
      <c r="N3896">
        <v>557</v>
      </c>
      <c r="P3896" t="s">
        <v>771</v>
      </c>
      <c r="Q3896" t="s">
        <v>1292</v>
      </c>
      <c r="R3896" t="s">
        <v>55</v>
      </c>
    </row>
    <row r="3897" spans="1:18" hidden="1" x14ac:dyDescent="0.3">
      <c r="A3897" t="s">
        <v>15665</v>
      </c>
      <c r="B3897" t="s">
        <v>15666</v>
      </c>
      <c r="C3897" s="1" t="str">
        <f t="shared" si="282"/>
        <v>21:0849</v>
      </c>
      <c r="D3897" s="1" t="str">
        <f t="shared" si="283"/>
        <v>21:0233</v>
      </c>
      <c r="E3897" t="s">
        <v>15667</v>
      </c>
      <c r="F3897" t="s">
        <v>15668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139</v>
      </c>
      <c r="N3897">
        <v>558</v>
      </c>
      <c r="P3897" t="s">
        <v>1006</v>
      </c>
      <c r="Q3897" t="s">
        <v>54</v>
      </c>
      <c r="R3897" t="s">
        <v>55</v>
      </c>
    </row>
    <row r="3898" spans="1:18" hidden="1" x14ac:dyDescent="0.3">
      <c r="A3898" t="s">
        <v>15669</v>
      </c>
      <c r="B3898" t="s">
        <v>15670</v>
      </c>
      <c r="C3898" s="1" t="str">
        <f t="shared" si="282"/>
        <v>21:0849</v>
      </c>
      <c r="D3898" s="1" t="str">
        <f t="shared" si="283"/>
        <v>21:0233</v>
      </c>
      <c r="E3898" t="s">
        <v>15671</v>
      </c>
      <c r="F3898" t="s">
        <v>15672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241</v>
      </c>
      <c r="N3898">
        <v>559</v>
      </c>
      <c r="P3898" t="s">
        <v>167</v>
      </c>
      <c r="Q3898" t="s">
        <v>1143</v>
      </c>
      <c r="R3898" t="s">
        <v>55</v>
      </c>
    </row>
    <row r="3899" spans="1:18" hidden="1" x14ac:dyDescent="0.3">
      <c r="A3899" t="s">
        <v>15673</v>
      </c>
      <c r="B3899" t="s">
        <v>15674</v>
      </c>
      <c r="C3899" s="1" t="str">
        <f t="shared" si="282"/>
        <v>21:0849</v>
      </c>
      <c r="D3899" s="1" t="str">
        <f t="shared" si="283"/>
        <v>21:0233</v>
      </c>
      <c r="E3899" t="s">
        <v>15675</v>
      </c>
      <c r="F3899" t="s">
        <v>15676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36</v>
      </c>
      <c r="N3899">
        <v>560</v>
      </c>
      <c r="P3899" t="s">
        <v>598</v>
      </c>
      <c r="Q3899" t="s">
        <v>54</v>
      </c>
      <c r="R3899" t="s">
        <v>55</v>
      </c>
    </row>
    <row r="3900" spans="1:18" hidden="1" x14ac:dyDescent="0.3">
      <c r="A3900" t="s">
        <v>15677</v>
      </c>
      <c r="B3900" t="s">
        <v>15678</v>
      </c>
      <c r="C3900" s="1" t="str">
        <f t="shared" si="282"/>
        <v>21:0849</v>
      </c>
      <c r="D3900" s="1" t="str">
        <f t="shared" si="283"/>
        <v>21:0233</v>
      </c>
      <c r="E3900" t="s">
        <v>15679</v>
      </c>
      <c r="F3900" t="s">
        <v>15680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 t="s">
        <v>521</v>
      </c>
      <c r="Q3900" t="s">
        <v>1247</v>
      </c>
      <c r="R3900" t="s">
        <v>55</v>
      </c>
    </row>
    <row r="3901" spans="1:18" hidden="1" x14ac:dyDescent="0.3">
      <c r="A3901" t="s">
        <v>15681</v>
      </c>
      <c r="B3901" t="s">
        <v>15682</v>
      </c>
      <c r="C3901" s="1" t="str">
        <f t="shared" si="282"/>
        <v>21:0849</v>
      </c>
      <c r="D3901" s="1" t="str">
        <f t="shared" si="283"/>
        <v>21:0233</v>
      </c>
      <c r="E3901" t="s">
        <v>15679</v>
      </c>
      <c r="F3901" t="s">
        <v>15683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29</v>
      </c>
      <c r="N3901">
        <v>562</v>
      </c>
      <c r="P3901" t="s">
        <v>553</v>
      </c>
      <c r="Q3901" t="s">
        <v>1247</v>
      </c>
      <c r="R3901" t="s">
        <v>55</v>
      </c>
    </row>
    <row r="3902" spans="1:18" hidden="1" x14ac:dyDescent="0.3">
      <c r="A3902" t="s">
        <v>15684</v>
      </c>
      <c r="B3902" t="s">
        <v>15685</v>
      </c>
      <c r="C3902" s="1" t="str">
        <f t="shared" si="282"/>
        <v>21:0849</v>
      </c>
      <c r="D3902" s="1" t="str">
        <f t="shared" si="283"/>
        <v>21:0233</v>
      </c>
      <c r="E3902" t="s">
        <v>15686</v>
      </c>
      <c r="F3902" t="s">
        <v>15687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44</v>
      </c>
      <c r="N3902">
        <v>563</v>
      </c>
      <c r="P3902" t="s">
        <v>2526</v>
      </c>
      <c r="Q3902" t="s">
        <v>517</v>
      </c>
      <c r="R3902" t="s">
        <v>55</v>
      </c>
    </row>
    <row r="3903" spans="1:18" hidden="1" x14ac:dyDescent="0.3">
      <c r="A3903" t="s">
        <v>15688</v>
      </c>
      <c r="B3903" t="s">
        <v>15689</v>
      </c>
      <c r="C3903" s="1" t="str">
        <f t="shared" si="282"/>
        <v>21:0849</v>
      </c>
      <c r="D3903" s="1" t="str">
        <f t="shared" si="283"/>
        <v>21:0233</v>
      </c>
      <c r="E3903" t="s">
        <v>15690</v>
      </c>
      <c r="F3903" t="s">
        <v>15691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52</v>
      </c>
      <c r="N3903">
        <v>564</v>
      </c>
      <c r="P3903" t="s">
        <v>414</v>
      </c>
      <c r="Q3903" t="s">
        <v>1143</v>
      </c>
      <c r="R3903" t="s">
        <v>55</v>
      </c>
    </row>
    <row r="3904" spans="1:18" hidden="1" x14ac:dyDescent="0.3">
      <c r="A3904" t="s">
        <v>15692</v>
      </c>
      <c r="B3904" t="s">
        <v>15693</v>
      </c>
      <c r="C3904" s="1" t="str">
        <f t="shared" si="282"/>
        <v>21:0849</v>
      </c>
      <c r="D3904" s="1" t="str">
        <f t="shared" si="283"/>
        <v>21:0233</v>
      </c>
      <c r="E3904" t="s">
        <v>15694</v>
      </c>
      <c r="F3904" t="s">
        <v>15695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60</v>
      </c>
      <c r="N3904">
        <v>565</v>
      </c>
      <c r="P3904" t="s">
        <v>771</v>
      </c>
      <c r="Q3904" t="s">
        <v>54</v>
      </c>
      <c r="R3904" t="s">
        <v>55</v>
      </c>
    </row>
    <row r="3905" spans="1:18" hidden="1" x14ac:dyDescent="0.3">
      <c r="A3905" t="s">
        <v>15696</v>
      </c>
      <c r="B3905" t="s">
        <v>15697</v>
      </c>
      <c r="C3905" s="1" t="str">
        <f t="shared" si="282"/>
        <v>21:0849</v>
      </c>
      <c r="D3905" s="1" t="str">
        <f t="shared" si="283"/>
        <v>21:0233</v>
      </c>
      <c r="E3905" t="s">
        <v>15698</v>
      </c>
      <c r="F3905" t="s">
        <v>15699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67</v>
      </c>
      <c r="N3905">
        <v>566</v>
      </c>
      <c r="P3905" t="s">
        <v>210</v>
      </c>
      <c r="Q3905" t="s">
        <v>1143</v>
      </c>
      <c r="R3905" t="s">
        <v>55</v>
      </c>
    </row>
    <row r="3906" spans="1:18" hidden="1" x14ac:dyDescent="0.3">
      <c r="A3906" t="s">
        <v>15700</v>
      </c>
      <c r="B3906" t="s">
        <v>15701</v>
      </c>
      <c r="C3906" s="1" t="str">
        <f t="shared" si="282"/>
        <v>21:0849</v>
      </c>
      <c r="D3906" s="1" t="str">
        <f t="shared" si="283"/>
        <v>21:0233</v>
      </c>
      <c r="E3906" t="s">
        <v>15702</v>
      </c>
      <c r="F3906" t="s">
        <v>15703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74</v>
      </c>
      <c r="N3906">
        <v>567</v>
      </c>
      <c r="P3906" t="s">
        <v>319</v>
      </c>
      <c r="Q3906" t="s">
        <v>579</v>
      </c>
      <c r="R3906" t="s">
        <v>55</v>
      </c>
    </row>
    <row r="3907" spans="1:18" hidden="1" x14ac:dyDescent="0.3">
      <c r="A3907" t="s">
        <v>15704</v>
      </c>
      <c r="B3907" t="s">
        <v>15705</v>
      </c>
      <c r="C3907" s="1" t="str">
        <f t="shared" si="282"/>
        <v>21:0849</v>
      </c>
      <c r="D3907" s="1" t="str">
        <f t="shared" si="283"/>
        <v>21:0233</v>
      </c>
      <c r="E3907" t="s">
        <v>15706</v>
      </c>
      <c r="F3907" t="s">
        <v>15707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81</v>
      </c>
      <c r="N3907">
        <v>568</v>
      </c>
      <c r="P3907" t="s">
        <v>200</v>
      </c>
      <c r="Q3907" t="s">
        <v>579</v>
      </c>
      <c r="R3907" t="s">
        <v>55</v>
      </c>
    </row>
    <row r="3908" spans="1:18" hidden="1" x14ac:dyDescent="0.3">
      <c r="A3908" t="s">
        <v>15708</v>
      </c>
      <c r="B3908" t="s">
        <v>15709</v>
      </c>
      <c r="C3908" s="1" t="str">
        <f t="shared" si="282"/>
        <v>21:0849</v>
      </c>
      <c r="D3908" s="1" t="str">
        <f t="shared" si="283"/>
        <v>21:0233</v>
      </c>
      <c r="E3908" t="s">
        <v>15710</v>
      </c>
      <c r="F3908" t="s">
        <v>15711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95</v>
      </c>
      <c r="N3908">
        <v>569</v>
      </c>
      <c r="P3908" t="s">
        <v>194</v>
      </c>
      <c r="Q3908" t="s">
        <v>579</v>
      </c>
      <c r="R3908" t="s">
        <v>55</v>
      </c>
    </row>
    <row r="3909" spans="1:18" hidden="1" x14ac:dyDescent="0.3">
      <c r="A3909" t="s">
        <v>15712</v>
      </c>
      <c r="B3909" t="s">
        <v>15713</v>
      </c>
      <c r="C3909" s="1" t="str">
        <f t="shared" si="282"/>
        <v>21:0849</v>
      </c>
      <c r="D3909" s="1" t="str">
        <f t="shared" si="283"/>
        <v>21:0233</v>
      </c>
      <c r="E3909" t="s">
        <v>15714</v>
      </c>
      <c r="F3909" t="s">
        <v>15715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101</v>
      </c>
      <c r="N3909">
        <v>570</v>
      </c>
      <c r="P3909" t="s">
        <v>200</v>
      </c>
      <c r="Q3909" t="s">
        <v>54</v>
      </c>
      <c r="R3909" t="s">
        <v>460</v>
      </c>
    </row>
    <row r="3910" spans="1:18" hidden="1" x14ac:dyDescent="0.3">
      <c r="A3910" t="s">
        <v>15716</v>
      </c>
      <c r="B3910" t="s">
        <v>15717</v>
      </c>
      <c r="C3910" s="1" t="str">
        <f t="shared" si="282"/>
        <v>21:0849</v>
      </c>
      <c r="D3910" s="1" t="str">
        <f t="shared" si="283"/>
        <v>21:0233</v>
      </c>
      <c r="E3910" t="s">
        <v>15718</v>
      </c>
      <c r="F3910" t="s">
        <v>15719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107</v>
      </c>
      <c r="N3910">
        <v>571</v>
      </c>
      <c r="P3910" t="s">
        <v>414</v>
      </c>
      <c r="Q3910" t="s">
        <v>579</v>
      </c>
      <c r="R3910" t="s">
        <v>55</v>
      </c>
    </row>
    <row r="3911" spans="1:18" hidden="1" x14ac:dyDescent="0.3">
      <c r="A3911" t="s">
        <v>15720</v>
      </c>
      <c r="B3911" t="s">
        <v>15721</v>
      </c>
      <c r="C3911" s="1" t="str">
        <f t="shared" si="282"/>
        <v>21:0849</v>
      </c>
      <c r="D3911" s="1" t="str">
        <f t="shared" si="283"/>
        <v>21:0233</v>
      </c>
      <c r="E3911" t="s">
        <v>15722</v>
      </c>
      <c r="F3911" t="s">
        <v>15723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114</v>
      </c>
      <c r="N3911">
        <v>572</v>
      </c>
      <c r="P3911" t="s">
        <v>537</v>
      </c>
      <c r="Q3911" t="s">
        <v>1292</v>
      </c>
      <c r="R3911" t="s">
        <v>55</v>
      </c>
    </row>
    <row r="3912" spans="1:18" hidden="1" x14ac:dyDescent="0.3">
      <c r="A3912" t="s">
        <v>15724</v>
      </c>
      <c r="B3912" t="s">
        <v>15725</v>
      </c>
      <c r="C3912" s="1" t="str">
        <f t="shared" si="282"/>
        <v>21:0849</v>
      </c>
      <c r="D3912" s="1" t="str">
        <f t="shared" si="283"/>
        <v>21:0233</v>
      </c>
      <c r="E3912" t="s">
        <v>15726</v>
      </c>
      <c r="F3912" t="s">
        <v>15727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121</v>
      </c>
      <c r="N3912">
        <v>573</v>
      </c>
      <c r="P3912" t="s">
        <v>1006</v>
      </c>
      <c r="Q3912" t="s">
        <v>1143</v>
      </c>
      <c r="R3912" t="s">
        <v>55</v>
      </c>
    </row>
    <row r="3913" spans="1:18" hidden="1" x14ac:dyDescent="0.3">
      <c r="A3913" t="s">
        <v>15728</v>
      </c>
      <c r="B3913" t="s">
        <v>15729</v>
      </c>
      <c r="C3913" s="1" t="str">
        <f t="shared" si="282"/>
        <v>21:0849</v>
      </c>
      <c r="D3913" s="1" t="str">
        <f t="shared" si="283"/>
        <v>21:0233</v>
      </c>
      <c r="E3913" t="s">
        <v>15730</v>
      </c>
      <c r="F3913" t="s">
        <v>15731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127</v>
      </c>
      <c r="N3913">
        <v>574</v>
      </c>
      <c r="P3913" t="s">
        <v>188</v>
      </c>
      <c r="Q3913" t="s">
        <v>482</v>
      </c>
      <c r="R3913" t="s">
        <v>55</v>
      </c>
    </row>
    <row r="3914" spans="1:18" hidden="1" x14ac:dyDescent="0.3">
      <c r="A3914" t="s">
        <v>15732</v>
      </c>
      <c r="B3914" t="s">
        <v>15733</v>
      </c>
      <c r="C3914" s="1" t="str">
        <f t="shared" si="282"/>
        <v>21:0849</v>
      </c>
      <c r="D3914" s="1" t="str">
        <f t="shared" si="283"/>
        <v>21:0233</v>
      </c>
      <c r="E3914" t="s">
        <v>15734</v>
      </c>
      <c r="F3914" t="s">
        <v>15735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133</v>
      </c>
      <c r="N3914">
        <v>575</v>
      </c>
      <c r="P3914" t="s">
        <v>200</v>
      </c>
      <c r="Q3914" t="s">
        <v>1292</v>
      </c>
      <c r="R3914" t="s">
        <v>285</v>
      </c>
    </row>
    <row r="3915" spans="1:18" hidden="1" x14ac:dyDescent="0.3">
      <c r="A3915" t="s">
        <v>15736</v>
      </c>
      <c r="B3915" t="s">
        <v>15737</v>
      </c>
      <c r="C3915" s="1" t="str">
        <f t="shared" si="282"/>
        <v>21:0849</v>
      </c>
      <c r="D3915" s="1" t="str">
        <f t="shared" si="283"/>
        <v>21:0233</v>
      </c>
      <c r="E3915" t="s">
        <v>15738</v>
      </c>
      <c r="F3915" t="s">
        <v>15739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139</v>
      </c>
      <c r="N3915">
        <v>576</v>
      </c>
      <c r="P3915" t="s">
        <v>134</v>
      </c>
      <c r="Q3915" t="s">
        <v>310</v>
      </c>
      <c r="R3915" t="s">
        <v>55</v>
      </c>
    </row>
    <row r="3916" spans="1:18" hidden="1" x14ac:dyDescent="0.3">
      <c r="A3916" t="s">
        <v>15740</v>
      </c>
      <c r="B3916" t="s">
        <v>15741</v>
      </c>
      <c r="C3916" s="1" t="str">
        <f t="shared" ref="C3916:C3979" si="286">HYPERLINK("https://geochem.nrcan.gc.ca/cdogs/content/bdl/bdl210849_e.htm", "21:0849")</f>
        <v>21:0849</v>
      </c>
      <c r="D3916" s="1" t="str">
        <f t="shared" ref="D3916:D3979" si="287">HYPERLINK("https://geochem.nrcan.gc.ca/cdogs/content/svy/svy210233_e.htm", "21:0233")</f>
        <v>21:0233</v>
      </c>
      <c r="E3916" t="s">
        <v>15742</v>
      </c>
      <c r="F3916" t="s">
        <v>15743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241</v>
      </c>
      <c r="N3916">
        <v>577</v>
      </c>
      <c r="P3916" t="s">
        <v>210</v>
      </c>
      <c r="Q3916" t="s">
        <v>482</v>
      </c>
      <c r="R3916" t="s">
        <v>55</v>
      </c>
    </row>
    <row r="3917" spans="1:18" hidden="1" x14ac:dyDescent="0.3">
      <c r="A3917" t="s">
        <v>15744</v>
      </c>
      <c r="B3917" t="s">
        <v>15745</v>
      </c>
      <c r="C3917" s="1" t="str">
        <f t="shared" si="286"/>
        <v>21:0849</v>
      </c>
      <c r="D3917" s="1" t="str">
        <f t="shared" si="287"/>
        <v>21:0233</v>
      </c>
      <c r="E3917" t="s">
        <v>15746</v>
      </c>
      <c r="F3917" t="s">
        <v>15747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 t="s">
        <v>319</v>
      </c>
      <c r="Q3917" t="s">
        <v>579</v>
      </c>
      <c r="R3917" t="s">
        <v>55</v>
      </c>
    </row>
    <row r="3918" spans="1:18" hidden="1" x14ac:dyDescent="0.3">
      <c r="A3918" t="s">
        <v>15748</v>
      </c>
      <c r="B3918" t="s">
        <v>15749</v>
      </c>
      <c r="C3918" s="1" t="str">
        <f t="shared" si="286"/>
        <v>21:0849</v>
      </c>
      <c r="D3918" s="1" t="str">
        <f t="shared" si="287"/>
        <v>21:0233</v>
      </c>
      <c r="E3918" t="s">
        <v>15746</v>
      </c>
      <c r="F3918" t="s">
        <v>15750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29</v>
      </c>
      <c r="N3918">
        <v>579</v>
      </c>
      <c r="P3918" t="s">
        <v>200</v>
      </c>
      <c r="Q3918" t="s">
        <v>482</v>
      </c>
      <c r="R3918" t="s">
        <v>55</v>
      </c>
    </row>
    <row r="3919" spans="1:18" hidden="1" x14ac:dyDescent="0.3">
      <c r="A3919" t="s">
        <v>15751</v>
      </c>
      <c r="B3919" t="s">
        <v>15752</v>
      </c>
      <c r="C3919" s="1" t="str">
        <f t="shared" si="286"/>
        <v>21:0849</v>
      </c>
      <c r="D3919" s="1" t="str">
        <f t="shared" si="287"/>
        <v>21:0233</v>
      </c>
      <c r="E3919" t="s">
        <v>15753</v>
      </c>
      <c r="F3919" t="s">
        <v>15754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36</v>
      </c>
      <c r="N3919">
        <v>580</v>
      </c>
      <c r="P3919" t="s">
        <v>210</v>
      </c>
      <c r="Q3919" t="s">
        <v>579</v>
      </c>
      <c r="R3919" t="s">
        <v>55</v>
      </c>
    </row>
    <row r="3920" spans="1:18" hidden="1" x14ac:dyDescent="0.3">
      <c r="A3920" t="s">
        <v>15755</v>
      </c>
      <c r="B3920" t="s">
        <v>15756</v>
      </c>
      <c r="C3920" s="1" t="str">
        <f t="shared" si="286"/>
        <v>21:0849</v>
      </c>
      <c r="D3920" s="1" t="str">
        <f t="shared" si="287"/>
        <v>21:0233</v>
      </c>
      <c r="E3920" t="s">
        <v>15757</v>
      </c>
      <c r="F3920" t="s">
        <v>15758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44</v>
      </c>
      <c r="N3920">
        <v>581</v>
      </c>
      <c r="P3920" t="s">
        <v>235</v>
      </c>
      <c r="Q3920" t="s">
        <v>54</v>
      </c>
      <c r="R3920" t="s">
        <v>55</v>
      </c>
    </row>
    <row r="3921" spans="1:18" hidden="1" x14ac:dyDescent="0.3">
      <c r="A3921" t="s">
        <v>15759</v>
      </c>
      <c r="B3921" t="s">
        <v>15760</v>
      </c>
      <c r="C3921" s="1" t="str">
        <f t="shared" si="286"/>
        <v>21:0849</v>
      </c>
      <c r="D3921" s="1" t="str">
        <f t="shared" si="287"/>
        <v>21:0233</v>
      </c>
      <c r="E3921" t="s">
        <v>15761</v>
      </c>
      <c r="F3921" t="s">
        <v>15762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52</v>
      </c>
      <c r="N3921">
        <v>582</v>
      </c>
      <c r="P3921" t="s">
        <v>134</v>
      </c>
      <c r="Q3921" t="s">
        <v>579</v>
      </c>
      <c r="R3921" t="s">
        <v>55</v>
      </c>
    </row>
    <row r="3922" spans="1:18" hidden="1" x14ac:dyDescent="0.3">
      <c r="A3922" t="s">
        <v>15763</v>
      </c>
      <c r="B3922" t="s">
        <v>15764</v>
      </c>
      <c r="C3922" s="1" t="str">
        <f t="shared" si="286"/>
        <v>21:0849</v>
      </c>
      <c r="D3922" s="1" t="str">
        <f t="shared" si="287"/>
        <v>21:0233</v>
      </c>
      <c r="E3922" t="s">
        <v>15765</v>
      </c>
      <c r="F3922" t="s">
        <v>15766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60</v>
      </c>
      <c r="N3922">
        <v>583</v>
      </c>
      <c r="P3922" t="s">
        <v>200</v>
      </c>
      <c r="Q3922" t="s">
        <v>579</v>
      </c>
      <c r="R3922" t="s">
        <v>55</v>
      </c>
    </row>
    <row r="3923" spans="1:18" hidden="1" x14ac:dyDescent="0.3">
      <c r="A3923" t="s">
        <v>15767</v>
      </c>
      <c r="B3923" t="s">
        <v>15768</v>
      </c>
      <c r="C3923" s="1" t="str">
        <f t="shared" si="286"/>
        <v>21:0849</v>
      </c>
      <c r="D3923" s="1" t="str">
        <f t="shared" si="287"/>
        <v>21:0233</v>
      </c>
      <c r="E3923" t="s">
        <v>15769</v>
      </c>
      <c r="F3923" t="s">
        <v>15770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67</v>
      </c>
      <c r="N3923">
        <v>584</v>
      </c>
      <c r="P3923" t="s">
        <v>414</v>
      </c>
      <c r="Q3923" t="s">
        <v>579</v>
      </c>
      <c r="R3923" t="s">
        <v>55</v>
      </c>
    </row>
    <row r="3924" spans="1:18" hidden="1" x14ac:dyDescent="0.3">
      <c r="A3924" t="s">
        <v>15771</v>
      </c>
      <c r="B3924" t="s">
        <v>15772</v>
      </c>
      <c r="C3924" s="1" t="str">
        <f t="shared" si="286"/>
        <v>21:0849</v>
      </c>
      <c r="D3924" s="1" t="str">
        <f t="shared" si="287"/>
        <v>21:0233</v>
      </c>
      <c r="E3924" t="s">
        <v>15773</v>
      </c>
      <c r="F3924" t="s">
        <v>15774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74</v>
      </c>
      <c r="N3924">
        <v>585</v>
      </c>
      <c r="P3924" t="s">
        <v>82</v>
      </c>
      <c r="Q3924" t="s">
        <v>579</v>
      </c>
      <c r="R3924" t="s">
        <v>55</v>
      </c>
    </row>
    <row r="3925" spans="1:18" hidden="1" x14ac:dyDescent="0.3">
      <c r="A3925" t="s">
        <v>15775</v>
      </c>
      <c r="B3925" t="s">
        <v>15776</v>
      </c>
      <c r="C3925" s="1" t="str">
        <f t="shared" si="286"/>
        <v>21:0849</v>
      </c>
      <c r="D3925" s="1" t="str">
        <f t="shared" si="287"/>
        <v>21:0233</v>
      </c>
      <c r="E3925" t="s">
        <v>15777</v>
      </c>
      <c r="F3925" t="s">
        <v>15778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81</v>
      </c>
      <c r="N3925">
        <v>586</v>
      </c>
      <c r="P3925" t="s">
        <v>210</v>
      </c>
      <c r="Q3925" t="s">
        <v>579</v>
      </c>
      <c r="R3925" t="s">
        <v>55</v>
      </c>
    </row>
    <row r="3926" spans="1:18" hidden="1" x14ac:dyDescent="0.3">
      <c r="A3926" t="s">
        <v>15779</v>
      </c>
      <c r="B3926" t="s">
        <v>15780</v>
      </c>
      <c r="C3926" s="1" t="str">
        <f t="shared" si="286"/>
        <v>21:0849</v>
      </c>
      <c r="D3926" s="1" t="str">
        <f t="shared" si="287"/>
        <v>21:0233</v>
      </c>
      <c r="E3926" t="s">
        <v>15781</v>
      </c>
      <c r="F3926" t="s">
        <v>15782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95</v>
      </c>
      <c r="N3926">
        <v>587</v>
      </c>
      <c r="P3926" t="s">
        <v>771</v>
      </c>
      <c r="Q3926" t="s">
        <v>482</v>
      </c>
      <c r="R3926" t="s">
        <v>55</v>
      </c>
    </row>
    <row r="3927" spans="1:18" hidden="1" x14ac:dyDescent="0.3">
      <c r="A3927" t="s">
        <v>15783</v>
      </c>
      <c r="B3927" t="s">
        <v>15784</v>
      </c>
      <c r="C3927" s="1" t="str">
        <f t="shared" si="286"/>
        <v>21:0849</v>
      </c>
      <c r="D3927" s="1" t="str">
        <f t="shared" si="287"/>
        <v>21:0233</v>
      </c>
      <c r="E3927" t="s">
        <v>15785</v>
      </c>
      <c r="F3927" t="s">
        <v>15786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101</v>
      </c>
      <c r="N3927">
        <v>588</v>
      </c>
      <c r="P3927" t="s">
        <v>771</v>
      </c>
      <c r="Q3927" t="s">
        <v>236</v>
      </c>
      <c r="R3927" t="s">
        <v>55</v>
      </c>
    </row>
    <row r="3928" spans="1:18" hidden="1" x14ac:dyDescent="0.3">
      <c r="A3928" t="s">
        <v>15787</v>
      </c>
      <c r="B3928" t="s">
        <v>15788</v>
      </c>
      <c r="C3928" s="1" t="str">
        <f t="shared" si="286"/>
        <v>21:0849</v>
      </c>
      <c r="D3928" s="1" t="str">
        <f t="shared" si="287"/>
        <v>21:0233</v>
      </c>
      <c r="E3928" t="s">
        <v>15789</v>
      </c>
      <c r="F3928" t="s">
        <v>15790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107</v>
      </c>
      <c r="N3928">
        <v>589</v>
      </c>
      <c r="P3928" t="s">
        <v>414</v>
      </c>
      <c r="Q3928" t="s">
        <v>54</v>
      </c>
      <c r="R3928" t="s">
        <v>55</v>
      </c>
    </row>
    <row r="3929" spans="1:18" hidden="1" x14ac:dyDescent="0.3">
      <c r="A3929" t="s">
        <v>15791</v>
      </c>
      <c r="B3929" t="s">
        <v>15792</v>
      </c>
      <c r="C3929" s="1" t="str">
        <f t="shared" si="286"/>
        <v>21:0849</v>
      </c>
      <c r="D3929" s="1" t="str">
        <f t="shared" si="287"/>
        <v>21:0233</v>
      </c>
      <c r="E3929" t="s">
        <v>15793</v>
      </c>
      <c r="F3929" t="s">
        <v>15794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114</v>
      </c>
      <c r="N3929">
        <v>590</v>
      </c>
      <c r="P3929" t="s">
        <v>161</v>
      </c>
      <c r="Q3929" t="s">
        <v>236</v>
      </c>
      <c r="R3929" t="s">
        <v>55</v>
      </c>
    </row>
    <row r="3930" spans="1:18" hidden="1" x14ac:dyDescent="0.3">
      <c r="A3930" t="s">
        <v>15795</v>
      </c>
      <c r="B3930" t="s">
        <v>15796</v>
      </c>
      <c r="C3930" s="1" t="str">
        <f t="shared" si="286"/>
        <v>21:0849</v>
      </c>
      <c r="D3930" s="1" t="str">
        <f t="shared" si="287"/>
        <v>21:0233</v>
      </c>
      <c r="E3930" t="s">
        <v>15797</v>
      </c>
      <c r="F3930" t="s">
        <v>15798</v>
      </c>
      <c r="H3930">
        <v>59.753467200000003</v>
      </c>
      <c r="I3930">
        <v>-107.1685155</v>
      </c>
      <c r="J3930" s="1" t="str">
        <f t="shared" ref="J3930:J3993" si="288">HYPERLINK("https://geochem.nrcan.gc.ca/cdogs/content/kwd/kwd020016_e.htm", "Fluid (lake)")</f>
        <v>Fluid (lake)</v>
      </c>
      <c r="K3930" s="1" t="str">
        <f t="shared" ref="K3930:K3993" si="289">HYPERLINK("https://geochem.nrcan.gc.ca/cdogs/content/kwd/kwd080007_e.htm", "Untreated Water")</f>
        <v>Untreated Water</v>
      </c>
      <c r="L3930">
        <v>156</v>
      </c>
      <c r="M3930" t="s">
        <v>121</v>
      </c>
      <c r="N3930">
        <v>591</v>
      </c>
      <c r="P3930" t="s">
        <v>115</v>
      </c>
      <c r="Q3930" t="s">
        <v>482</v>
      </c>
      <c r="R3930" t="s">
        <v>55</v>
      </c>
    </row>
    <row r="3931" spans="1:18" hidden="1" x14ac:dyDescent="0.3">
      <c r="A3931" t="s">
        <v>15799</v>
      </c>
      <c r="B3931" t="s">
        <v>15800</v>
      </c>
      <c r="C3931" s="1" t="str">
        <f t="shared" si="286"/>
        <v>21:0849</v>
      </c>
      <c r="D3931" s="1" t="str">
        <f t="shared" si="287"/>
        <v>21:0233</v>
      </c>
      <c r="E3931" t="s">
        <v>15801</v>
      </c>
      <c r="F3931" t="s">
        <v>15802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127</v>
      </c>
      <c r="N3931">
        <v>592</v>
      </c>
      <c r="P3931" t="s">
        <v>537</v>
      </c>
      <c r="Q3931" t="s">
        <v>579</v>
      </c>
      <c r="R3931" t="s">
        <v>55</v>
      </c>
    </row>
    <row r="3932" spans="1:18" hidden="1" x14ac:dyDescent="0.3">
      <c r="A3932" t="s">
        <v>15803</v>
      </c>
      <c r="B3932" t="s">
        <v>15804</v>
      </c>
      <c r="C3932" s="1" t="str">
        <f t="shared" si="286"/>
        <v>21:0849</v>
      </c>
      <c r="D3932" s="1" t="str">
        <f t="shared" si="287"/>
        <v>21:0233</v>
      </c>
      <c r="E3932" t="s">
        <v>15805</v>
      </c>
      <c r="F3932" t="s">
        <v>15806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133</v>
      </c>
      <c r="N3932">
        <v>593</v>
      </c>
      <c r="P3932" t="s">
        <v>200</v>
      </c>
      <c r="Q3932" t="s">
        <v>54</v>
      </c>
      <c r="R3932" t="s">
        <v>55</v>
      </c>
    </row>
    <row r="3933" spans="1:18" hidden="1" x14ac:dyDescent="0.3">
      <c r="A3933" t="s">
        <v>15807</v>
      </c>
      <c r="B3933" t="s">
        <v>15808</v>
      </c>
      <c r="C3933" s="1" t="str">
        <f t="shared" si="286"/>
        <v>21:0849</v>
      </c>
      <c r="D3933" s="1" t="str">
        <f t="shared" si="287"/>
        <v>21:0233</v>
      </c>
      <c r="E3933" t="s">
        <v>15809</v>
      </c>
      <c r="F3933" t="s">
        <v>15810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139</v>
      </c>
      <c r="N3933">
        <v>594</v>
      </c>
      <c r="P3933" t="s">
        <v>200</v>
      </c>
      <c r="Q3933" t="s">
        <v>579</v>
      </c>
      <c r="R3933" t="s">
        <v>55</v>
      </c>
    </row>
    <row r="3934" spans="1:18" hidden="1" x14ac:dyDescent="0.3">
      <c r="A3934" t="s">
        <v>15811</v>
      </c>
      <c r="B3934" t="s">
        <v>15812</v>
      </c>
      <c r="C3934" s="1" t="str">
        <f t="shared" si="286"/>
        <v>21:0849</v>
      </c>
      <c r="D3934" s="1" t="str">
        <f t="shared" si="287"/>
        <v>21:0233</v>
      </c>
      <c r="E3934" t="s">
        <v>15813</v>
      </c>
      <c r="F3934" t="s">
        <v>15814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241</v>
      </c>
      <c r="N3934">
        <v>595</v>
      </c>
      <c r="P3934" t="s">
        <v>194</v>
      </c>
      <c r="Q3934" t="s">
        <v>482</v>
      </c>
      <c r="R3934" t="s">
        <v>55</v>
      </c>
    </row>
    <row r="3935" spans="1:18" hidden="1" x14ac:dyDescent="0.3">
      <c r="A3935" t="s">
        <v>15815</v>
      </c>
      <c r="B3935" t="s">
        <v>15816</v>
      </c>
      <c r="C3935" s="1" t="str">
        <f t="shared" si="286"/>
        <v>21:0849</v>
      </c>
      <c r="D3935" s="1" t="str">
        <f t="shared" si="287"/>
        <v>21:0233</v>
      </c>
      <c r="E3935" t="s">
        <v>15817</v>
      </c>
      <c r="F3935" t="s">
        <v>15818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36</v>
      </c>
      <c r="N3935">
        <v>596</v>
      </c>
      <c r="P3935" t="s">
        <v>194</v>
      </c>
      <c r="Q3935" t="s">
        <v>579</v>
      </c>
      <c r="R3935" t="s">
        <v>55</v>
      </c>
    </row>
    <row r="3936" spans="1:18" hidden="1" x14ac:dyDescent="0.3">
      <c r="A3936" t="s">
        <v>15819</v>
      </c>
      <c r="B3936" t="s">
        <v>15820</v>
      </c>
      <c r="C3936" s="1" t="str">
        <f t="shared" si="286"/>
        <v>21:0849</v>
      </c>
      <c r="D3936" s="1" t="str">
        <f t="shared" si="287"/>
        <v>21:0233</v>
      </c>
      <c r="E3936" t="s">
        <v>15821</v>
      </c>
      <c r="F3936" t="s">
        <v>15822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 t="s">
        <v>256</v>
      </c>
      <c r="Q3936" t="s">
        <v>579</v>
      </c>
      <c r="R3936" t="s">
        <v>55</v>
      </c>
    </row>
    <row r="3937" spans="1:18" hidden="1" x14ac:dyDescent="0.3">
      <c r="A3937" t="s">
        <v>15823</v>
      </c>
      <c r="B3937" t="s">
        <v>15824</v>
      </c>
      <c r="C3937" s="1" t="str">
        <f t="shared" si="286"/>
        <v>21:0849</v>
      </c>
      <c r="D3937" s="1" t="str">
        <f t="shared" si="287"/>
        <v>21:0233</v>
      </c>
      <c r="E3937" t="s">
        <v>15821</v>
      </c>
      <c r="F3937" t="s">
        <v>15825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29</v>
      </c>
      <c r="N3937">
        <v>598</v>
      </c>
      <c r="P3937" t="s">
        <v>414</v>
      </c>
      <c r="Q3937" t="s">
        <v>579</v>
      </c>
      <c r="R3937" t="s">
        <v>55</v>
      </c>
    </row>
    <row r="3938" spans="1:18" hidden="1" x14ac:dyDescent="0.3">
      <c r="A3938" t="s">
        <v>15826</v>
      </c>
      <c r="B3938" t="s">
        <v>15827</v>
      </c>
      <c r="C3938" s="1" t="str">
        <f t="shared" si="286"/>
        <v>21:0849</v>
      </c>
      <c r="D3938" s="1" t="str">
        <f t="shared" si="287"/>
        <v>21:0233</v>
      </c>
      <c r="E3938" t="s">
        <v>15828</v>
      </c>
      <c r="F3938" t="s">
        <v>15829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44</v>
      </c>
      <c r="N3938">
        <v>599</v>
      </c>
      <c r="P3938" t="s">
        <v>200</v>
      </c>
      <c r="Q3938" t="s">
        <v>579</v>
      </c>
      <c r="R3938" t="s">
        <v>285</v>
      </c>
    </row>
    <row r="3939" spans="1:18" hidden="1" x14ac:dyDescent="0.3">
      <c r="A3939" t="s">
        <v>15830</v>
      </c>
      <c r="B3939" t="s">
        <v>15831</v>
      </c>
      <c r="C3939" s="1" t="str">
        <f t="shared" si="286"/>
        <v>21:0849</v>
      </c>
      <c r="D3939" s="1" t="str">
        <f t="shared" si="287"/>
        <v>21:0233</v>
      </c>
      <c r="E3939" t="s">
        <v>15832</v>
      </c>
      <c r="F3939" t="s">
        <v>15833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52</v>
      </c>
      <c r="N3939">
        <v>600</v>
      </c>
      <c r="P3939" t="s">
        <v>235</v>
      </c>
      <c r="Q3939" t="s">
        <v>1292</v>
      </c>
      <c r="R3939" t="s">
        <v>55</v>
      </c>
    </row>
    <row r="3940" spans="1:18" hidden="1" x14ac:dyDescent="0.3">
      <c r="A3940" t="s">
        <v>15834</v>
      </c>
      <c r="B3940" t="s">
        <v>15835</v>
      </c>
      <c r="C3940" s="1" t="str">
        <f t="shared" si="286"/>
        <v>21:0849</v>
      </c>
      <c r="D3940" s="1" t="str">
        <f t="shared" si="287"/>
        <v>21:0233</v>
      </c>
      <c r="E3940" t="s">
        <v>15836</v>
      </c>
      <c r="F3940" t="s">
        <v>15837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60</v>
      </c>
      <c r="N3940">
        <v>601</v>
      </c>
      <c r="P3940" t="s">
        <v>115</v>
      </c>
      <c r="Q3940" t="s">
        <v>1143</v>
      </c>
      <c r="R3940" t="s">
        <v>55</v>
      </c>
    </row>
    <row r="3941" spans="1:18" hidden="1" x14ac:dyDescent="0.3">
      <c r="A3941" t="s">
        <v>15838</v>
      </c>
      <c r="B3941" t="s">
        <v>15839</v>
      </c>
      <c r="C3941" s="1" t="str">
        <f t="shared" si="286"/>
        <v>21:0849</v>
      </c>
      <c r="D3941" s="1" t="str">
        <f t="shared" si="287"/>
        <v>21:0233</v>
      </c>
      <c r="E3941" t="s">
        <v>15840</v>
      </c>
      <c r="F3941" t="s">
        <v>15841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67</v>
      </c>
      <c r="N3941">
        <v>602</v>
      </c>
      <c r="P3941" t="s">
        <v>200</v>
      </c>
      <c r="Q3941" t="s">
        <v>1143</v>
      </c>
      <c r="R3941" t="s">
        <v>55</v>
      </c>
    </row>
    <row r="3942" spans="1:18" hidden="1" x14ac:dyDescent="0.3">
      <c r="A3942" t="s">
        <v>15842</v>
      </c>
      <c r="B3942" t="s">
        <v>15843</v>
      </c>
      <c r="C3942" s="1" t="str">
        <f t="shared" si="286"/>
        <v>21:0849</v>
      </c>
      <c r="D3942" s="1" t="str">
        <f t="shared" si="287"/>
        <v>21:0233</v>
      </c>
      <c r="E3942" t="s">
        <v>15844</v>
      </c>
      <c r="F3942" t="s">
        <v>15845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74</v>
      </c>
      <c r="N3942">
        <v>603</v>
      </c>
      <c r="P3942" t="s">
        <v>134</v>
      </c>
      <c r="Q3942" t="s">
        <v>1143</v>
      </c>
      <c r="R3942" t="s">
        <v>55</v>
      </c>
    </row>
    <row r="3943" spans="1:18" hidden="1" x14ac:dyDescent="0.3">
      <c r="A3943" t="s">
        <v>15846</v>
      </c>
      <c r="B3943" t="s">
        <v>15847</v>
      </c>
      <c r="C3943" s="1" t="str">
        <f t="shared" si="286"/>
        <v>21:0849</v>
      </c>
      <c r="D3943" s="1" t="str">
        <f t="shared" si="287"/>
        <v>21:0233</v>
      </c>
      <c r="E3943" t="s">
        <v>15848</v>
      </c>
      <c r="F3943" t="s">
        <v>15849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81</v>
      </c>
      <c r="N3943">
        <v>604</v>
      </c>
      <c r="P3943" t="s">
        <v>134</v>
      </c>
      <c r="Q3943" t="s">
        <v>1292</v>
      </c>
      <c r="R3943" t="s">
        <v>55</v>
      </c>
    </row>
    <row r="3944" spans="1:18" hidden="1" x14ac:dyDescent="0.3">
      <c r="A3944" t="s">
        <v>15850</v>
      </c>
      <c r="B3944" t="s">
        <v>15851</v>
      </c>
      <c r="C3944" s="1" t="str">
        <f t="shared" si="286"/>
        <v>21:0849</v>
      </c>
      <c r="D3944" s="1" t="str">
        <f t="shared" si="287"/>
        <v>21:0233</v>
      </c>
      <c r="E3944" t="s">
        <v>15852</v>
      </c>
      <c r="F3944" t="s">
        <v>15853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95</v>
      </c>
      <c r="N3944">
        <v>605</v>
      </c>
      <c r="P3944" t="s">
        <v>210</v>
      </c>
      <c r="Q3944" t="s">
        <v>54</v>
      </c>
      <c r="R3944" t="s">
        <v>460</v>
      </c>
    </row>
    <row r="3945" spans="1:18" hidden="1" x14ac:dyDescent="0.3">
      <c r="A3945" t="s">
        <v>15854</v>
      </c>
      <c r="B3945" t="s">
        <v>15855</v>
      </c>
      <c r="C3945" s="1" t="str">
        <f t="shared" si="286"/>
        <v>21:0849</v>
      </c>
      <c r="D3945" s="1" t="str">
        <f t="shared" si="287"/>
        <v>21:0233</v>
      </c>
      <c r="E3945" t="s">
        <v>15856</v>
      </c>
      <c r="F3945" t="s">
        <v>15857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101</v>
      </c>
      <c r="N3945">
        <v>606</v>
      </c>
      <c r="P3945" t="s">
        <v>414</v>
      </c>
      <c r="Q3945" t="s">
        <v>54</v>
      </c>
      <c r="R3945" t="s">
        <v>55</v>
      </c>
    </row>
    <row r="3946" spans="1:18" hidden="1" x14ac:dyDescent="0.3">
      <c r="A3946" t="s">
        <v>15858</v>
      </c>
      <c r="B3946" t="s">
        <v>15859</v>
      </c>
      <c r="C3946" s="1" t="str">
        <f t="shared" si="286"/>
        <v>21:0849</v>
      </c>
      <c r="D3946" s="1" t="str">
        <f t="shared" si="287"/>
        <v>21:0233</v>
      </c>
      <c r="E3946" t="s">
        <v>15860</v>
      </c>
      <c r="F3946" t="s">
        <v>15861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107</v>
      </c>
      <c r="N3946">
        <v>607</v>
      </c>
      <c r="P3946" t="s">
        <v>1006</v>
      </c>
      <c r="Q3946" t="s">
        <v>1292</v>
      </c>
      <c r="R3946" t="s">
        <v>55</v>
      </c>
    </row>
    <row r="3947" spans="1:18" hidden="1" x14ac:dyDescent="0.3">
      <c r="A3947" t="s">
        <v>15862</v>
      </c>
      <c r="B3947" t="s">
        <v>15863</v>
      </c>
      <c r="C3947" s="1" t="str">
        <f t="shared" si="286"/>
        <v>21:0849</v>
      </c>
      <c r="D3947" s="1" t="str">
        <f t="shared" si="287"/>
        <v>21:0233</v>
      </c>
      <c r="E3947" t="s">
        <v>15864</v>
      </c>
      <c r="F3947" t="s">
        <v>15865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114</v>
      </c>
      <c r="N3947">
        <v>608</v>
      </c>
      <c r="P3947" t="s">
        <v>161</v>
      </c>
      <c r="Q3947" t="s">
        <v>579</v>
      </c>
      <c r="R3947" t="s">
        <v>55</v>
      </c>
    </row>
    <row r="3948" spans="1:18" hidden="1" x14ac:dyDescent="0.3">
      <c r="A3948" t="s">
        <v>15866</v>
      </c>
      <c r="B3948" t="s">
        <v>15867</v>
      </c>
      <c r="C3948" s="1" t="str">
        <f t="shared" si="286"/>
        <v>21:0849</v>
      </c>
      <c r="D3948" s="1" t="str">
        <f t="shared" si="287"/>
        <v>21:0233</v>
      </c>
      <c r="E3948" t="s">
        <v>15868</v>
      </c>
      <c r="F3948" t="s">
        <v>15869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121</v>
      </c>
      <c r="N3948">
        <v>609</v>
      </c>
      <c r="P3948" t="s">
        <v>182</v>
      </c>
      <c r="Q3948" t="s">
        <v>54</v>
      </c>
      <c r="R3948" t="s">
        <v>55</v>
      </c>
    </row>
    <row r="3949" spans="1:18" hidden="1" x14ac:dyDescent="0.3">
      <c r="A3949" t="s">
        <v>15870</v>
      </c>
      <c r="B3949" t="s">
        <v>15871</v>
      </c>
      <c r="C3949" s="1" t="str">
        <f t="shared" si="286"/>
        <v>21:0849</v>
      </c>
      <c r="D3949" s="1" t="str">
        <f t="shared" si="287"/>
        <v>21:0233</v>
      </c>
      <c r="E3949" t="s">
        <v>15872</v>
      </c>
      <c r="F3949" t="s">
        <v>15873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127</v>
      </c>
      <c r="N3949">
        <v>610</v>
      </c>
      <c r="P3949" t="s">
        <v>82</v>
      </c>
      <c r="Q3949" t="s">
        <v>579</v>
      </c>
      <c r="R3949" t="s">
        <v>55</v>
      </c>
    </row>
    <row r="3950" spans="1:18" hidden="1" x14ac:dyDescent="0.3">
      <c r="A3950" t="s">
        <v>15874</v>
      </c>
      <c r="B3950" t="s">
        <v>15875</v>
      </c>
      <c r="C3950" s="1" t="str">
        <f t="shared" si="286"/>
        <v>21:0849</v>
      </c>
      <c r="D3950" s="1" t="str">
        <f t="shared" si="287"/>
        <v>21:0233</v>
      </c>
      <c r="E3950" t="s">
        <v>15876</v>
      </c>
      <c r="F3950" t="s">
        <v>15877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133</v>
      </c>
      <c r="N3950">
        <v>611</v>
      </c>
      <c r="P3950" t="s">
        <v>75</v>
      </c>
      <c r="Q3950" t="s">
        <v>236</v>
      </c>
      <c r="R3950" t="s">
        <v>460</v>
      </c>
    </row>
    <row r="3951" spans="1:18" hidden="1" x14ac:dyDescent="0.3">
      <c r="A3951" t="s">
        <v>15878</v>
      </c>
      <c r="B3951" t="s">
        <v>15879</v>
      </c>
      <c r="C3951" s="1" t="str">
        <f t="shared" si="286"/>
        <v>21:0849</v>
      </c>
      <c r="D3951" s="1" t="str">
        <f t="shared" si="287"/>
        <v>21:0233</v>
      </c>
      <c r="E3951" t="s">
        <v>15880</v>
      </c>
      <c r="F3951" t="s">
        <v>15881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139</v>
      </c>
      <c r="N3951">
        <v>612</v>
      </c>
      <c r="P3951" t="s">
        <v>45</v>
      </c>
      <c r="Q3951" t="s">
        <v>482</v>
      </c>
      <c r="R3951" t="s">
        <v>55</v>
      </c>
    </row>
    <row r="3952" spans="1:18" hidden="1" x14ac:dyDescent="0.3">
      <c r="A3952" t="s">
        <v>15882</v>
      </c>
      <c r="B3952" t="s">
        <v>15883</v>
      </c>
      <c r="C3952" s="1" t="str">
        <f t="shared" si="286"/>
        <v>21:0849</v>
      </c>
      <c r="D3952" s="1" t="str">
        <f t="shared" si="287"/>
        <v>21:0233</v>
      </c>
      <c r="E3952" t="s">
        <v>15884</v>
      </c>
      <c r="F3952" t="s">
        <v>15885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241</v>
      </c>
      <c r="N3952">
        <v>613</v>
      </c>
      <c r="P3952" t="s">
        <v>537</v>
      </c>
      <c r="Q3952" t="s">
        <v>579</v>
      </c>
      <c r="R3952" t="s">
        <v>55</v>
      </c>
    </row>
    <row r="3953" spans="1:18" hidden="1" x14ac:dyDescent="0.3">
      <c r="A3953" t="s">
        <v>15886</v>
      </c>
      <c r="B3953" t="s">
        <v>15887</v>
      </c>
      <c r="C3953" s="1" t="str">
        <f t="shared" si="286"/>
        <v>21:0849</v>
      </c>
      <c r="D3953" s="1" t="str">
        <f t="shared" si="287"/>
        <v>21:0233</v>
      </c>
      <c r="E3953" t="s">
        <v>15888</v>
      </c>
      <c r="F3953" t="s">
        <v>15889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36</v>
      </c>
      <c r="N3953">
        <v>614</v>
      </c>
      <c r="P3953" t="s">
        <v>414</v>
      </c>
      <c r="Q3953" t="s">
        <v>579</v>
      </c>
      <c r="R3953" t="s">
        <v>55</v>
      </c>
    </row>
    <row r="3954" spans="1:18" hidden="1" x14ac:dyDescent="0.3">
      <c r="A3954" t="s">
        <v>15890</v>
      </c>
      <c r="B3954" t="s">
        <v>15891</v>
      </c>
      <c r="C3954" s="1" t="str">
        <f t="shared" si="286"/>
        <v>21:0849</v>
      </c>
      <c r="D3954" s="1" t="str">
        <f t="shared" si="287"/>
        <v>21:0233</v>
      </c>
      <c r="E3954" t="s">
        <v>15892</v>
      </c>
      <c r="F3954" t="s">
        <v>15893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 t="s">
        <v>115</v>
      </c>
      <c r="Q3954" t="s">
        <v>236</v>
      </c>
      <c r="R3954" t="s">
        <v>55</v>
      </c>
    </row>
    <row r="3955" spans="1:18" hidden="1" x14ac:dyDescent="0.3">
      <c r="A3955" t="s">
        <v>15894</v>
      </c>
      <c r="B3955" t="s">
        <v>15895</v>
      </c>
      <c r="C3955" s="1" t="str">
        <f t="shared" si="286"/>
        <v>21:0849</v>
      </c>
      <c r="D3955" s="1" t="str">
        <f t="shared" si="287"/>
        <v>21:0233</v>
      </c>
      <c r="E3955" t="s">
        <v>15892</v>
      </c>
      <c r="F3955" t="s">
        <v>15896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29</v>
      </c>
      <c r="N3955">
        <v>616</v>
      </c>
      <c r="P3955" t="s">
        <v>225</v>
      </c>
      <c r="Q3955" t="s">
        <v>310</v>
      </c>
      <c r="R3955" t="s">
        <v>55</v>
      </c>
    </row>
    <row r="3956" spans="1:18" hidden="1" x14ac:dyDescent="0.3">
      <c r="A3956" t="s">
        <v>15897</v>
      </c>
      <c r="B3956" t="s">
        <v>15898</v>
      </c>
      <c r="C3956" s="1" t="str">
        <f t="shared" si="286"/>
        <v>21:0849</v>
      </c>
      <c r="D3956" s="1" t="str">
        <f t="shared" si="287"/>
        <v>21:0233</v>
      </c>
      <c r="E3956" t="s">
        <v>15899</v>
      </c>
      <c r="F3956" t="s">
        <v>15900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44</v>
      </c>
      <c r="N3956">
        <v>617</v>
      </c>
      <c r="P3956" t="s">
        <v>414</v>
      </c>
      <c r="Q3956" t="s">
        <v>482</v>
      </c>
      <c r="R3956" t="s">
        <v>55</v>
      </c>
    </row>
    <row r="3957" spans="1:18" hidden="1" x14ac:dyDescent="0.3">
      <c r="A3957" t="s">
        <v>15901</v>
      </c>
      <c r="B3957" t="s">
        <v>15902</v>
      </c>
      <c r="C3957" s="1" t="str">
        <f t="shared" si="286"/>
        <v>21:0849</v>
      </c>
      <c r="D3957" s="1" t="str">
        <f t="shared" si="287"/>
        <v>21:0233</v>
      </c>
      <c r="E3957" t="s">
        <v>15903</v>
      </c>
      <c r="F3957" t="s">
        <v>15904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52</v>
      </c>
      <c r="N3957">
        <v>618</v>
      </c>
      <c r="P3957" t="s">
        <v>771</v>
      </c>
      <c r="Q3957" t="s">
        <v>579</v>
      </c>
      <c r="R3957" t="s">
        <v>55</v>
      </c>
    </row>
    <row r="3958" spans="1:18" hidden="1" x14ac:dyDescent="0.3">
      <c r="A3958" t="s">
        <v>15905</v>
      </c>
      <c r="B3958" t="s">
        <v>15906</v>
      </c>
      <c r="C3958" s="1" t="str">
        <f t="shared" si="286"/>
        <v>21:0849</v>
      </c>
      <c r="D3958" s="1" t="str">
        <f t="shared" si="287"/>
        <v>21:0233</v>
      </c>
      <c r="E3958" t="s">
        <v>15907</v>
      </c>
      <c r="F3958" t="s">
        <v>15908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60</v>
      </c>
      <c r="N3958">
        <v>619</v>
      </c>
      <c r="P3958" t="s">
        <v>188</v>
      </c>
      <c r="Q3958" t="s">
        <v>236</v>
      </c>
      <c r="R3958" t="s">
        <v>285</v>
      </c>
    </row>
    <row r="3959" spans="1:18" hidden="1" x14ac:dyDescent="0.3">
      <c r="A3959" t="s">
        <v>15909</v>
      </c>
      <c r="B3959" t="s">
        <v>15910</v>
      </c>
      <c r="C3959" s="1" t="str">
        <f t="shared" si="286"/>
        <v>21:0849</v>
      </c>
      <c r="D3959" s="1" t="str">
        <f t="shared" si="287"/>
        <v>21:0233</v>
      </c>
      <c r="E3959" t="s">
        <v>15911</v>
      </c>
      <c r="F3959" t="s">
        <v>15912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67</v>
      </c>
      <c r="N3959">
        <v>620</v>
      </c>
      <c r="P3959" t="s">
        <v>140</v>
      </c>
      <c r="Q3959" t="s">
        <v>54</v>
      </c>
      <c r="R3959" t="s">
        <v>460</v>
      </c>
    </row>
    <row r="3960" spans="1:18" hidden="1" x14ac:dyDescent="0.3">
      <c r="A3960" t="s">
        <v>15913</v>
      </c>
      <c r="B3960" t="s">
        <v>15914</v>
      </c>
      <c r="C3960" s="1" t="str">
        <f t="shared" si="286"/>
        <v>21:0849</v>
      </c>
      <c r="D3960" s="1" t="str">
        <f t="shared" si="287"/>
        <v>21:0233</v>
      </c>
      <c r="E3960" t="s">
        <v>15915</v>
      </c>
      <c r="F3960" t="s">
        <v>15916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74</v>
      </c>
      <c r="N3960">
        <v>621</v>
      </c>
      <c r="P3960" t="s">
        <v>182</v>
      </c>
      <c r="Q3960" t="s">
        <v>482</v>
      </c>
      <c r="R3960" t="s">
        <v>449</v>
      </c>
    </row>
    <row r="3961" spans="1:18" hidden="1" x14ac:dyDescent="0.3">
      <c r="A3961" t="s">
        <v>15917</v>
      </c>
      <c r="B3961" t="s">
        <v>15918</v>
      </c>
      <c r="C3961" s="1" t="str">
        <f t="shared" si="286"/>
        <v>21:0849</v>
      </c>
      <c r="D3961" s="1" t="str">
        <f t="shared" si="287"/>
        <v>21:0233</v>
      </c>
      <c r="E3961" t="s">
        <v>15919</v>
      </c>
      <c r="F3961" t="s">
        <v>15920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81</v>
      </c>
      <c r="N3961">
        <v>622</v>
      </c>
      <c r="P3961" t="s">
        <v>200</v>
      </c>
      <c r="Q3961" t="s">
        <v>236</v>
      </c>
      <c r="R3961" t="s">
        <v>55</v>
      </c>
    </row>
    <row r="3962" spans="1:18" hidden="1" x14ac:dyDescent="0.3">
      <c r="A3962" t="s">
        <v>15921</v>
      </c>
      <c r="B3962" t="s">
        <v>15922</v>
      </c>
      <c r="C3962" s="1" t="str">
        <f t="shared" si="286"/>
        <v>21:0849</v>
      </c>
      <c r="D3962" s="1" t="str">
        <f t="shared" si="287"/>
        <v>21:0233</v>
      </c>
      <c r="E3962" t="s">
        <v>15923</v>
      </c>
      <c r="F3962" t="s">
        <v>15924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95</v>
      </c>
      <c r="N3962">
        <v>623</v>
      </c>
      <c r="P3962" t="s">
        <v>319</v>
      </c>
      <c r="Q3962" t="s">
        <v>257</v>
      </c>
      <c r="R3962" t="s">
        <v>55</v>
      </c>
    </row>
    <row r="3963" spans="1:18" hidden="1" x14ac:dyDescent="0.3">
      <c r="A3963" t="s">
        <v>15925</v>
      </c>
      <c r="B3963" t="s">
        <v>15926</v>
      </c>
      <c r="C3963" s="1" t="str">
        <f t="shared" si="286"/>
        <v>21:0849</v>
      </c>
      <c r="D3963" s="1" t="str">
        <f t="shared" si="287"/>
        <v>21:0233</v>
      </c>
      <c r="E3963" t="s">
        <v>15927</v>
      </c>
      <c r="F3963" t="s">
        <v>15928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101</v>
      </c>
      <c r="N3963">
        <v>624</v>
      </c>
      <c r="P3963" t="s">
        <v>235</v>
      </c>
      <c r="Q3963" t="s">
        <v>236</v>
      </c>
      <c r="R3963" t="s">
        <v>55</v>
      </c>
    </row>
    <row r="3964" spans="1:18" hidden="1" x14ac:dyDescent="0.3">
      <c r="A3964" t="s">
        <v>15929</v>
      </c>
      <c r="B3964" t="s">
        <v>15930</v>
      </c>
      <c r="C3964" s="1" t="str">
        <f t="shared" si="286"/>
        <v>21:0849</v>
      </c>
      <c r="D3964" s="1" t="str">
        <f t="shared" si="287"/>
        <v>21:0233</v>
      </c>
      <c r="E3964" t="s">
        <v>15931</v>
      </c>
      <c r="F3964" t="s">
        <v>15932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107</v>
      </c>
      <c r="N3964">
        <v>625</v>
      </c>
      <c r="P3964" t="s">
        <v>194</v>
      </c>
      <c r="Q3964" t="s">
        <v>310</v>
      </c>
      <c r="R3964" t="s">
        <v>55</v>
      </c>
    </row>
    <row r="3965" spans="1:18" hidden="1" x14ac:dyDescent="0.3">
      <c r="A3965" t="s">
        <v>15933</v>
      </c>
      <c r="B3965" t="s">
        <v>15934</v>
      </c>
      <c r="C3965" s="1" t="str">
        <f t="shared" si="286"/>
        <v>21:0849</v>
      </c>
      <c r="D3965" s="1" t="str">
        <f t="shared" si="287"/>
        <v>21:0233</v>
      </c>
      <c r="E3965" t="s">
        <v>15935</v>
      </c>
      <c r="F3965" t="s">
        <v>15936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114</v>
      </c>
      <c r="N3965">
        <v>626</v>
      </c>
      <c r="P3965" t="s">
        <v>225</v>
      </c>
      <c r="Q3965" t="s">
        <v>248</v>
      </c>
      <c r="R3965" t="s">
        <v>55</v>
      </c>
    </row>
    <row r="3966" spans="1:18" hidden="1" x14ac:dyDescent="0.3">
      <c r="A3966" t="s">
        <v>15937</v>
      </c>
      <c r="B3966" t="s">
        <v>15938</v>
      </c>
      <c r="C3966" s="1" t="str">
        <f t="shared" si="286"/>
        <v>21:0849</v>
      </c>
      <c r="D3966" s="1" t="str">
        <f t="shared" si="287"/>
        <v>21:0233</v>
      </c>
      <c r="E3966" t="s">
        <v>15939</v>
      </c>
      <c r="F3966" t="s">
        <v>15940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121</v>
      </c>
      <c r="N3966">
        <v>627</v>
      </c>
      <c r="P3966" t="s">
        <v>115</v>
      </c>
      <c r="Q3966" t="s">
        <v>257</v>
      </c>
      <c r="R3966" t="s">
        <v>285</v>
      </c>
    </row>
    <row r="3967" spans="1:18" hidden="1" x14ac:dyDescent="0.3">
      <c r="A3967" t="s">
        <v>15941</v>
      </c>
      <c r="B3967" t="s">
        <v>15942</v>
      </c>
      <c r="C3967" s="1" t="str">
        <f t="shared" si="286"/>
        <v>21:0849</v>
      </c>
      <c r="D3967" s="1" t="str">
        <f t="shared" si="287"/>
        <v>21:0233</v>
      </c>
      <c r="E3967" t="s">
        <v>15943</v>
      </c>
      <c r="F3967" t="s">
        <v>15944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127</v>
      </c>
      <c r="N3967">
        <v>628</v>
      </c>
      <c r="P3967" t="s">
        <v>188</v>
      </c>
      <c r="Q3967" t="s">
        <v>482</v>
      </c>
      <c r="R3967" t="s">
        <v>55</v>
      </c>
    </row>
    <row r="3968" spans="1:18" hidden="1" x14ac:dyDescent="0.3">
      <c r="A3968" t="s">
        <v>15945</v>
      </c>
      <c r="B3968" t="s">
        <v>15946</v>
      </c>
      <c r="C3968" s="1" t="str">
        <f t="shared" si="286"/>
        <v>21:0849</v>
      </c>
      <c r="D3968" s="1" t="str">
        <f t="shared" si="287"/>
        <v>21:0233</v>
      </c>
      <c r="E3968" t="s">
        <v>15947</v>
      </c>
      <c r="F3968" t="s">
        <v>15948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133</v>
      </c>
      <c r="N3968">
        <v>629</v>
      </c>
      <c r="P3968" t="s">
        <v>188</v>
      </c>
      <c r="Q3968" t="s">
        <v>579</v>
      </c>
      <c r="R3968" t="s">
        <v>285</v>
      </c>
    </row>
    <row r="3969" spans="1:18" hidden="1" x14ac:dyDescent="0.3">
      <c r="A3969" t="s">
        <v>15949</v>
      </c>
      <c r="B3969" t="s">
        <v>15950</v>
      </c>
      <c r="C3969" s="1" t="str">
        <f t="shared" si="286"/>
        <v>21:0849</v>
      </c>
      <c r="D3969" s="1" t="str">
        <f t="shared" si="287"/>
        <v>21:0233</v>
      </c>
      <c r="E3969" t="s">
        <v>15951</v>
      </c>
      <c r="F3969" t="s">
        <v>15952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139</v>
      </c>
      <c r="N3969">
        <v>630</v>
      </c>
      <c r="P3969" t="s">
        <v>553</v>
      </c>
      <c r="Q3969" t="s">
        <v>248</v>
      </c>
      <c r="R3969" t="s">
        <v>55</v>
      </c>
    </row>
    <row r="3970" spans="1:18" hidden="1" x14ac:dyDescent="0.3">
      <c r="A3970" t="s">
        <v>15953</v>
      </c>
      <c r="B3970" t="s">
        <v>15954</v>
      </c>
      <c r="C3970" s="1" t="str">
        <f t="shared" si="286"/>
        <v>21:0849</v>
      </c>
      <c r="D3970" s="1" t="str">
        <f t="shared" si="287"/>
        <v>21:0233</v>
      </c>
      <c r="E3970" t="s">
        <v>15955</v>
      </c>
      <c r="F3970" t="s">
        <v>15956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241</v>
      </c>
      <c r="N3970">
        <v>631</v>
      </c>
      <c r="P3970" t="s">
        <v>1006</v>
      </c>
      <c r="Q3970" t="s">
        <v>257</v>
      </c>
      <c r="R3970" t="s">
        <v>55</v>
      </c>
    </row>
    <row r="3971" spans="1:18" hidden="1" x14ac:dyDescent="0.3">
      <c r="A3971" t="s">
        <v>15957</v>
      </c>
      <c r="B3971" t="s">
        <v>15958</v>
      </c>
      <c r="C3971" s="1" t="str">
        <f t="shared" si="286"/>
        <v>21:0849</v>
      </c>
      <c r="D3971" s="1" t="str">
        <f t="shared" si="287"/>
        <v>21:0233</v>
      </c>
      <c r="E3971" t="s">
        <v>15959</v>
      </c>
      <c r="F3971" t="s">
        <v>15960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36</v>
      </c>
      <c r="N3971">
        <v>632</v>
      </c>
      <c r="P3971" t="s">
        <v>319</v>
      </c>
      <c r="Q3971" t="s">
        <v>236</v>
      </c>
      <c r="R3971" t="s">
        <v>55</v>
      </c>
    </row>
    <row r="3972" spans="1:18" hidden="1" x14ac:dyDescent="0.3">
      <c r="A3972" t="s">
        <v>15961</v>
      </c>
      <c r="B3972" t="s">
        <v>15962</v>
      </c>
      <c r="C3972" s="1" t="str">
        <f t="shared" si="286"/>
        <v>21:0849</v>
      </c>
      <c r="D3972" s="1" t="str">
        <f t="shared" si="287"/>
        <v>21:0233</v>
      </c>
      <c r="E3972" t="s">
        <v>15963</v>
      </c>
      <c r="F3972" t="s">
        <v>15964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44</v>
      </c>
      <c r="N3972">
        <v>633</v>
      </c>
      <c r="P3972" t="s">
        <v>319</v>
      </c>
      <c r="Q3972" t="s">
        <v>236</v>
      </c>
      <c r="R3972" t="s">
        <v>55</v>
      </c>
    </row>
    <row r="3973" spans="1:18" hidden="1" x14ac:dyDescent="0.3">
      <c r="A3973" t="s">
        <v>15965</v>
      </c>
      <c r="B3973" t="s">
        <v>15966</v>
      </c>
      <c r="C3973" s="1" t="str">
        <f t="shared" si="286"/>
        <v>21:0849</v>
      </c>
      <c r="D3973" s="1" t="str">
        <f t="shared" si="287"/>
        <v>21:0233</v>
      </c>
      <c r="E3973" t="s">
        <v>15967</v>
      </c>
      <c r="F3973" t="s">
        <v>15968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 t="s">
        <v>194</v>
      </c>
      <c r="Q3973" t="s">
        <v>236</v>
      </c>
      <c r="R3973" t="s">
        <v>55</v>
      </c>
    </row>
    <row r="3974" spans="1:18" hidden="1" x14ac:dyDescent="0.3">
      <c r="A3974" t="s">
        <v>15969</v>
      </c>
      <c r="B3974" t="s">
        <v>15970</v>
      </c>
      <c r="C3974" s="1" t="str">
        <f t="shared" si="286"/>
        <v>21:0849</v>
      </c>
      <c r="D3974" s="1" t="str">
        <f t="shared" si="287"/>
        <v>21:0233</v>
      </c>
      <c r="E3974" t="s">
        <v>15967</v>
      </c>
      <c r="F3974" t="s">
        <v>15971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29</v>
      </c>
      <c r="N3974">
        <v>635</v>
      </c>
      <c r="P3974" t="s">
        <v>210</v>
      </c>
      <c r="Q3974" t="s">
        <v>310</v>
      </c>
      <c r="R3974" t="s">
        <v>55</v>
      </c>
    </row>
    <row r="3975" spans="1:18" hidden="1" x14ac:dyDescent="0.3">
      <c r="A3975" t="s">
        <v>15972</v>
      </c>
      <c r="B3975" t="s">
        <v>15973</v>
      </c>
      <c r="C3975" s="1" t="str">
        <f t="shared" si="286"/>
        <v>21:0849</v>
      </c>
      <c r="D3975" s="1" t="str">
        <f t="shared" si="287"/>
        <v>21:0233</v>
      </c>
      <c r="E3975" t="s">
        <v>15974</v>
      </c>
      <c r="F3975" t="s">
        <v>15975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52</v>
      </c>
      <c r="N3975">
        <v>636</v>
      </c>
      <c r="P3975" t="s">
        <v>134</v>
      </c>
      <c r="Q3975" t="s">
        <v>310</v>
      </c>
      <c r="R3975" t="s">
        <v>55</v>
      </c>
    </row>
    <row r="3976" spans="1:18" hidden="1" x14ac:dyDescent="0.3">
      <c r="A3976" t="s">
        <v>15976</v>
      </c>
      <c r="B3976" t="s">
        <v>15977</v>
      </c>
      <c r="C3976" s="1" t="str">
        <f t="shared" si="286"/>
        <v>21:0849</v>
      </c>
      <c r="D3976" s="1" t="str">
        <f t="shared" si="287"/>
        <v>21:0233</v>
      </c>
      <c r="E3976" t="s">
        <v>15978</v>
      </c>
      <c r="F3976" t="s">
        <v>15979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60</v>
      </c>
      <c r="N3976">
        <v>637</v>
      </c>
      <c r="P3976" t="s">
        <v>134</v>
      </c>
      <c r="Q3976" t="s">
        <v>236</v>
      </c>
      <c r="R3976" t="s">
        <v>55</v>
      </c>
    </row>
    <row r="3977" spans="1:18" hidden="1" x14ac:dyDescent="0.3">
      <c r="A3977" t="s">
        <v>15980</v>
      </c>
      <c r="B3977" t="s">
        <v>15981</v>
      </c>
      <c r="C3977" s="1" t="str">
        <f t="shared" si="286"/>
        <v>21:0849</v>
      </c>
      <c r="D3977" s="1" t="str">
        <f t="shared" si="287"/>
        <v>21:0233</v>
      </c>
      <c r="E3977" t="s">
        <v>15982</v>
      </c>
      <c r="F3977" t="s">
        <v>15983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67</v>
      </c>
      <c r="N3977">
        <v>638</v>
      </c>
      <c r="P3977" t="s">
        <v>188</v>
      </c>
      <c r="Q3977" t="s">
        <v>482</v>
      </c>
      <c r="R3977" t="s">
        <v>55</v>
      </c>
    </row>
    <row r="3978" spans="1:18" hidden="1" x14ac:dyDescent="0.3">
      <c r="A3978" t="s">
        <v>15984</v>
      </c>
      <c r="B3978" t="s">
        <v>15985</v>
      </c>
      <c r="C3978" s="1" t="str">
        <f t="shared" si="286"/>
        <v>21:0849</v>
      </c>
      <c r="D3978" s="1" t="str">
        <f t="shared" si="287"/>
        <v>21:0233</v>
      </c>
      <c r="E3978" t="s">
        <v>15986</v>
      </c>
      <c r="F3978" t="s">
        <v>15987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74</v>
      </c>
      <c r="N3978">
        <v>639</v>
      </c>
      <c r="P3978" t="s">
        <v>45</v>
      </c>
      <c r="Q3978" t="s">
        <v>257</v>
      </c>
      <c r="R3978" t="s">
        <v>532</v>
      </c>
    </row>
    <row r="3979" spans="1:18" hidden="1" x14ac:dyDescent="0.3">
      <c r="A3979" t="s">
        <v>15988</v>
      </c>
      <c r="B3979" t="s">
        <v>15989</v>
      </c>
      <c r="C3979" s="1" t="str">
        <f t="shared" si="286"/>
        <v>21:0849</v>
      </c>
      <c r="D3979" s="1" t="str">
        <f t="shared" si="287"/>
        <v>21:0233</v>
      </c>
      <c r="E3979" t="s">
        <v>15990</v>
      </c>
      <c r="F3979" t="s">
        <v>15991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81</v>
      </c>
      <c r="N3979">
        <v>640</v>
      </c>
      <c r="P3979" t="s">
        <v>771</v>
      </c>
      <c r="Q3979" t="s">
        <v>482</v>
      </c>
      <c r="R3979" t="s">
        <v>55</v>
      </c>
    </row>
    <row r="3980" spans="1:18" hidden="1" x14ac:dyDescent="0.3">
      <c r="A3980" t="s">
        <v>15992</v>
      </c>
      <c r="B3980" t="s">
        <v>15993</v>
      </c>
      <c r="C3980" s="1" t="str">
        <f t="shared" ref="C3980:C4043" si="290">HYPERLINK("https://geochem.nrcan.gc.ca/cdogs/content/bdl/bdl210849_e.htm", "21:0849")</f>
        <v>21:0849</v>
      </c>
      <c r="D3980" s="1" t="str">
        <f t="shared" ref="D3980:D4043" si="291">HYPERLINK("https://geochem.nrcan.gc.ca/cdogs/content/svy/svy210233_e.htm", "21:0233")</f>
        <v>21:0233</v>
      </c>
      <c r="E3980" t="s">
        <v>15994</v>
      </c>
      <c r="F3980" t="s">
        <v>15995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95</v>
      </c>
      <c r="N3980">
        <v>641</v>
      </c>
      <c r="P3980" t="s">
        <v>134</v>
      </c>
      <c r="Q3980" t="s">
        <v>579</v>
      </c>
      <c r="R3980" t="s">
        <v>55</v>
      </c>
    </row>
    <row r="3981" spans="1:18" hidden="1" x14ac:dyDescent="0.3">
      <c r="A3981" t="s">
        <v>15996</v>
      </c>
      <c r="B3981" t="s">
        <v>15997</v>
      </c>
      <c r="C3981" s="1" t="str">
        <f t="shared" si="290"/>
        <v>21:0849</v>
      </c>
      <c r="D3981" s="1" t="str">
        <f t="shared" si="291"/>
        <v>21:0233</v>
      </c>
      <c r="E3981" t="s">
        <v>15998</v>
      </c>
      <c r="F3981" t="s">
        <v>15999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101</v>
      </c>
      <c r="N3981">
        <v>642</v>
      </c>
      <c r="P3981" t="s">
        <v>414</v>
      </c>
      <c r="Q3981" t="s">
        <v>236</v>
      </c>
      <c r="R3981" t="s">
        <v>55</v>
      </c>
    </row>
    <row r="3982" spans="1:18" hidden="1" x14ac:dyDescent="0.3">
      <c r="A3982" t="s">
        <v>16000</v>
      </c>
      <c r="B3982" t="s">
        <v>16001</v>
      </c>
      <c r="C3982" s="1" t="str">
        <f t="shared" si="290"/>
        <v>21:0849</v>
      </c>
      <c r="D3982" s="1" t="str">
        <f t="shared" si="291"/>
        <v>21:0233</v>
      </c>
      <c r="E3982" t="s">
        <v>16002</v>
      </c>
      <c r="F3982" t="s">
        <v>16003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107</v>
      </c>
      <c r="N3982">
        <v>643</v>
      </c>
      <c r="P3982" t="s">
        <v>194</v>
      </c>
      <c r="Q3982" t="s">
        <v>579</v>
      </c>
      <c r="R3982" t="s">
        <v>55</v>
      </c>
    </row>
    <row r="3983" spans="1:18" hidden="1" x14ac:dyDescent="0.3">
      <c r="A3983" t="s">
        <v>16004</v>
      </c>
      <c r="B3983" t="s">
        <v>16005</v>
      </c>
      <c r="C3983" s="1" t="str">
        <f t="shared" si="290"/>
        <v>21:0849</v>
      </c>
      <c r="D3983" s="1" t="str">
        <f t="shared" si="291"/>
        <v>21:0233</v>
      </c>
      <c r="E3983" t="s">
        <v>16006</v>
      </c>
      <c r="F3983" t="s">
        <v>16007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114</v>
      </c>
      <c r="N3983">
        <v>644</v>
      </c>
      <c r="P3983" t="s">
        <v>200</v>
      </c>
      <c r="Q3983" t="s">
        <v>482</v>
      </c>
      <c r="R3983" t="s">
        <v>55</v>
      </c>
    </row>
    <row r="3984" spans="1:18" hidden="1" x14ac:dyDescent="0.3">
      <c r="A3984" t="s">
        <v>16008</v>
      </c>
      <c r="B3984" t="s">
        <v>16009</v>
      </c>
      <c r="C3984" s="1" t="str">
        <f t="shared" si="290"/>
        <v>21:0849</v>
      </c>
      <c r="D3984" s="1" t="str">
        <f t="shared" si="291"/>
        <v>21:0233</v>
      </c>
      <c r="E3984" t="s">
        <v>16010</v>
      </c>
      <c r="F3984" t="s">
        <v>16011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121</v>
      </c>
      <c r="N3984">
        <v>645</v>
      </c>
      <c r="P3984" t="s">
        <v>188</v>
      </c>
      <c r="Q3984" t="s">
        <v>236</v>
      </c>
      <c r="R3984" t="s">
        <v>55</v>
      </c>
    </row>
    <row r="3985" spans="1:18" hidden="1" x14ac:dyDescent="0.3">
      <c r="A3985" t="s">
        <v>16012</v>
      </c>
      <c r="B3985" t="s">
        <v>16013</v>
      </c>
      <c r="C3985" s="1" t="str">
        <f t="shared" si="290"/>
        <v>21:0849</v>
      </c>
      <c r="D3985" s="1" t="str">
        <f t="shared" si="291"/>
        <v>21:0233</v>
      </c>
      <c r="E3985" t="s">
        <v>16014</v>
      </c>
      <c r="F3985" t="s">
        <v>16015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127</v>
      </c>
      <c r="N3985">
        <v>646</v>
      </c>
      <c r="P3985" t="s">
        <v>235</v>
      </c>
      <c r="Q3985" t="s">
        <v>54</v>
      </c>
      <c r="R3985" t="s">
        <v>55</v>
      </c>
    </row>
    <row r="3986" spans="1:18" hidden="1" x14ac:dyDescent="0.3">
      <c r="A3986" t="s">
        <v>16016</v>
      </c>
      <c r="B3986" t="s">
        <v>16017</v>
      </c>
      <c r="C3986" s="1" t="str">
        <f t="shared" si="290"/>
        <v>21:0849</v>
      </c>
      <c r="D3986" s="1" t="str">
        <f t="shared" si="291"/>
        <v>21:0233</v>
      </c>
      <c r="E3986" t="s">
        <v>16018</v>
      </c>
      <c r="F3986" t="s">
        <v>16019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133</v>
      </c>
      <c r="N3986">
        <v>647</v>
      </c>
      <c r="P3986" t="s">
        <v>414</v>
      </c>
      <c r="Q3986" t="s">
        <v>236</v>
      </c>
      <c r="R3986" t="s">
        <v>55</v>
      </c>
    </row>
    <row r="3987" spans="1:18" hidden="1" x14ac:dyDescent="0.3">
      <c r="A3987" t="s">
        <v>16020</v>
      </c>
      <c r="B3987" t="s">
        <v>16021</v>
      </c>
      <c r="C3987" s="1" t="str">
        <f t="shared" si="290"/>
        <v>21:0849</v>
      </c>
      <c r="D3987" s="1" t="str">
        <f t="shared" si="291"/>
        <v>21:0233</v>
      </c>
      <c r="E3987" t="s">
        <v>16022</v>
      </c>
      <c r="F3987" t="s">
        <v>16023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139</v>
      </c>
      <c r="N3987">
        <v>648</v>
      </c>
      <c r="P3987" t="s">
        <v>194</v>
      </c>
      <c r="Q3987" t="s">
        <v>579</v>
      </c>
      <c r="R3987" t="s">
        <v>55</v>
      </c>
    </row>
    <row r="3988" spans="1:18" hidden="1" x14ac:dyDescent="0.3">
      <c r="A3988" t="s">
        <v>16024</v>
      </c>
      <c r="B3988" t="s">
        <v>16025</v>
      </c>
      <c r="C3988" s="1" t="str">
        <f t="shared" si="290"/>
        <v>21:0849</v>
      </c>
      <c r="D3988" s="1" t="str">
        <f t="shared" si="291"/>
        <v>21:0233</v>
      </c>
      <c r="E3988" t="s">
        <v>16026</v>
      </c>
      <c r="F3988" t="s">
        <v>16027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241</v>
      </c>
      <c r="N3988">
        <v>649</v>
      </c>
      <c r="P3988" t="s">
        <v>194</v>
      </c>
      <c r="Q3988" t="s">
        <v>1292</v>
      </c>
      <c r="R3988" t="s">
        <v>55</v>
      </c>
    </row>
    <row r="3989" spans="1:18" hidden="1" x14ac:dyDescent="0.3">
      <c r="A3989" t="s">
        <v>16028</v>
      </c>
      <c r="B3989" t="s">
        <v>16029</v>
      </c>
      <c r="C3989" s="1" t="str">
        <f t="shared" si="290"/>
        <v>21:0849</v>
      </c>
      <c r="D3989" s="1" t="str">
        <f t="shared" si="291"/>
        <v>21:0233</v>
      </c>
      <c r="E3989" t="s">
        <v>16030</v>
      </c>
      <c r="F3989" t="s">
        <v>16031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 t="s">
        <v>1006</v>
      </c>
      <c r="Q3989" t="s">
        <v>1143</v>
      </c>
      <c r="R3989" t="s">
        <v>55</v>
      </c>
    </row>
    <row r="3990" spans="1:18" hidden="1" x14ac:dyDescent="0.3">
      <c r="A3990" t="s">
        <v>16032</v>
      </c>
      <c r="B3990" t="s">
        <v>16033</v>
      </c>
      <c r="C3990" s="1" t="str">
        <f t="shared" si="290"/>
        <v>21:0849</v>
      </c>
      <c r="D3990" s="1" t="str">
        <f t="shared" si="291"/>
        <v>21:0233</v>
      </c>
      <c r="E3990" t="s">
        <v>16030</v>
      </c>
      <c r="F3990" t="s">
        <v>16034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29</v>
      </c>
      <c r="N3990">
        <v>651</v>
      </c>
      <c r="P3990" t="s">
        <v>771</v>
      </c>
      <c r="Q3990" t="s">
        <v>1292</v>
      </c>
      <c r="R3990" t="s">
        <v>55</v>
      </c>
    </row>
    <row r="3991" spans="1:18" hidden="1" x14ac:dyDescent="0.3">
      <c r="A3991" t="s">
        <v>16035</v>
      </c>
      <c r="B3991" t="s">
        <v>16036</v>
      </c>
      <c r="C3991" s="1" t="str">
        <f t="shared" si="290"/>
        <v>21:0849</v>
      </c>
      <c r="D3991" s="1" t="str">
        <f t="shared" si="291"/>
        <v>21:0233</v>
      </c>
      <c r="E3991" t="s">
        <v>16037</v>
      </c>
      <c r="F3991" t="s">
        <v>16038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36</v>
      </c>
      <c r="N3991">
        <v>652</v>
      </c>
      <c r="P3991" t="s">
        <v>134</v>
      </c>
      <c r="Q3991" t="s">
        <v>1292</v>
      </c>
      <c r="R3991" t="s">
        <v>55</v>
      </c>
    </row>
    <row r="3992" spans="1:18" hidden="1" x14ac:dyDescent="0.3">
      <c r="A3992" t="s">
        <v>16039</v>
      </c>
      <c r="B3992" t="s">
        <v>16040</v>
      </c>
      <c r="C3992" s="1" t="str">
        <f t="shared" si="290"/>
        <v>21:0849</v>
      </c>
      <c r="D3992" s="1" t="str">
        <f t="shared" si="291"/>
        <v>21:0233</v>
      </c>
      <c r="E3992" t="s">
        <v>16041</v>
      </c>
      <c r="F3992" t="s">
        <v>16042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44</v>
      </c>
      <c r="N3992">
        <v>653</v>
      </c>
      <c r="P3992" t="s">
        <v>1760</v>
      </c>
      <c r="Q3992" t="s">
        <v>54</v>
      </c>
      <c r="R3992" t="s">
        <v>449</v>
      </c>
    </row>
    <row r="3993" spans="1:18" hidden="1" x14ac:dyDescent="0.3">
      <c r="A3993" t="s">
        <v>16043</v>
      </c>
      <c r="B3993" t="s">
        <v>16044</v>
      </c>
      <c r="C3993" s="1" t="str">
        <f t="shared" si="290"/>
        <v>21:0849</v>
      </c>
      <c r="D3993" s="1" t="str">
        <f t="shared" si="291"/>
        <v>21:0233</v>
      </c>
      <c r="E3993" t="s">
        <v>16045</v>
      </c>
      <c r="F3993" t="s">
        <v>16046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52</v>
      </c>
      <c r="N3993">
        <v>654</v>
      </c>
      <c r="P3993" t="s">
        <v>1837</v>
      </c>
      <c r="Q3993" t="s">
        <v>310</v>
      </c>
      <c r="R3993" t="s">
        <v>324</v>
      </c>
    </row>
    <row r="3994" spans="1:18" hidden="1" x14ac:dyDescent="0.3">
      <c r="A3994" t="s">
        <v>16047</v>
      </c>
      <c r="B3994" t="s">
        <v>16048</v>
      </c>
      <c r="C3994" s="1" t="str">
        <f t="shared" si="290"/>
        <v>21:0849</v>
      </c>
      <c r="D3994" s="1" t="str">
        <f t="shared" si="291"/>
        <v>21:0233</v>
      </c>
      <c r="E3994" t="s">
        <v>16049</v>
      </c>
      <c r="F3994" t="s">
        <v>16050</v>
      </c>
      <c r="H3994">
        <v>59.5737898</v>
      </c>
      <c r="I3994">
        <v>-107.3797237</v>
      </c>
      <c r="J3994" s="1" t="str">
        <f t="shared" ref="J3994:J4057" si="292">HYPERLINK("https://geochem.nrcan.gc.ca/cdogs/content/kwd/kwd020016_e.htm", "Fluid (lake)")</f>
        <v>Fluid (lake)</v>
      </c>
      <c r="K3994" s="1" t="str">
        <f t="shared" ref="K3994:K4057" si="293">HYPERLINK("https://geochem.nrcan.gc.ca/cdogs/content/kwd/kwd080007_e.htm", "Untreated Water")</f>
        <v>Untreated Water</v>
      </c>
      <c r="L3994">
        <v>160</v>
      </c>
      <c r="M3994" t="s">
        <v>60</v>
      </c>
      <c r="N3994">
        <v>655</v>
      </c>
      <c r="P3994" t="s">
        <v>82</v>
      </c>
      <c r="Q3994" t="s">
        <v>257</v>
      </c>
      <c r="R3994" t="s">
        <v>211</v>
      </c>
    </row>
    <row r="3995" spans="1:18" hidden="1" x14ac:dyDescent="0.3">
      <c r="A3995" t="s">
        <v>16051</v>
      </c>
      <c r="B3995" t="s">
        <v>16052</v>
      </c>
      <c r="C3995" s="1" t="str">
        <f t="shared" si="290"/>
        <v>21:0849</v>
      </c>
      <c r="D3995" s="1" t="str">
        <f t="shared" si="291"/>
        <v>21:0233</v>
      </c>
      <c r="E3995" t="s">
        <v>16053</v>
      </c>
      <c r="F3995" t="s">
        <v>16054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67</v>
      </c>
      <c r="N3995">
        <v>656</v>
      </c>
      <c r="P3995" t="s">
        <v>200</v>
      </c>
      <c r="Q3995" t="s">
        <v>310</v>
      </c>
      <c r="R3995" t="s">
        <v>460</v>
      </c>
    </row>
    <row r="3996" spans="1:18" hidden="1" x14ac:dyDescent="0.3">
      <c r="A3996" t="s">
        <v>16055</v>
      </c>
      <c r="B3996" t="s">
        <v>16056</v>
      </c>
      <c r="C3996" s="1" t="str">
        <f t="shared" si="290"/>
        <v>21:0849</v>
      </c>
      <c r="D3996" s="1" t="str">
        <f t="shared" si="291"/>
        <v>21:0233</v>
      </c>
      <c r="E3996" t="s">
        <v>16057</v>
      </c>
      <c r="F3996" t="s">
        <v>16058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74</v>
      </c>
      <c r="N3996">
        <v>657</v>
      </c>
      <c r="P3996" t="s">
        <v>256</v>
      </c>
      <c r="Q3996" t="s">
        <v>579</v>
      </c>
      <c r="R3996" t="s">
        <v>55</v>
      </c>
    </row>
    <row r="3997" spans="1:18" hidden="1" x14ac:dyDescent="0.3">
      <c r="A3997" t="s">
        <v>16059</v>
      </c>
      <c r="B3997" t="s">
        <v>16060</v>
      </c>
      <c r="C3997" s="1" t="str">
        <f t="shared" si="290"/>
        <v>21:0849</v>
      </c>
      <c r="D3997" s="1" t="str">
        <f t="shared" si="291"/>
        <v>21:0233</v>
      </c>
      <c r="E3997" t="s">
        <v>16061</v>
      </c>
      <c r="F3997" t="s">
        <v>16062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81</v>
      </c>
      <c r="N3997">
        <v>658</v>
      </c>
      <c r="P3997" t="s">
        <v>319</v>
      </c>
      <c r="Q3997" t="s">
        <v>54</v>
      </c>
      <c r="R3997" t="s">
        <v>55</v>
      </c>
    </row>
    <row r="3998" spans="1:18" hidden="1" x14ac:dyDescent="0.3">
      <c r="A3998" t="s">
        <v>16063</v>
      </c>
      <c r="B3998" t="s">
        <v>16064</v>
      </c>
      <c r="C3998" s="1" t="str">
        <f t="shared" si="290"/>
        <v>21:0849</v>
      </c>
      <c r="D3998" s="1" t="str">
        <f t="shared" si="291"/>
        <v>21:0233</v>
      </c>
      <c r="E3998" t="s">
        <v>16065</v>
      </c>
      <c r="F3998" t="s">
        <v>16066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95</v>
      </c>
      <c r="N3998">
        <v>659</v>
      </c>
      <c r="P3998" t="s">
        <v>210</v>
      </c>
      <c r="Q3998" t="s">
        <v>482</v>
      </c>
      <c r="R3998" t="s">
        <v>55</v>
      </c>
    </row>
    <row r="3999" spans="1:18" hidden="1" x14ac:dyDescent="0.3">
      <c r="A3999" t="s">
        <v>16067</v>
      </c>
      <c r="B3999" t="s">
        <v>16068</v>
      </c>
      <c r="C3999" s="1" t="str">
        <f t="shared" si="290"/>
        <v>21:0849</v>
      </c>
      <c r="D3999" s="1" t="str">
        <f t="shared" si="291"/>
        <v>21:0233</v>
      </c>
      <c r="E3999" t="s">
        <v>16069</v>
      </c>
      <c r="F3999" t="s">
        <v>16070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101</v>
      </c>
      <c r="N3999">
        <v>660</v>
      </c>
      <c r="P3999" t="s">
        <v>256</v>
      </c>
      <c r="Q3999" t="s">
        <v>538</v>
      </c>
      <c r="R3999" t="s">
        <v>55</v>
      </c>
    </row>
    <row r="4000" spans="1:18" hidden="1" x14ac:dyDescent="0.3">
      <c r="A4000" t="s">
        <v>16071</v>
      </c>
      <c r="B4000" t="s">
        <v>16072</v>
      </c>
      <c r="C4000" s="1" t="str">
        <f t="shared" si="290"/>
        <v>21:0849</v>
      </c>
      <c r="D4000" s="1" t="str">
        <f t="shared" si="291"/>
        <v>21:0233</v>
      </c>
      <c r="E4000" t="s">
        <v>16073</v>
      </c>
      <c r="F4000" t="s">
        <v>16074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107</v>
      </c>
      <c r="N4000">
        <v>661</v>
      </c>
      <c r="P4000" t="s">
        <v>235</v>
      </c>
      <c r="Q4000" t="s">
        <v>236</v>
      </c>
      <c r="R4000" t="s">
        <v>55</v>
      </c>
    </row>
    <row r="4001" spans="1:18" hidden="1" x14ac:dyDescent="0.3">
      <c r="A4001" t="s">
        <v>16075</v>
      </c>
      <c r="B4001" t="s">
        <v>16076</v>
      </c>
      <c r="C4001" s="1" t="str">
        <f t="shared" si="290"/>
        <v>21:0849</v>
      </c>
      <c r="D4001" s="1" t="str">
        <f t="shared" si="291"/>
        <v>21:0233</v>
      </c>
      <c r="E4001" t="s">
        <v>16077</v>
      </c>
      <c r="F4001" t="s">
        <v>16078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114</v>
      </c>
      <c r="N4001">
        <v>662</v>
      </c>
      <c r="P4001" t="s">
        <v>247</v>
      </c>
      <c r="Q4001" t="s">
        <v>54</v>
      </c>
      <c r="R4001" t="s">
        <v>55</v>
      </c>
    </row>
    <row r="4002" spans="1:18" hidden="1" x14ac:dyDescent="0.3">
      <c r="A4002" t="s">
        <v>16079</v>
      </c>
      <c r="B4002" t="s">
        <v>16080</v>
      </c>
      <c r="C4002" s="1" t="str">
        <f t="shared" si="290"/>
        <v>21:0849</v>
      </c>
      <c r="D4002" s="1" t="str">
        <f t="shared" si="291"/>
        <v>21:0233</v>
      </c>
      <c r="E4002" t="s">
        <v>16081</v>
      </c>
      <c r="F4002" t="s">
        <v>16082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121</v>
      </c>
      <c r="N4002">
        <v>663</v>
      </c>
      <c r="P4002" t="s">
        <v>262</v>
      </c>
      <c r="Q4002" t="s">
        <v>54</v>
      </c>
      <c r="R4002" t="s">
        <v>55</v>
      </c>
    </row>
    <row r="4003" spans="1:18" hidden="1" x14ac:dyDescent="0.3">
      <c r="A4003" t="s">
        <v>16083</v>
      </c>
      <c r="B4003" t="s">
        <v>16084</v>
      </c>
      <c r="C4003" s="1" t="str">
        <f t="shared" si="290"/>
        <v>21:0849</v>
      </c>
      <c r="D4003" s="1" t="str">
        <f t="shared" si="291"/>
        <v>21:0233</v>
      </c>
      <c r="E4003" t="s">
        <v>16085</v>
      </c>
      <c r="F4003" t="s">
        <v>16086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127</v>
      </c>
      <c r="N4003">
        <v>664</v>
      </c>
      <c r="P4003" t="s">
        <v>356</v>
      </c>
      <c r="Q4003" t="s">
        <v>482</v>
      </c>
      <c r="R4003" t="s">
        <v>55</v>
      </c>
    </row>
    <row r="4004" spans="1:18" hidden="1" x14ac:dyDescent="0.3">
      <c r="A4004" t="s">
        <v>16087</v>
      </c>
      <c r="B4004" t="s">
        <v>16088</v>
      </c>
      <c r="C4004" s="1" t="str">
        <f t="shared" si="290"/>
        <v>21:0849</v>
      </c>
      <c r="D4004" s="1" t="str">
        <f t="shared" si="291"/>
        <v>21:0233</v>
      </c>
      <c r="E4004" t="s">
        <v>16089</v>
      </c>
      <c r="F4004" t="s">
        <v>16090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133</v>
      </c>
      <c r="N4004">
        <v>665</v>
      </c>
      <c r="P4004" t="s">
        <v>256</v>
      </c>
      <c r="Q4004" t="s">
        <v>310</v>
      </c>
      <c r="R4004" t="s">
        <v>55</v>
      </c>
    </row>
    <row r="4005" spans="1:18" hidden="1" x14ac:dyDescent="0.3">
      <c r="A4005" t="s">
        <v>16091</v>
      </c>
      <c r="B4005" t="s">
        <v>16092</v>
      </c>
      <c r="C4005" s="1" t="str">
        <f t="shared" si="290"/>
        <v>21:0849</v>
      </c>
      <c r="D4005" s="1" t="str">
        <f t="shared" si="291"/>
        <v>21:0233</v>
      </c>
      <c r="E4005" t="s">
        <v>16093</v>
      </c>
      <c r="F4005" t="s">
        <v>16094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139</v>
      </c>
      <c r="N4005">
        <v>666</v>
      </c>
      <c r="P4005" t="s">
        <v>140</v>
      </c>
      <c r="Q4005" t="s">
        <v>482</v>
      </c>
      <c r="R4005" t="s">
        <v>55</v>
      </c>
    </row>
    <row r="4006" spans="1:18" hidden="1" x14ac:dyDescent="0.3">
      <c r="A4006" t="s">
        <v>16095</v>
      </c>
      <c r="B4006" t="s">
        <v>16096</v>
      </c>
      <c r="C4006" s="1" t="str">
        <f t="shared" si="290"/>
        <v>21:0849</v>
      </c>
      <c r="D4006" s="1" t="str">
        <f t="shared" si="291"/>
        <v>21:0233</v>
      </c>
      <c r="E4006" t="s">
        <v>16097</v>
      </c>
      <c r="F4006" t="s">
        <v>16098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241</v>
      </c>
      <c r="N4006">
        <v>667</v>
      </c>
      <c r="P4006" t="s">
        <v>140</v>
      </c>
      <c r="Q4006" t="s">
        <v>310</v>
      </c>
      <c r="R4006" t="s">
        <v>415</v>
      </c>
    </row>
    <row r="4007" spans="1:18" hidden="1" x14ac:dyDescent="0.3">
      <c r="A4007" t="s">
        <v>16099</v>
      </c>
      <c r="B4007" t="s">
        <v>16100</v>
      </c>
      <c r="C4007" s="1" t="str">
        <f t="shared" si="290"/>
        <v>21:0849</v>
      </c>
      <c r="D4007" s="1" t="str">
        <f t="shared" si="291"/>
        <v>21:0233</v>
      </c>
      <c r="E4007" t="s">
        <v>16101</v>
      </c>
      <c r="F4007" t="s">
        <v>16102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36</v>
      </c>
      <c r="N4007">
        <v>668</v>
      </c>
      <c r="P4007" t="s">
        <v>2414</v>
      </c>
      <c r="Q4007" t="s">
        <v>310</v>
      </c>
      <c r="R4007" t="s">
        <v>3470</v>
      </c>
    </row>
    <row r="4008" spans="1:18" hidden="1" x14ac:dyDescent="0.3">
      <c r="A4008" t="s">
        <v>16103</v>
      </c>
      <c r="B4008" t="s">
        <v>16104</v>
      </c>
      <c r="C4008" s="1" t="str">
        <f t="shared" si="290"/>
        <v>21:0849</v>
      </c>
      <c r="D4008" s="1" t="str">
        <f t="shared" si="291"/>
        <v>21:0233</v>
      </c>
      <c r="E4008" t="s">
        <v>16105</v>
      </c>
      <c r="F4008" t="s">
        <v>16106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44</v>
      </c>
      <c r="N4008">
        <v>669</v>
      </c>
      <c r="P4008" t="s">
        <v>414</v>
      </c>
      <c r="Q4008" t="s">
        <v>1292</v>
      </c>
      <c r="R4008" t="s">
        <v>55</v>
      </c>
    </row>
    <row r="4009" spans="1:18" hidden="1" x14ac:dyDescent="0.3">
      <c r="A4009" t="s">
        <v>16107</v>
      </c>
      <c r="B4009" t="s">
        <v>16108</v>
      </c>
      <c r="C4009" s="1" t="str">
        <f t="shared" si="290"/>
        <v>21:0849</v>
      </c>
      <c r="D4009" s="1" t="str">
        <f t="shared" si="291"/>
        <v>21:0233</v>
      </c>
      <c r="E4009" t="s">
        <v>16109</v>
      </c>
      <c r="F4009" t="s">
        <v>16110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 t="s">
        <v>200</v>
      </c>
      <c r="Q4009" t="s">
        <v>482</v>
      </c>
      <c r="R4009" t="s">
        <v>55</v>
      </c>
    </row>
    <row r="4010" spans="1:18" hidden="1" x14ac:dyDescent="0.3">
      <c r="A4010" t="s">
        <v>16111</v>
      </c>
      <c r="B4010" t="s">
        <v>16112</v>
      </c>
      <c r="C4010" s="1" t="str">
        <f t="shared" si="290"/>
        <v>21:0849</v>
      </c>
      <c r="D4010" s="1" t="str">
        <f t="shared" si="291"/>
        <v>21:0233</v>
      </c>
      <c r="E4010" t="s">
        <v>16109</v>
      </c>
      <c r="F4010" t="s">
        <v>16113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29</v>
      </c>
      <c r="N4010">
        <v>671</v>
      </c>
      <c r="P4010" t="s">
        <v>210</v>
      </c>
      <c r="Q4010" t="s">
        <v>236</v>
      </c>
      <c r="R4010" t="s">
        <v>55</v>
      </c>
    </row>
    <row r="4011" spans="1:18" hidden="1" x14ac:dyDescent="0.3">
      <c r="A4011" t="s">
        <v>16114</v>
      </c>
      <c r="B4011" t="s">
        <v>16115</v>
      </c>
      <c r="C4011" s="1" t="str">
        <f t="shared" si="290"/>
        <v>21:0849</v>
      </c>
      <c r="D4011" s="1" t="str">
        <f t="shared" si="291"/>
        <v>21:0233</v>
      </c>
      <c r="E4011" t="s">
        <v>16116</v>
      </c>
      <c r="F4011" t="s">
        <v>16117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52</v>
      </c>
      <c r="N4011">
        <v>672</v>
      </c>
      <c r="P4011" t="s">
        <v>194</v>
      </c>
      <c r="Q4011" t="s">
        <v>236</v>
      </c>
      <c r="R4011" t="s">
        <v>55</v>
      </c>
    </row>
    <row r="4012" spans="1:18" hidden="1" x14ac:dyDescent="0.3">
      <c r="A4012" t="s">
        <v>16118</v>
      </c>
      <c r="B4012" t="s">
        <v>16119</v>
      </c>
      <c r="C4012" s="1" t="str">
        <f t="shared" si="290"/>
        <v>21:0849</v>
      </c>
      <c r="D4012" s="1" t="str">
        <f t="shared" si="291"/>
        <v>21:0233</v>
      </c>
      <c r="E4012" t="s">
        <v>16120</v>
      </c>
      <c r="F4012" t="s">
        <v>16121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60</v>
      </c>
      <c r="N4012">
        <v>673</v>
      </c>
      <c r="P4012" t="s">
        <v>235</v>
      </c>
      <c r="Q4012" t="s">
        <v>236</v>
      </c>
      <c r="R4012" t="s">
        <v>55</v>
      </c>
    </row>
    <row r="4013" spans="1:18" hidden="1" x14ac:dyDescent="0.3">
      <c r="A4013" t="s">
        <v>16122</v>
      </c>
      <c r="B4013" t="s">
        <v>16123</v>
      </c>
      <c r="C4013" s="1" t="str">
        <f t="shared" si="290"/>
        <v>21:0849</v>
      </c>
      <c r="D4013" s="1" t="str">
        <f t="shared" si="291"/>
        <v>21:0233</v>
      </c>
      <c r="E4013" t="s">
        <v>16124</v>
      </c>
      <c r="F4013" t="s">
        <v>16125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67</v>
      </c>
      <c r="N4013">
        <v>674</v>
      </c>
      <c r="P4013" t="s">
        <v>319</v>
      </c>
      <c r="Q4013" t="s">
        <v>482</v>
      </c>
      <c r="R4013" t="s">
        <v>55</v>
      </c>
    </row>
    <row r="4014" spans="1:18" hidden="1" x14ac:dyDescent="0.3">
      <c r="A4014" t="s">
        <v>16126</v>
      </c>
      <c r="B4014" t="s">
        <v>16127</v>
      </c>
      <c r="C4014" s="1" t="str">
        <f t="shared" si="290"/>
        <v>21:0849</v>
      </c>
      <c r="D4014" s="1" t="str">
        <f t="shared" si="291"/>
        <v>21:0233</v>
      </c>
      <c r="E4014" t="s">
        <v>16128</v>
      </c>
      <c r="F4014" t="s">
        <v>16129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74</v>
      </c>
      <c r="N4014">
        <v>675</v>
      </c>
      <c r="P4014" t="s">
        <v>771</v>
      </c>
      <c r="Q4014" t="s">
        <v>579</v>
      </c>
      <c r="R4014" t="s">
        <v>55</v>
      </c>
    </row>
    <row r="4015" spans="1:18" hidden="1" x14ac:dyDescent="0.3">
      <c r="A4015" t="s">
        <v>16130</v>
      </c>
      <c r="B4015" t="s">
        <v>16131</v>
      </c>
      <c r="C4015" s="1" t="str">
        <f t="shared" si="290"/>
        <v>21:0849</v>
      </c>
      <c r="D4015" s="1" t="str">
        <f t="shared" si="291"/>
        <v>21:0233</v>
      </c>
      <c r="E4015" t="s">
        <v>16132</v>
      </c>
      <c r="F4015" t="s">
        <v>16133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81</v>
      </c>
      <c r="N4015">
        <v>676</v>
      </c>
      <c r="P4015" t="s">
        <v>771</v>
      </c>
      <c r="Q4015" t="s">
        <v>236</v>
      </c>
      <c r="R4015" t="s">
        <v>55</v>
      </c>
    </row>
    <row r="4016" spans="1:18" hidden="1" x14ac:dyDescent="0.3">
      <c r="A4016" t="s">
        <v>16134</v>
      </c>
      <c r="B4016" t="s">
        <v>16135</v>
      </c>
      <c r="C4016" s="1" t="str">
        <f t="shared" si="290"/>
        <v>21:0849</v>
      </c>
      <c r="D4016" s="1" t="str">
        <f t="shared" si="291"/>
        <v>21:0233</v>
      </c>
      <c r="E4016" t="s">
        <v>16136</v>
      </c>
      <c r="F4016" t="s">
        <v>16137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95</v>
      </c>
      <c r="N4016">
        <v>677</v>
      </c>
      <c r="P4016" t="s">
        <v>140</v>
      </c>
      <c r="Q4016" t="s">
        <v>482</v>
      </c>
      <c r="R4016" t="s">
        <v>55</v>
      </c>
    </row>
    <row r="4017" spans="1:18" hidden="1" x14ac:dyDescent="0.3">
      <c r="A4017" t="s">
        <v>16138</v>
      </c>
      <c r="B4017" t="s">
        <v>16139</v>
      </c>
      <c r="C4017" s="1" t="str">
        <f t="shared" si="290"/>
        <v>21:0849</v>
      </c>
      <c r="D4017" s="1" t="str">
        <f t="shared" si="291"/>
        <v>21:0233</v>
      </c>
      <c r="E4017" t="s">
        <v>16140</v>
      </c>
      <c r="F4017" t="s">
        <v>16141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101</v>
      </c>
      <c r="N4017">
        <v>678</v>
      </c>
      <c r="P4017" t="s">
        <v>537</v>
      </c>
      <c r="Q4017" t="s">
        <v>579</v>
      </c>
      <c r="R4017" t="s">
        <v>55</v>
      </c>
    </row>
    <row r="4018" spans="1:18" hidden="1" x14ac:dyDescent="0.3">
      <c r="A4018" t="s">
        <v>16142</v>
      </c>
      <c r="B4018" t="s">
        <v>16143</v>
      </c>
      <c r="C4018" s="1" t="str">
        <f t="shared" si="290"/>
        <v>21:0849</v>
      </c>
      <c r="D4018" s="1" t="str">
        <f t="shared" si="291"/>
        <v>21:0233</v>
      </c>
      <c r="E4018" t="s">
        <v>16144</v>
      </c>
      <c r="F4018" t="s">
        <v>16145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107</v>
      </c>
      <c r="N4018">
        <v>679</v>
      </c>
      <c r="P4018" t="s">
        <v>161</v>
      </c>
      <c r="Q4018" t="s">
        <v>248</v>
      </c>
      <c r="R4018" t="s">
        <v>55</v>
      </c>
    </row>
    <row r="4019" spans="1:18" hidden="1" x14ac:dyDescent="0.3">
      <c r="A4019" t="s">
        <v>16146</v>
      </c>
      <c r="B4019" t="s">
        <v>16147</v>
      </c>
      <c r="C4019" s="1" t="str">
        <f t="shared" si="290"/>
        <v>21:0849</v>
      </c>
      <c r="D4019" s="1" t="str">
        <f t="shared" si="291"/>
        <v>21:0233</v>
      </c>
      <c r="E4019" t="s">
        <v>16148</v>
      </c>
      <c r="F4019" t="s">
        <v>16149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114</v>
      </c>
      <c r="N4019">
        <v>680</v>
      </c>
      <c r="P4019" t="s">
        <v>194</v>
      </c>
      <c r="Q4019" t="s">
        <v>482</v>
      </c>
      <c r="R4019" t="s">
        <v>55</v>
      </c>
    </row>
    <row r="4020" spans="1:18" hidden="1" x14ac:dyDescent="0.3">
      <c r="A4020" t="s">
        <v>16150</v>
      </c>
      <c r="B4020" t="s">
        <v>16151</v>
      </c>
      <c r="C4020" s="1" t="str">
        <f t="shared" si="290"/>
        <v>21:0849</v>
      </c>
      <c r="D4020" s="1" t="str">
        <f t="shared" si="291"/>
        <v>21:0233</v>
      </c>
      <c r="E4020" t="s">
        <v>16152</v>
      </c>
      <c r="F4020" t="s">
        <v>16153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121</v>
      </c>
      <c r="N4020">
        <v>681</v>
      </c>
      <c r="P4020" t="s">
        <v>200</v>
      </c>
      <c r="Q4020" t="s">
        <v>248</v>
      </c>
      <c r="R4020" t="s">
        <v>55</v>
      </c>
    </row>
    <row r="4021" spans="1:18" hidden="1" x14ac:dyDescent="0.3">
      <c r="A4021" t="s">
        <v>16154</v>
      </c>
      <c r="B4021" t="s">
        <v>16155</v>
      </c>
      <c r="C4021" s="1" t="str">
        <f t="shared" si="290"/>
        <v>21:0849</v>
      </c>
      <c r="D4021" s="1" t="str">
        <f t="shared" si="291"/>
        <v>21:0233</v>
      </c>
      <c r="E4021" t="s">
        <v>16156</v>
      </c>
      <c r="F4021" t="s">
        <v>16157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127</v>
      </c>
      <c r="N4021">
        <v>682</v>
      </c>
      <c r="P4021" t="s">
        <v>194</v>
      </c>
      <c r="Q4021" t="s">
        <v>257</v>
      </c>
      <c r="R4021" t="s">
        <v>55</v>
      </c>
    </row>
    <row r="4022" spans="1:18" hidden="1" x14ac:dyDescent="0.3">
      <c r="A4022" t="s">
        <v>16158</v>
      </c>
      <c r="B4022" t="s">
        <v>16159</v>
      </c>
      <c r="C4022" s="1" t="str">
        <f t="shared" si="290"/>
        <v>21:0849</v>
      </c>
      <c r="D4022" s="1" t="str">
        <f t="shared" si="291"/>
        <v>21:0233</v>
      </c>
      <c r="E4022" t="s">
        <v>16160</v>
      </c>
      <c r="F4022" t="s">
        <v>16161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133</v>
      </c>
      <c r="N4022">
        <v>683</v>
      </c>
      <c r="P4022" t="s">
        <v>319</v>
      </c>
      <c r="Q4022" t="s">
        <v>310</v>
      </c>
      <c r="R4022" t="s">
        <v>873</v>
      </c>
    </row>
    <row r="4023" spans="1:18" hidden="1" x14ac:dyDescent="0.3">
      <c r="A4023" t="s">
        <v>16162</v>
      </c>
      <c r="B4023" t="s">
        <v>16163</v>
      </c>
      <c r="C4023" s="1" t="str">
        <f t="shared" si="290"/>
        <v>21:0849</v>
      </c>
      <c r="D4023" s="1" t="str">
        <f t="shared" si="291"/>
        <v>21:0233</v>
      </c>
      <c r="E4023" t="s">
        <v>16164</v>
      </c>
      <c r="F4023" t="s">
        <v>16165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139</v>
      </c>
      <c r="N4023">
        <v>684</v>
      </c>
      <c r="P4023" t="s">
        <v>194</v>
      </c>
      <c r="Q4023" t="s">
        <v>248</v>
      </c>
      <c r="R4023" t="s">
        <v>122</v>
      </c>
    </row>
    <row r="4024" spans="1:18" hidden="1" x14ac:dyDescent="0.3">
      <c r="A4024" t="s">
        <v>16166</v>
      </c>
      <c r="B4024" t="s">
        <v>16167</v>
      </c>
      <c r="C4024" s="1" t="str">
        <f t="shared" si="290"/>
        <v>21:0849</v>
      </c>
      <c r="D4024" s="1" t="str">
        <f t="shared" si="291"/>
        <v>21:0233</v>
      </c>
      <c r="E4024" t="s">
        <v>16168</v>
      </c>
      <c r="F4024" t="s">
        <v>16169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241</v>
      </c>
      <c r="N4024">
        <v>685</v>
      </c>
      <c r="P4024" t="s">
        <v>134</v>
      </c>
      <c r="Q4024" t="s">
        <v>310</v>
      </c>
      <c r="R4024" t="s">
        <v>3875</v>
      </c>
    </row>
    <row r="4025" spans="1:18" hidden="1" x14ac:dyDescent="0.3">
      <c r="A4025" t="s">
        <v>16170</v>
      </c>
      <c r="B4025" t="s">
        <v>16171</v>
      </c>
      <c r="C4025" s="1" t="str">
        <f t="shared" si="290"/>
        <v>21:0849</v>
      </c>
      <c r="D4025" s="1" t="str">
        <f t="shared" si="291"/>
        <v>21:0233</v>
      </c>
      <c r="E4025" t="s">
        <v>16172</v>
      </c>
      <c r="F4025" t="s">
        <v>16173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36</v>
      </c>
      <c r="N4025">
        <v>686</v>
      </c>
      <c r="P4025" t="s">
        <v>134</v>
      </c>
      <c r="Q4025" t="s">
        <v>236</v>
      </c>
      <c r="R4025" t="s">
        <v>522</v>
      </c>
    </row>
    <row r="4026" spans="1:18" hidden="1" x14ac:dyDescent="0.3">
      <c r="A4026" t="s">
        <v>16174</v>
      </c>
      <c r="B4026" t="s">
        <v>16175</v>
      </c>
      <c r="C4026" s="1" t="str">
        <f t="shared" si="290"/>
        <v>21:0849</v>
      </c>
      <c r="D4026" s="1" t="str">
        <f t="shared" si="291"/>
        <v>21:0233</v>
      </c>
      <c r="E4026" t="s">
        <v>16176</v>
      </c>
      <c r="F4026" t="s">
        <v>16177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44</v>
      </c>
      <c r="N4026">
        <v>687</v>
      </c>
      <c r="P4026" t="s">
        <v>194</v>
      </c>
      <c r="Q4026" t="s">
        <v>310</v>
      </c>
      <c r="R4026" t="s">
        <v>285</v>
      </c>
    </row>
    <row r="4027" spans="1:18" hidden="1" x14ac:dyDescent="0.3">
      <c r="A4027" t="s">
        <v>16178</v>
      </c>
      <c r="B4027" t="s">
        <v>16179</v>
      </c>
      <c r="C4027" s="1" t="str">
        <f t="shared" si="290"/>
        <v>21:0849</v>
      </c>
      <c r="D4027" s="1" t="str">
        <f t="shared" si="291"/>
        <v>21:0233</v>
      </c>
      <c r="E4027" t="s">
        <v>16180</v>
      </c>
      <c r="F4027" t="s">
        <v>16181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 t="s">
        <v>414</v>
      </c>
      <c r="Q4027" t="s">
        <v>482</v>
      </c>
      <c r="R4027" t="s">
        <v>3875</v>
      </c>
    </row>
    <row r="4028" spans="1:18" hidden="1" x14ac:dyDescent="0.3">
      <c r="A4028" t="s">
        <v>16182</v>
      </c>
      <c r="B4028" t="s">
        <v>16183</v>
      </c>
      <c r="C4028" s="1" t="str">
        <f t="shared" si="290"/>
        <v>21:0849</v>
      </c>
      <c r="D4028" s="1" t="str">
        <f t="shared" si="291"/>
        <v>21:0233</v>
      </c>
      <c r="E4028" t="s">
        <v>16180</v>
      </c>
      <c r="F4028" t="s">
        <v>16184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29</v>
      </c>
      <c r="N4028">
        <v>689</v>
      </c>
      <c r="P4028" t="s">
        <v>210</v>
      </c>
      <c r="Q4028" t="s">
        <v>482</v>
      </c>
      <c r="R4028" t="s">
        <v>401</v>
      </c>
    </row>
    <row r="4029" spans="1:18" hidden="1" x14ac:dyDescent="0.3">
      <c r="A4029" t="s">
        <v>16185</v>
      </c>
      <c r="B4029" t="s">
        <v>16186</v>
      </c>
      <c r="C4029" s="1" t="str">
        <f t="shared" si="290"/>
        <v>21:0849</v>
      </c>
      <c r="D4029" s="1" t="str">
        <f t="shared" si="291"/>
        <v>21:0233</v>
      </c>
      <c r="E4029" t="s">
        <v>16187</v>
      </c>
      <c r="F4029" t="s">
        <v>16188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52</v>
      </c>
      <c r="N4029">
        <v>690</v>
      </c>
      <c r="P4029" t="s">
        <v>200</v>
      </c>
      <c r="Q4029" t="s">
        <v>257</v>
      </c>
      <c r="R4029" t="s">
        <v>815</v>
      </c>
    </row>
    <row r="4030" spans="1:18" hidden="1" x14ac:dyDescent="0.3">
      <c r="A4030" t="s">
        <v>16189</v>
      </c>
      <c r="B4030" t="s">
        <v>16190</v>
      </c>
      <c r="C4030" s="1" t="str">
        <f t="shared" si="290"/>
        <v>21:0849</v>
      </c>
      <c r="D4030" s="1" t="str">
        <f t="shared" si="291"/>
        <v>21:0233</v>
      </c>
      <c r="E4030" t="s">
        <v>16191</v>
      </c>
      <c r="F4030" t="s">
        <v>16192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60</v>
      </c>
      <c r="N4030">
        <v>691</v>
      </c>
      <c r="P4030" t="s">
        <v>210</v>
      </c>
      <c r="Q4030" t="s">
        <v>517</v>
      </c>
      <c r="R4030" t="s">
        <v>55</v>
      </c>
    </row>
    <row r="4031" spans="1:18" hidden="1" x14ac:dyDescent="0.3">
      <c r="A4031" t="s">
        <v>16193</v>
      </c>
      <c r="B4031" t="s">
        <v>16194</v>
      </c>
      <c r="C4031" s="1" t="str">
        <f t="shared" si="290"/>
        <v>21:0849</v>
      </c>
      <c r="D4031" s="1" t="str">
        <f t="shared" si="291"/>
        <v>21:0233</v>
      </c>
      <c r="E4031" t="s">
        <v>16195</v>
      </c>
      <c r="F4031" t="s">
        <v>16196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67</v>
      </c>
      <c r="N4031">
        <v>692</v>
      </c>
      <c r="P4031" t="s">
        <v>210</v>
      </c>
      <c r="Q4031" t="s">
        <v>482</v>
      </c>
      <c r="R4031" t="s">
        <v>55</v>
      </c>
    </row>
    <row r="4032" spans="1:18" hidden="1" x14ac:dyDescent="0.3">
      <c r="A4032" t="s">
        <v>16197</v>
      </c>
      <c r="B4032" t="s">
        <v>16198</v>
      </c>
      <c r="C4032" s="1" t="str">
        <f t="shared" si="290"/>
        <v>21:0849</v>
      </c>
      <c r="D4032" s="1" t="str">
        <f t="shared" si="291"/>
        <v>21:0233</v>
      </c>
      <c r="E4032" t="s">
        <v>16199</v>
      </c>
      <c r="F4032" t="s">
        <v>16200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74</v>
      </c>
      <c r="N4032">
        <v>693</v>
      </c>
      <c r="P4032" t="s">
        <v>134</v>
      </c>
      <c r="Q4032" t="s">
        <v>579</v>
      </c>
      <c r="R4032" t="s">
        <v>55</v>
      </c>
    </row>
    <row r="4033" spans="1:18" hidden="1" x14ac:dyDescent="0.3">
      <c r="A4033" t="s">
        <v>16201</v>
      </c>
      <c r="B4033" t="s">
        <v>16202</v>
      </c>
      <c r="C4033" s="1" t="str">
        <f t="shared" si="290"/>
        <v>21:0849</v>
      </c>
      <c r="D4033" s="1" t="str">
        <f t="shared" si="291"/>
        <v>21:0233</v>
      </c>
      <c r="E4033" t="s">
        <v>16203</v>
      </c>
      <c r="F4033" t="s">
        <v>16204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81</v>
      </c>
      <c r="N4033">
        <v>694</v>
      </c>
      <c r="P4033" t="s">
        <v>173</v>
      </c>
      <c r="Q4033" t="s">
        <v>24</v>
      </c>
      <c r="R4033" t="s">
        <v>55</v>
      </c>
    </row>
    <row r="4034" spans="1:18" hidden="1" x14ac:dyDescent="0.3">
      <c r="A4034" t="s">
        <v>16205</v>
      </c>
      <c r="B4034" t="s">
        <v>16206</v>
      </c>
      <c r="C4034" s="1" t="str">
        <f t="shared" si="290"/>
        <v>21:0849</v>
      </c>
      <c r="D4034" s="1" t="str">
        <f t="shared" si="291"/>
        <v>21:0233</v>
      </c>
      <c r="E4034" t="s">
        <v>16207</v>
      </c>
      <c r="F4034" t="s">
        <v>16208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95</v>
      </c>
      <c r="N4034">
        <v>695</v>
      </c>
      <c r="P4034" t="s">
        <v>115</v>
      </c>
      <c r="Q4034" t="s">
        <v>257</v>
      </c>
      <c r="R4034" t="s">
        <v>55</v>
      </c>
    </row>
    <row r="4035" spans="1:18" hidden="1" x14ac:dyDescent="0.3">
      <c r="A4035" t="s">
        <v>16209</v>
      </c>
      <c r="B4035" t="s">
        <v>16210</v>
      </c>
      <c r="C4035" s="1" t="str">
        <f t="shared" si="290"/>
        <v>21:0849</v>
      </c>
      <c r="D4035" s="1" t="str">
        <f t="shared" si="291"/>
        <v>21:0233</v>
      </c>
      <c r="E4035" t="s">
        <v>16211</v>
      </c>
      <c r="F4035" t="s">
        <v>16212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101</v>
      </c>
      <c r="N4035">
        <v>696</v>
      </c>
      <c r="P4035" t="s">
        <v>1006</v>
      </c>
      <c r="Q4035" t="s">
        <v>257</v>
      </c>
      <c r="R4035" t="s">
        <v>285</v>
      </c>
    </row>
    <row r="4036" spans="1:18" hidden="1" x14ac:dyDescent="0.3">
      <c r="A4036" t="s">
        <v>16213</v>
      </c>
      <c r="B4036" t="s">
        <v>16214</v>
      </c>
      <c r="C4036" s="1" t="str">
        <f t="shared" si="290"/>
        <v>21:0849</v>
      </c>
      <c r="D4036" s="1" t="str">
        <f t="shared" si="291"/>
        <v>21:0233</v>
      </c>
      <c r="E4036" t="s">
        <v>16215</v>
      </c>
      <c r="F4036" t="s">
        <v>16216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107</v>
      </c>
      <c r="N4036">
        <v>697</v>
      </c>
      <c r="P4036" t="s">
        <v>115</v>
      </c>
      <c r="Q4036" t="s">
        <v>310</v>
      </c>
      <c r="R4036" t="s">
        <v>285</v>
      </c>
    </row>
    <row r="4037" spans="1:18" hidden="1" x14ac:dyDescent="0.3">
      <c r="A4037" t="s">
        <v>16217</v>
      </c>
      <c r="B4037" t="s">
        <v>16218</v>
      </c>
      <c r="C4037" s="1" t="str">
        <f t="shared" si="290"/>
        <v>21:0849</v>
      </c>
      <c r="D4037" s="1" t="str">
        <f t="shared" si="291"/>
        <v>21:0233</v>
      </c>
      <c r="E4037" t="s">
        <v>16219</v>
      </c>
      <c r="F4037" t="s">
        <v>16220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114</v>
      </c>
      <c r="N4037">
        <v>698</v>
      </c>
      <c r="P4037" t="s">
        <v>225</v>
      </c>
      <c r="Q4037" t="s">
        <v>482</v>
      </c>
      <c r="R4037" t="s">
        <v>285</v>
      </c>
    </row>
    <row r="4038" spans="1:18" hidden="1" x14ac:dyDescent="0.3">
      <c r="A4038" t="s">
        <v>16221</v>
      </c>
      <c r="B4038" t="s">
        <v>16222</v>
      </c>
      <c r="C4038" s="1" t="str">
        <f t="shared" si="290"/>
        <v>21:0849</v>
      </c>
      <c r="D4038" s="1" t="str">
        <f t="shared" si="291"/>
        <v>21:0233</v>
      </c>
      <c r="E4038" t="s">
        <v>16223</v>
      </c>
      <c r="F4038" t="s">
        <v>16224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121</v>
      </c>
      <c r="N4038">
        <v>699</v>
      </c>
      <c r="P4038" t="s">
        <v>115</v>
      </c>
      <c r="Q4038" t="s">
        <v>310</v>
      </c>
      <c r="R4038" t="s">
        <v>55</v>
      </c>
    </row>
    <row r="4039" spans="1:18" hidden="1" x14ac:dyDescent="0.3">
      <c r="A4039" t="s">
        <v>16225</v>
      </c>
      <c r="B4039" t="s">
        <v>16226</v>
      </c>
      <c r="C4039" s="1" t="str">
        <f t="shared" si="290"/>
        <v>21:0849</v>
      </c>
      <c r="D4039" s="1" t="str">
        <f t="shared" si="291"/>
        <v>21:0233</v>
      </c>
      <c r="E4039" t="s">
        <v>16227</v>
      </c>
      <c r="F4039" t="s">
        <v>16228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127</v>
      </c>
      <c r="N4039">
        <v>700</v>
      </c>
      <c r="P4039" t="s">
        <v>115</v>
      </c>
      <c r="Q4039" t="s">
        <v>257</v>
      </c>
      <c r="R4039" t="s">
        <v>285</v>
      </c>
    </row>
    <row r="4040" spans="1:18" hidden="1" x14ac:dyDescent="0.3">
      <c r="A4040" t="s">
        <v>16229</v>
      </c>
      <c r="B4040" t="s">
        <v>16230</v>
      </c>
      <c r="C4040" s="1" t="str">
        <f t="shared" si="290"/>
        <v>21:0849</v>
      </c>
      <c r="D4040" s="1" t="str">
        <f t="shared" si="291"/>
        <v>21:0233</v>
      </c>
      <c r="E4040" t="s">
        <v>16231</v>
      </c>
      <c r="F4040" t="s">
        <v>16232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133</v>
      </c>
      <c r="N4040">
        <v>701</v>
      </c>
      <c r="P4040" t="s">
        <v>167</v>
      </c>
      <c r="Q4040" t="s">
        <v>38</v>
      </c>
      <c r="R4040" t="s">
        <v>55</v>
      </c>
    </row>
    <row r="4041" spans="1:18" hidden="1" x14ac:dyDescent="0.3">
      <c r="A4041" t="s">
        <v>16233</v>
      </c>
      <c r="B4041" t="s">
        <v>16234</v>
      </c>
      <c r="C4041" s="1" t="str">
        <f t="shared" si="290"/>
        <v>21:0849</v>
      </c>
      <c r="D4041" s="1" t="str">
        <f t="shared" si="291"/>
        <v>21:0233</v>
      </c>
      <c r="E4041" t="s">
        <v>16235</v>
      </c>
      <c r="F4041" t="s">
        <v>16236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139</v>
      </c>
      <c r="N4041">
        <v>702</v>
      </c>
      <c r="P4041" t="s">
        <v>140</v>
      </c>
      <c r="Q4041" t="s">
        <v>257</v>
      </c>
      <c r="R4041" t="s">
        <v>329</v>
      </c>
    </row>
    <row r="4042" spans="1:18" hidden="1" x14ac:dyDescent="0.3">
      <c r="A4042" t="s">
        <v>16237</v>
      </c>
      <c r="B4042" t="s">
        <v>16238</v>
      </c>
      <c r="C4042" s="1" t="str">
        <f t="shared" si="290"/>
        <v>21:0849</v>
      </c>
      <c r="D4042" s="1" t="str">
        <f t="shared" si="291"/>
        <v>21:0233</v>
      </c>
      <c r="E4042" t="s">
        <v>16239</v>
      </c>
      <c r="F4042" t="s">
        <v>16240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241</v>
      </c>
      <c r="N4042">
        <v>703</v>
      </c>
      <c r="P4042" t="s">
        <v>681</v>
      </c>
      <c r="Q4042" t="s">
        <v>46</v>
      </c>
      <c r="R4042" t="s">
        <v>285</v>
      </c>
    </row>
    <row r="4043" spans="1:18" hidden="1" x14ac:dyDescent="0.3">
      <c r="A4043" t="s">
        <v>16241</v>
      </c>
      <c r="B4043" t="s">
        <v>16242</v>
      </c>
      <c r="C4043" s="1" t="str">
        <f t="shared" si="290"/>
        <v>21:0849</v>
      </c>
      <c r="D4043" s="1" t="str">
        <f t="shared" si="291"/>
        <v>21:0233</v>
      </c>
      <c r="E4043" t="s">
        <v>16243</v>
      </c>
      <c r="F4043" t="s">
        <v>16244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 t="s">
        <v>2526</v>
      </c>
      <c r="Q4043" t="s">
        <v>46</v>
      </c>
      <c r="R4043" t="s">
        <v>55</v>
      </c>
    </row>
    <row r="4044" spans="1:18" hidden="1" x14ac:dyDescent="0.3">
      <c r="A4044" t="s">
        <v>16245</v>
      </c>
      <c r="B4044" t="s">
        <v>16246</v>
      </c>
      <c r="C4044" s="1" t="str">
        <f t="shared" ref="C4044:C4107" si="294">HYPERLINK("https://geochem.nrcan.gc.ca/cdogs/content/bdl/bdl210849_e.htm", "21:0849")</f>
        <v>21:0849</v>
      </c>
      <c r="D4044" s="1" t="str">
        <f t="shared" ref="D4044:D4107" si="295">HYPERLINK("https://geochem.nrcan.gc.ca/cdogs/content/svy/svy210233_e.htm", "21:0233")</f>
        <v>21:0233</v>
      </c>
      <c r="E4044" t="s">
        <v>16243</v>
      </c>
      <c r="F4044" t="s">
        <v>16247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29</v>
      </c>
      <c r="N4044">
        <v>705</v>
      </c>
      <c r="P4044" t="s">
        <v>2397</v>
      </c>
      <c r="Q4044" t="s">
        <v>46</v>
      </c>
      <c r="R4044" t="s">
        <v>55</v>
      </c>
    </row>
    <row r="4045" spans="1:18" hidden="1" x14ac:dyDescent="0.3">
      <c r="A4045" t="s">
        <v>16248</v>
      </c>
      <c r="B4045" t="s">
        <v>16249</v>
      </c>
      <c r="C4045" s="1" t="str">
        <f t="shared" si="294"/>
        <v>21:0849</v>
      </c>
      <c r="D4045" s="1" t="str">
        <f t="shared" si="295"/>
        <v>21:0233</v>
      </c>
      <c r="E4045" t="s">
        <v>16250</v>
      </c>
      <c r="F4045" t="s">
        <v>16251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36</v>
      </c>
      <c r="N4045">
        <v>706</v>
      </c>
      <c r="P4045" t="s">
        <v>161</v>
      </c>
      <c r="Q4045" t="s">
        <v>236</v>
      </c>
      <c r="R4045" t="s">
        <v>285</v>
      </c>
    </row>
    <row r="4046" spans="1:18" hidden="1" x14ac:dyDescent="0.3">
      <c r="A4046" t="s">
        <v>16252</v>
      </c>
      <c r="B4046" t="s">
        <v>16253</v>
      </c>
      <c r="C4046" s="1" t="str">
        <f t="shared" si="294"/>
        <v>21:0849</v>
      </c>
      <c r="D4046" s="1" t="str">
        <f t="shared" si="295"/>
        <v>21:0233</v>
      </c>
      <c r="E4046" t="s">
        <v>16254</v>
      </c>
      <c r="F4046" t="s">
        <v>16255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44</v>
      </c>
      <c r="N4046">
        <v>707</v>
      </c>
      <c r="P4046" t="s">
        <v>521</v>
      </c>
      <c r="Q4046" t="s">
        <v>482</v>
      </c>
      <c r="R4046" t="s">
        <v>285</v>
      </c>
    </row>
    <row r="4047" spans="1:18" hidden="1" x14ac:dyDescent="0.3">
      <c r="A4047" t="s">
        <v>16256</v>
      </c>
      <c r="B4047" t="s">
        <v>16257</v>
      </c>
      <c r="C4047" s="1" t="str">
        <f t="shared" si="294"/>
        <v>21:0849</v>
      </c>
      <c r="D4047" s="1" t="str">
        <f t="shared" si="295"/>
        <v>21:0233</v>
      </c>
      <c r="E4047" t="s">
        <v>16258</v>
      </c>
      <c r="F4047" t="s">
        <v>16259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52</v>
      </c>
      <c r="N4047">
        <v>708</v>
      </c>
      <c r="P4047" t="s">
        <v>82</v>
      </c>
      <c r="Q4047" t="s">
        <v>236</v>
      </c>
      <c r="R4047" t="s">
        <v>460</v>
      </c>
    </row>
    <row r="4048" spans="1:18" hidden="1" x14ac:dyDescent="0.3">
      <c r="A4048" t="s">
        <v>16260</v>
      </c>
      <c r="B4048" t="s">
        <v>16261</v>
      </c>
      <c r="C4048" s="1" t="str">
        <f t="shared" si="294"/>
        <v>21:0849</v>
      </c>
      <c r="D4048" s="1" t="str">
        <f t="shared" si="295"/>
        <v>21:0233</v>
      </c>
      <c r="E4048" t="s">
        <v>16262</v>
      </c>
      <c r="F4048" t="s">
        <v>16263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60</v>
      </c>
      <c r="N4048">
        <v>709</v>
      </c>
      <c r="P4048" t="s">
        <v>771</v>
      </c>
      <c r="Q4048" t="s">
        <v>248</v>
      </c>
      <c r="R4048" t="s">
        <v>195</v>
      </c>
    </row>
    <row r="4049" spans="1:18" hidden="1" x14ac:dyDescent="0.3">
      <c r="A4049" t="s">
        <v>16264</v>
      </c>
      <c r="B4049" t="s">
        <v>16265</v>
      </c>
      <c r="C4049" s="1" t="str">
        <f t="shared" si="294"/>
        <v>21:0849</v>
      </c>
      <c r="D4049" s="1" t="str">
        <f t="shared" si="295"/>
        <v>21:0233</v>
      </c>
      <c r="E4049" t="s">
        <v>16266</v>
      </c>
      <c r="F4049" t="s">
        <v>16267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67</v>
      </c>
      <c r="N4049">
        <v>710</v>
      </c>
      <c r="P4049" t="s">
        <v>558</v>
      </c>
      <c r="Q4049" t="s">
        <v>146</v>
      </c>
      <c r="R4049" t="s">
        <v>55</v>
      </c>
    </row>
    <row r="4050" spans="1:18" hidden="1" x14ac:dyDescent="0.3">
      <c r="A4050" t="s">
        <v>16268</v>
      </c>
      <c r="B4050" t="s">
        <v>16269</v>
      </c>
      <c r="C4050" s="1" t="str">
        <f t="shared" si="294"/>
        <v>21:0849</v>
      </c>
      <c r="D4050" s="1" t="str">
        <f t="shared" si="295"/>
        <v>21:0233</v>
      </c>
      <c r="E4050" t="s">
        <v>16270</v>
      </c>
      <c r="F4050" t="s">
        <v>16271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74</v>
      </c>
      <c r="N4050">
        <v>711</v>
      </c>
      <c r="P4050" t="s">
        <v>537</v>
      </c>
      <c r="Q4050" t="s">
        <v>62</v>
      </c>
      <c r="R4050" t="s">
        <v>55</v>
      </c>
    </row>
    <row r="4051" spans="1:18" hidden="1" x14ac:dyDescent="0.3">
      <c r="A4051" t="s">
        <v>16272</v>
      </c>
      <c r="B4051" t="s">
        <v>16273</v>
      </c>
      <c r="C4051" s="1" t="str">
        <f t="shared" si="294"/>
        <v>21:0849</v>
      </c>
      <c r="D4051" s="1" t="str">
        <f t="shared" si="295"/>
        <v>21:0233</v>
      </c>
      <c r="E4051" t="s">
        <v>16274</v>
      </c>
      <c r="F4051" t="s">
        <v>16275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81</v>
      </c>
      <c r="N4051">
        <v>712</v>
      </c>
      <c r="P4051" t="s">
        <v>115</v>
      </c>
      <c r="Q4051" t="s">
        <v>46</v>
      </c>
      <c r="R4051" t="s">
        <v>55</v>
      </c>
    </row>
    <row r="4052" spans="1:18" hidden="1" x14ac:dyDescent="0.3">
      <c r="A4052" t="s">
        <v>16276</v>
      </c>
      <c r="B4052" t="s">
        <v>16277</v>
      </c>
      <c r="C4052" s="1" t="str">
        <f t="shared" si="294"/>
        <v>21:0849</v>
      </c>
      <c r="D4052" s="1" t="str">
        <f t="shared" si="295"/>
        <v>21:0233</v>
      </c>
      <c r="E4052" t="s">
        <v>16278</v>
      </c>
      <c r="F4052" t="s">
        <v>16279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95</v>
      </c>
      <c r="N4052">
        <v>713</v>
      </c>
      <c r="P4052" t="s">
        <v>1006</v>
      </c>
      <c r="Q4052" t="s">
        <v>46</v>
      </c>
      <c r="R4052" t="s">
        <v>55</v>
      </c>
    </row>
    <row r="4053" spans="1:18" hidden="1" x14ac:dyDescent="0.3">
      <c r="A4053" t="s">
        <v>16280</v>
      </c>
      <c r="B4053" t="s">
        <v>16281</v>
      </c>
      <c r="C4053" s="1" t="str">
        <f t="shared" si="294"/>
        <v>21:0849</v>
      </c>
      <c r="D4053" s="1" t="str">
        <f t="shared" si="295"/>
        <v>21:0233</v>
      </c>
      <c r="E4053" t="s">
        <v>16282</v>
      </c>
      <c r="F4053" t="s">
        <v>16283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101</v>
      </c>
      <c r="N4053">
        <v>714</v>
      </c>
      <c r="P4053" t="s">
        <v>558</v>
      </c>
      <c r="Q4053" t="s">
        <v>38</v>
      </c>
      <c r="R4053" t="s">
        <v>55</v>
      </c>
    </row>
    <row r="4054" spans="1:18" hidden="1" x14ac:dyDescent="0.3">
      <c r="A4054" t="s">
        <v>16284</v>
      </c>
      <c r="B4054" t="s">
        <v>16285</v>
      </c>
      <c r="C4054" s="1" t="str">
        <f t="shared" si="294"/>
        <v>21:0849</v>
      </c>
      <c r="D4054" s="1" t="str">
        <f t="shared" si="295"/>
        <v>21:0233</v>
      </c>
      <c r="E4054" t="s">
        <v>16286</v>
      </c>
      <c r="F4054" t="s">
        <v>16287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107</v>
      </c>
      <c r="N4054">
        <v>715</v>
      </c>
      <c r="P4054" t="s">
        <v>167</v>
      </c>
      <c r="Q4054" t="s">
        <v>248</v>
      </c>
      <c r="R4054" t="s">
        <v>55</v>
      </c>
    </row>
    <row r="4055" spans="1:18" hidden="1" x14ac:dyDescent="0.3">
      <c r="A4055" t="s">
        <v>16288</v>
      </c>
      <c r="B4055" t="s">
        <v>16289</v>
      </c>
      <c r="C4055" s="1" t="str">
        <f t="shared" si="294"/>
        <v>21:0849</v>
      </c>
      <c r="D4055" s="1" t="str">
        <f t="shared" si="295"/>
        <v>21:0233</v>
      </c>
      <c r="E4055" t="s">
        <v>16290</v>
      </c>
      <c r="F4055" t="s">
        <v>16291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114</v>
      </c>
      <c r="N4055">
        <v>716</v>
      </c>
      <c r="P4055" t="s">
        <v>225</v>
      </c>
      <c r="Q4055" t="s">
        <v>248</v>
      </c>
      <c r="R4055" t="s">
        <v>329</v>
      </c>
    </row>
    <row r="4056" spans="1:18" hidden="1" x14ac:dyDescent="0.3">
      <c r="A4056" t="s">
        <v>16292</v>
      </c>
      <c r="B4056" t="s">
        <v>16293</v>
      </c>
      <c r="C4056" s="1" t="str">
        <f t="shared" si="294"/>
        <v>21:0849</v>
      </c>
      <c r="D4056" s="1" t="str">
        <f t="shared" si="295"/>
        <v>21:0233</v>
      </c>
      <c r="E4056" t="s">
        <v>16294</v>
      </c>
      <c r="F4056" t="s">
        <v>16295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121</v>
      </c>
      <c r="N4056">
        <v>717</v>
      </c>
      <c r="P4056" t="s">
        <v>140</v>
      </c>
      <c r="Q4056" t="s">
        <v>62</v>
      </c>
      <c r="R4056" t="s">
        <v>102</v>
      </c>
    </row>
    <row r="4057" spans="1:18" hidden="1" x14ac:dyDescent="0.3">
      <c r="A4057" t="s">
        <v>16296</v>
      </c>
      <c r="B4057" t="s">
        <v>16297</v>
      </c>
      <c r="C4057" s="1" t="str">
        <f t="shared" si="294"/>
        <v>21:0849</v>
      </c>
      <c r="D4057" s="1" t="str">
        <f t="shared" si="295"/>
        <v>21:0233</v>
      </c>
      <c r="E4057" t="s">
        <v>16298</v>
      </c>
      <c r="F4057" t="s">
        <v>16299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127</v>
      </c>
      <c r="N4057">
        <v>718</v>
      </c>
      <c r="P4057" t="s">
        <v>115</v>
      </c>
      <c r="Q4057" t="s">
        <v>236</v>
      </c>
      <c r="R4057" t="s">
        <v>2135</v>
      </c>
    </row>
    <row r="4058" spans="1:18" hidden="1" x14ac:dyDescent="0.3">
      <c r="A4058" t="s">
        <v>16300</v>
      </c>
      <c r="B4058" t="s">
        <v>16301</v>
      </c>
      <c r="C4058" s="1" t="str">
        <f t="shared" si="294"/>
        <v>21:0849</v>
      </c>
      <c r="D4058" s="1" t="str">
        <f t="shared" si="295"/>
        <v>21:0233</v>
      </c>
      <c r="E4058" t="s">
        <v>16302</v>
      </c>
      <c r="F4058" t="s">
        <v>16303</v>
      </c>
      <c r="H4058">
        <v>59.468180099999998</v>
      </c>
      <c r="I4058">
        <v>-107.91499949999999</v>
      </c>
      <c r="J4058" s="1" t="str">
        <f t="shared" ref="J4058:J4121" si="296">HYPERLINK("https://geochem.nrcan.gc.ca/cdogs/content/kwd/kwd020016_e.htm", "Fluid (lake)")</f>
        <v>Fluid (lake)</v>
      </c>
      <c r="K4058" s="1" t="str">
        <f t="shared" ref="K4058:K4121" si="297">HYPERLINK("https://geochem.nrcan.gc.ca/cdogs/content/kwd/kwd080007_e.htm", "Untreated Water")</f>
        <v>Untreated Water</v>
      </c>
      <c r="L4058">
        <v>163</v>
      </c>
      <c r="M4058" t="s">
        <v>133</v>
      </c>
      <c r="N4058">
        <v>719</v>
      </c>
      <c r="P4058" t="s">
        <v>553</v>
      </c>
      <c r="Q4058" t="s">
        <v>38</v>
      </c>
      <c r="R4058" t="s">
        <v>285</v>
      </c>
    </row>
    <row r="4059" spans="1:18" hidden="1" x14ac:dyDescent="0.3">
      <c r="A4059" t="s">
        <v>16304</v>
      </c>
      <c r="B4059" t="s">
        <v>16305</v>
      </c>
      <c r="C4059" s="1" t="str">
        <f t="shared" si="294"/>
        <v>21:0849</v>
      </c>
      <c r="D4059" s="1" t="str">
        <f t="shared" si="295"/>
        <v>21:0233</v>
      </c>
      <c r="E4059" t="s">
        <v>16306</v>
      </c>
      <c r="F4059" t="s">
        <v>16307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139</v>
      </c>
      <c r="N4059">
        <v>720</v>
      </c>
      <c r="P4059" t="s">
        <v>167</v>
      </c>
      <c r="Q4059" t="s">
        <v>62</v>
      </c>
      <c r="R4059" t="s">
        <v>55</v>
      </c>
    </row>
    <row r="4060" spans="1:18" hidden="1" x14ac:dyDescent="0.3">
      <c r="A4060" t="s">
        <v>16308</v>
      </c>
      <c r="B4060" t="s">
        <v>16309</v>
      </c>
      <c r="C4060" s="1" t="str">
        <f t="shared" si="294"/>
        <v>21:0849</v>
      </c>
      <c r="D4060" s="1" t="str">
        <f t="shared" si="295"/>
        <v>21:0233</v>
      </c>
      <c r="E4060" t="s">
        <v>16310</v>
      </c>
      <c r="F4060" t="s">
        <v>16311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241</v>
      </c>
      <c r="N4060">
        <v>721</v>
      </c>
      <c r="P4060" t="s">
        <v>140</v>
      </c>
      <c r="Q4060" t="s">
        <v>38</v>
      </c>
      <c r="R4060" t="s">
        <v>55</v>
      </c>
    </row>
    <row r="4061" spans="1:18" hidden="1" x14ac:dyDescent="0.3">
      <c r="A4061" t="s">
        <v>16312</v>
      </c>
      <c r="B4061" t="s">
        <v>16313</v>
      </c>
      <c r="C4061" s="1" t="str">
        <f t="shared" si="294"/>
        <v>21:0849</v>
      </c>
      <c r="D4061" s="1" t="str">
        <f t="shared" si="295"/>
        <v>21:0233</v>
      </c>
      <c r="E4061" t="s">
        <v>16314</v>
      </c>
      <c r="F4061" t="s">
        <v>16315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36</v>
      </c>
      <c r="N4061">
        <v>722</v>
      </c>
      <c r="P4061" t="s">
        <v>115</v>
      </c>
      <c r="Q4061" t="s">
        <v>257</v>
      </c>
      <c r="R4061" t="s">
        <v>285</v>
      </c>
    </row>
    <row r="4062" spans="1:18" hidden="1" x14ac:dyDescent="0.3">
      <c r="A4062" t="s">
        <v>16316</v>
      </c>
      <c r="B4062" t="s">
        <v>16317</v>
      </c>
      <c r="C4062" s="1" t="str">
        <f t="shared" si="294"/>
        <v>21:0849</v>
      </c>
      <c r="D4062" s="1" t="str">
        <f t="shared" si="295"/>
        <v>21:0233</v>
      </c>
      <c r="E4062" t="s">
        <v>16318</v>
      </c>
      <c r="F4062" t="s">
        <v>16319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44</v>
      </c>
      <c r="N4062">
        <v>723</v>
      </c>
      <c r="P4062" t="s">
        <v>771</v>
      </c>
      <c r="Q4062" t="s">
        <v>310</v>
      </c>
      <c r="R4062" t="s">
        <v>285</v>
      </c>
    </row>
    <row r="4063" spans="1:18" hidden="1" x14ac:dyDescent="0.3">
      <c r="A4063" t="s">
        <v>16320</v>
      </c>
      <c r="B4063" t="s">
        <v>16321</v>
      </c>
      <c r="C4063" s="1" t="str">
        <f t="shared" si="294"/>
        <v>21:0849</v>
      </c>
      <c r="D4063" s="1" t="str">
        <f t="shared" si="295"/>
        <v>21:0233</v>
      </c>
      <c r="E4063" t="s">
        <v>16322</v>
      </c>
      <c r="F4063" t="s">
        <v>16323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52</v>
      </c>
      <c r="N4063">
        <v>724</v>
      </c>
      <c r="P4063" t="s">
        <v>134</v>
      </c>
      <c r="Q4063" t="s">
        <v>310</v>
      </c>
      <c r="R4063" t="s">
        <v>55</v>
      </c>
    </row>
    <row r="4064" spans="1:18" hidden="1" x14ac:dyDescent="0.3">
      <c r="A4064" t="s">
        <v>16324</v>
      </c>
      <c r="B4064" t="s">
        <v>16325</v>
      </c>
      <c r="C4064" s="1" t="str">
        <f t="shared" si="294"/>
        <v>21:0849</v>
      </c>
      <c r="D4064" s="1" t="str">
        <f t="shared" si="295"/>
        <v>21:0233</v>
      </c>
      <c r="E4064" t="s">
        <v>16326</v>
      </c>
      <c r="F4064" t="s">
        <v>16327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60</v>
      </c>
      <c r="N4064">
        <v>725</v>
      </c>
      <c r="P4064" t="s">
        <v>194</v>
      </c>
      <c r="Q4064" t="s">
        <v>257</v>
      </c>
      <c r="R4064" t="s">
        <v>55</v>
      </c>
    </row>
    <row r="4065" spans="1:18" hidden="1" x14ac:dyDescent="0.3">
      <c r="A4065" t="s">
        <v>16328</v>
      </c>
      <c r="B4065" t="s">
        <v>16329</v>
      </c>
      <c r="C4065" s="1" t="str">
        <f t="shared" si="294"/>
        <v>21:0849</v>
      </c>
      <c r="D4065" s="1" t="str">
        <f t="shared" si="295"/>
        <v>21:0233</v>
      </c>
      <c r="E4065" t="s">
        <v>16330</v>
      </c>
      <c r="F4065" t="s">
        <v>16331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67</v>
      </c>
      <c r="N4065">
        <v>726</v>
      </c>
      <c r="P4065" t="s">
        <v>200</v>
      </c>
      <c r="Q4065" t="s">
        <v>310</v>
      </c>
      <c r="R4065" t="s">
        <v>55</v>
      </c>
    </row>
    <row r="4066" spans="1:18" hidden="1" x14ac:dyDescent="0.3">
      <c r="A4066" t="s">
        <v>16332</v>
      </c>
      <c r="B4066" t="s">
        <v>16333</v>
      </c>
      <c r="C4066" s="1" t="str">
        <f t="shared" si="294"/>
        <v>21:0849</v>
      </c>
      <c r="D4066" s="1" t="str">
        <f t="shared" si="295"/>
        <v>21:0233</v>
      </c>
      <c r="E4066" t="s">
        <v>16334</v>
      </c>
      <c r="F4066" t="s">
        <v>16335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 t="s">
        <v>771</v>
      </c>
      <c r="Q4066" t="s">
        <v>248</v>
      </c>
      <c r="R4066" t="s">
        <v>55</v>
      </c>
    </row>
    <row r="4067" spans="1:18" hidden="1" x14ac:dyDescent="0.3">
      <c r="A4067" t="s">
        <v>16336</v>
      </c>
      <c r="B4067" t="s">
        <v>16337</v>
      </c>
      <c r="C4067" s="1" t="str">
        <f t="shared" si="294"/>
        <v>21:0849</v>
      </c>
      <c r="D4067" s="1" t="str">
        <f t="shared" si="295"/>
        <v>21:0233</v>
      </c>
      <c r="E4067" t="s">
        <v>16334</v>
      </c>
      <c r="F4067" t="s">
        <v>16338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29</v>
      </c>
      <c r="N4067">
        <v>728</v>
      </c>
      <c r="P4067" t="s">
        <v>1006</v>
      </c>
      <c r="Q4067" t="s">
        <v>257</v>
      </c>
      <c r="R4067" t="s">
        <v>55</v>
      </c>
    </row>
    <row r="4068" spans="1:18" hidden="1" x14ac:dyDescent="0.3">
      <c r="A4068" t="s">
        <v>16339</v>
      </c>
      <c r="B4068" t="s">
        <v>16340</v>
      </c>
      <c r="C4068" s="1" t="str">
        <f t="shared" si="294"/>
        <v>21:0849</v>
      </c>
      <c r="D4068" s="1" t="str">
        <f t="shared" si="295"/>
        <v>21:0233</v>
      </c>
      <c r="E4068" t="s">
        <v>16341</v>
      </c>
      <c r="F4068" t="s">
        <v>16342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74</v>
      </c>
      <c r="N4068">
        <v>729</v>
      </c>
      <c r="P4068" t="s">
        <v>68</v>
      </c>
      <c r="Q4068" t="s">
        <v>236</v>
      </c>
      <c r="R4068" t="s">
        <v>55</v>
      </c>
    </row>
    <row r="4069" spans="1:18" hidden="1" x14ac:dyDescent="0.3">
      <c r="A4069" t="s">
        <v>16343</v>
      </c>
      <c r="B4069" t="s">
        <v>16344</v>
      </c>
      <c r="C4069" s="1" t="str">
        <f t="shared" si="294"/>
        <v>21:0849</v>
      </c>
      <c r="D4069" s="1" t="str">
        <f t="shared" si="295"/>
        <v>21:0233</v>
      </c>
      <c r="E4069" t="s">
        <v>16345</v>
      </c>
      <c r="F4069" t="s">
        <v>16346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81</v>
      </c>
      <c r="N4069">
        <v>730</v>
      </c>
      <c r="P4069" t="s">
        <v>194</v>
      </c>
      <c r="Q4069" t="s">
        <v>310</v>
      </c>
      <c r="R4069" t="s">
        <v>55</v>
      </c>
    </row>
    <row r="4070" spans="1:18" hidden="1" x14ac:dyDescent="0.3">
      <c r="A4070" t="s">
        <v>16347</v>
      </c>
      <c r="B4070" t="s">
        <v>16348</v>
      </c>
      <c r="C4070" s="1" t="str">
        <f t="shared" si="294"/>
        <v>21:0849</v>
      </c>
      <c r="D4070" s="1" t="str">
        <f t="shared" si="295"/>
        <v>21:0233</v>
      </c>
      <c r="E4070" t="s">
        <v>16349</v>
      </c>
      <c r="F4070" t="s">
        <v>16350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95</v>
      </c>
      <c r="N4070">
        <v>731</v>
      </c>
      <c r="P4070" t="s">
        <v>161</v>
      </c>
      <c r="Q4070" t="s">
        <v>482</v>
      </c>
      <c r="R4070" t="s">
        <v>55</v>
      </c>
    </row>
    <row r="4071" spans="1:18" hidden="1" x14ac:dyDescent="0.3">
      <c r="A4071" t="s">
        <v>16351</v>
      </c>
      <c r="B4071" t="s">
        <v>16352</v>
      </c>
      <c r="C4071" s="1" t="str">
        <f t="shared" si="294"/>
        <v>21:0849</v>
      </c>
      <c r="D4071" s="1" t="str">
        <f t="shared" si="295"/>
        <v>21:0233</v>
      </c>
      <c r="E4071" t="s">
        <v>16353</v>
      </c>
      <c r="F4071" t="s">
        <v>16354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101</v>
      </c>
      <c r="N4071">
        <v>732</v>
      </c>
      <c r="P4071" t="s">
        <v>414</v>
      </c>
      <c r="Q4071" t="s">
        <v>257</v>
      </c>
      <c r="R4071" t="s">
        <v>55</v>
      </c>
    </row>
    <row r="4072" spans="1:18" hidden="1" x14ac:dyDescent="0.3">
      <c r="A4072" t="s">
        <v>16355</v>
      </c>
      <c r="B4072" t="s">
        <v>16356</v>
      </c>
      <c r="C4072" s="1" t="str">
        <f t="shared" si="294"/>
        <v>21:0849</v>
      </c>
      <c r="D4072" s="1" t="str">
        <f t="shared" si="295"/>
        <v>21:0233</v>
      </c>
      <c r="E4072" t="s">
        <v>16357</v>
      </c>
      <c r="F4072" t="s">
        <v>16358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107</v>
      </c>
      <c r="N4072">
        <v>733</v>
      </c>
      <c r="P4072" t="s">
        <v>771</v>
      </c>
      <c r="Q4072" t="s">
        <v>248</v>
      </c>
      <c r="R4072" t="s">
        <v>55</v>
      </c>
    </row>
    <row r="4073" spans="1:18" hidden="1" x14ac:dyDescent="0.3">
      <c r="A4073" t="s">
        <v>16359</v>
      </c>
      <c r="B4073" t="s">
        <v>16360</v>
      </c>
      <c r="C4073" s="1" t="str">
        <f t="shared" si="294"/>
        <v>21:0849</v>
      </c>
      <c r="D4073" s="1" t="str">
        <f t="shared" si="295"/>
        <v>21:0233</v>
      </c>
      <c r="E4073" t="s">
        <v>16361</v>
      </c>
      <c r="F4073" t="s">
        <v>16362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114</v>
      </c>
      <c r="N4073">
        <v>734</v>
      </c>
      <c r="P4073" t="s">
        <v>235</v>
      </c>
      <c r="Q4073" t="s">
        <v>248</v>
      </c>
      <c r="R4073" t="s">
        <v>840</v>
      </c>
    </row>
    <row r="4074" spans="1:18" hidden="1" x14ac:dyDescent="0.3">
      <c r="A4074" t="s">
        <v>16363</v>
      </c>
      <c r="B4074" t="s">
        <v>16364</v>
      </c>
      <c r="C4074" s="1" t="str">
        <f t="shared" si="294"/>
        <v>21:0849</v>
      </c>
      <c r="D4074" s="1" t="str">
        <f t="shared" si="295"/>
        <v>21:0233</v>
      </c>
      <c r="E4074" t="s">
        <v>16365</v>
      </c>
      <c r="F4074" t="s">
        <v>16366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121</v>
      </c>
      <c r="N4074">
        <v>735</v>
      </c>
      <c r="P4074" t="s">
        <v>319</v>
      </c>
      <c r="Q4074" t="s">
        <v>257</v>
      </c>
      <c r="R4074" t="s">
        <v>183</v>
      </c>
    </row>
    <row r="4075" spans="1:18" hidden="1" x14ac:dyDescent="0.3">
      <c r="A4075" t="s">
        <v>16367</v>
      </c>
      <c r="B4075" t="s">
        <v>16368</v>
      </c>
      <c r="C4075" s="1" t="str">
        <f t="shared" si="294"/>
        <v>21:0849</v>
      </c>
      <c r="D4075" s="1" t="str">
        <f t="shared" si="295"/>
        <v>21:0233</v>
      </c>
      <c r="E4075" t="s">
        <v>16369</v>
      </c>
      <c r="F4075" t="s">
        <v>16370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127</v>
      </c>
      <c r="N4075">
        <v>736</v>
      </c>
      <c r="P4075" t="s">
        <v>194</v>
      </c>
      <c r="Q4075" t="s">
        <v>236</v>
      </c>
      <c r="R4075" t="s">
        <v>599</v>
      </c>
    </row>
    <row r="4076" spans="1:18" hidden="1" x14ac:dyDescent="0.3">
      <c r="A4076" t="s">
        <v>16371</v>
      </c>
      <c r="B4076" t="s">
        <v>16372</v>
      </c>
      <c r="C4076" s="1" t="str">
        <f t="shared" si="294"/>
        <v>21:0849</v>
      </c>
      <c r="D4076" s="1" t="str">
        <f t="shared" si="295"/>
        <v>21:0233</v>
      </c>
      <c r="E4076" t="s">
        <v>16373</v>
      </c>
      <c r="F4076" t="s">
        <v>16374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133</v>
      </c>
      <c r="N4076">
        <v>737</v>
      </c>
      <c r="P4076" t="s">
        <v>235</v>
      </c>
      <c r="Q4076" t="s">
        <v>482</v>
      </c>
      <c r="R4076" t="s">
        <v>532</v>
      </c>
    </row>
    <row r="4077" spans="1:18" hidden="1" x14ac:dyDescent="0.3">
      <c r="A4077" t="s">
        <v>16375</v>
      </c>
      <c r="B4077" t="s">
        <v>16376</v>
      </c>
      <c r="C4077" s="1" t="str">
        <f t="shared" si="294"/>
        <v>21:0849</v>
      </c>
      <c r="D4077" s="1" t="str">
        <f t="shared" si="295"/>
        <v>21:0233</v>
      </c>
      <c r="E4077" t="s">
        <v>16377</v>
      </c>
      <c r="F4077" t="s">
        <v>16378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139</v>
      </c>
      <c r="N4077">
        <v>738</v>
      </c>
      <c r="P4077" t="s">
        <v>115</v>
      </c>
      <c r="Q4077" t="s">
        <v>54</v>
      </c>
      <c r="R4077" t="s">
        <v>55</v>
      </c>
    </row>
    <row r="4078" spans="1:18" hidden="1" x14ac:dyDescent="0.3">
      <c r="A4078" t="s">
        <v>16379</v>
      </c>
      <c r="B4078" t="s">
        <v>16380</v>
      </c>
      <c r="C4078" s="1" t="str">
        <f t="shared" si="294"/>
        <v>21:0849</v>
      </c>
      <c r="D4078" s="1" t="str">
        <f t="shared" si="295"/>
        <v>21:0233</v>
      </c>
      <c r="E4078" t="s">
        <v>16381</v>
      </c>
      <c r="F4078" t="s">
        <v>16382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241</v>
      </c>
      <c r="N4078">
        <v>739</v>
      </c>
      <c r="P4078" t="s">
        <v>200</v>
      </c>
      <c r="Q4078" t="s">
        <v>54</v>
      </c>
      <c r="R4078" t="s">
        <v>195</v>
      </c>
    </row>
    <row r="4079" spans="1:18" hidden="1" x14ac:dyDescent="0.3">
      <c r="A4079" t="s">
        <v>16383</v>
      </c>
      <c r="B4079" t="s">
        <v>16384</v>
      </c>
      <c r="C4079" s="1" t="str">
        <f t="shared" si="294"/>
        <v>21:0849</v>
      </c>
      <c r="D4079" s="1" t="str">
        <f t="shared" si="295"/>
        <v>21:0233</v>
      </c>
      <c r="E4079" t="s">
        <v>16385</v>
      </c>
      <c r="F4079" t="s">
        <v>16386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36</v>
      </c>
      <c r="N4079">
        <v>740</v>
      </c>
      <c r="P4079" t="s">
        <v>210</v>
      </c>
      <c r="Q4079" t="s">
        <v>482</v>
      </c>
      <c r="R4079" t="s">
        <v>55</v>
      </c>
    </row>
    <row r="4080" spans="1:18" hidden="1" x14ac:dyDescent="0.3">
      <c r="A4080" t="s">
        <v>16387</v>
      </c>
      <c r="B4080" t="s">
        <v>16388</v>
      </c>
      <c r="C4080" s="1" t="str">
        <f t="shared" si="294"/>
        <v>21:0849</v>
      </c>
      <c r="D4080" s="1" t="str">
        <f t="shared" si="295"/>
        <v>21:0233</v>
      </c>
      <c r="E4080" t="s">
        <v>16389</v>
      </c>
      <c r="F4080" t="s">
        <v>16390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 t="s">
        <v>200</v>
      </c>
      <c r="Q4080" t="s">
        <v>579</v>
      </c>
      <c r="R4080" t="s">
        <v>532</v>
      </c>
    </row>
    <row r="4081" spans="1:18" hidden="1" x14ac:dyDescent="0.3">
      <c r="A4081" t="s">
        <v>16391</v>
      </c>
      <c r="B4081" t="s">
        <v>16392</v>
      </c>
      <c r="C4081" s="1" t="str">
        <f t="shared" si="294"/>
        <v>21:0849</v>
      </c>
      <c r="D4081" s="1" t="str">
        <f t="shared" si="295"/>
        <v>21:0233</v>
      </c>
      <c r="E4081" t="s">
        <v>16389</v>
      </c>
      <c r="F4081" t="s">
        <v>16393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29</v>
      </c>
      <c r="N4081">
        <v>742</v>
      </c>
      <c r="P4081" t="s">
        <v>188</v>
      </c>
      <c r="Q4081" t="s">
        <v>1292</v>
      </c>
      <c r="R4081" t="s">
        <v>890</v>
      </c>
    </row>
    <row r="4082" spans="1:18" hidden="1" x14ac:dyDescent="0.3">
      <c r="A4082" t="s">
        <v>16394</v>
      </c>
      <c r="B4082" t="s">
        <v>16395</v>
      </c>
      <c r="C4082" s="1" t="str">
        <f t="shared" si="294"/>
        <v>21:0849</v>
      </c>
      <c r="D4082" s="1" t="str">
        <f t="shared" si="295"/>
        <v>21:0233</v>
      </c>
      <c r="E4082" t="s">
        <v>16396</v>
      </c>
      <c r="F4082" t="s">
        <v>16397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44</v>
      </c>
      <c r="N4082">
        <v>743</v>
      </c>
      <c r="P4082" t="s">
        <v>1006</v>
      </c>
      <c r="Q4082" t="s">
        <v>482</v>
      </c>
      <c r="R4082" t="s">
        <v>911</v>
      </c>
    </row>
    <row r="4083" spans="1:18" hidden="1" x14ac:dyDescent="0.3">
      <c r="A4083" t="s">
        <v>16398</v>
      </c>
      <c r="B4083" t="s">
        <v>16399</v>
      </c>
      <c r="C4083" s="1" t="str">
        <f t="shared" si="294"/>
        <v>21:0849</v>
      </c>
      <c r="D4083" s="1" t="str">
        <f t="shared" si="295"/>
        <v>21:0233</v>
      </c>
      <c r="E4083" t="s">
        <v>16400</v>
      </c>
      <c r="F4083" t="s">
        <v>16401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52</v>
      </c>
      <c r="N4083">
        <v>744</v>
      </c>
      <c r="P4083" t="s">
        <v>134</v>
      </c>
      <c r="Q4083" t="s">
        <v>482</v>
      </c>
      <c r="R4083" t="s">
        <v>532</v>
      </c>
    </row>
    <row r="4084" spans="1:18" hidden="1" x14ac:dyDescent="0.3">
      <c r="A4084" t="s">
        <v>16402</v>
      </c>
      <c r="B4084" t="s">
        <v>16403</v>
      </c>
      <c r="C4084" s="1" t="str">
        <f t="shared" si="294"/>
        <v>21:0849</v>
      </c>
      <c r="D4084" s="1" t="str">
        <f t="shared" si="295"/>
        <v>21:0233</v>
      </c>
      <c r="E4084" t="s">
        <v>16404</v>
      </c>
      <c r="F4084" t="s">
        <v>16405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60</v>
      </c>
      <c r="N4084">
        <v>745</v>
      </c>
      <c r="P4084" t="s">
        <v>414</v>
      </c>
      <c r="Q4084" t="s">
        <v>482</v>
      </c>
      <c r="R4084" t="s">
        <v>522</v>
      </c>
    </row>
    <row r="4085" spans="1:18" hidden="1" x14ac:dyDescent="0.3">
      <c r="A4085" t="s">
        <v>16406</v>
      </c>
      <c r="B4085" t="s">
        <v>16407</v>
      </c>
      <c r="C4085" s="1" t="str">
        <f t="shared" si="294"/>
        <v>21:0849</v>
      </c>
      <c r="D4085" s="1" t="str">
        <f t="shared" si="295"/>
        <v>21:0233</v>
      </c>
      <c r="E4085" t="s">
        <v>16408</v>
      </c>
      <c r="F4085" t="s">
        <v>16409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67</v>
      </c>
      <c r="N4085">
        <v>746</v>
      </c>
      <c r="P4085" t="s">
        <v>200</v>
      </c>
      <c r="Q4085" t="s">
        <v>579</v>
      </c>
      <c r="R4085" t="s">
        <v>189</v>
      </c>
    </row>
    <row r="4086" spans="1:18" hidden="1" x14ac:dyDescent="0.3">
      <c r="A4086" t="s">
        <v>16410</v>
      </c>
      <c r="B4086" t="s">
        <v>16411</v>
      </c>
      <c r="C4086" s="1" t="str">
        <f t="shared" si="294"/>
        <v>21:0849</v>
      </c>
      <c r="D4086" s="1" t="str">
        <f t="shared" si="295"/>
        <v>21:0233</v>
      </c>
      <c r="E4086" t="s">
        <v>16412</v>
      </c>
      <c r="F4086" t="s">
        <v>16413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74</v>
      </c>
      <c r="N4086">
        <v>747</v>
      </c>
      <c r="P4086" t="s">
        <v>188</v>
      </c>
      <c r="Q4086" t="s">
        <v>1292</v>
      </c>
      <c r="R4086" t="s">
        <v>401</v>
      </c>
    </row>
    <row r="4087" spans="1:18" hidden="1" x14ac:dyDescent="0.3">
      <c r="A4087" t="s">
        <v>16414</v>
      </c>
      <c r="B4087" t="s">
        <v>16415</v>
      </c>
      <c r="C4087" s="1" t="str">
        <f t="shared" si="294"/>
        <v>21:0849</v>
      </c>
      <c r="D4087" s="1" t="str">
        <f t="shared" si="295"/>
        <v>21:0233</v>
      </c>
      <c r="E4087" t="s">
        <v>16416</v>
      </c>
      <c r="F4087" t="s">
        <v>16417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81</v>
      </c>
      <c r="N4087">
        <v>748</v>
      </c>
      <c r="P4087" t="s">
        <v>134</v>
      </c>
      <c r="Q4087" t="s">
        <v>579</v>
      </c>
      <c r="R4087" t="s">
        <v>522</v>
      </c>
    </row>
    <row r="4088" spans="1:18" hidden="1" x14ac:dyDescent="0.3">
      <c r="A4088" t="s">
        <v>16418</v>
      </c>
      <c r="B4088" t="s">
        <v>16419</v>
      </c>
      <c r="C4088" s="1" t="str">
        <f t="shared" si="294"/>
        <v>21:0849</v>
      </c>
      <c r="D4088" s="1" t="str">
        <f t="shared" si="295"/>
        <v>21:0233</v>
      </c>
      <c r="E4088" t="s">
        <v>16420</v>
      </c>
      <c r="F4088" t="s">
        <v>16421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95</v>
      </c>
      <c r="N4088">
        <v>749</v>
      </c>
      <c r="P4088" t="s">
        <v>200</v>
      </c>
      <c r="Q4088" t="s">
        <v>54</v>
      </c>
      <c r="R4088" t="s">
        <v>401</v>
      </c>
    </row>
    <row r="4089" spans="1:18" hidden="1" x14ac:dyDescent="0.3">
      <c r="A4089" t="s">
        <v>16422</v>
      </c>
      <c r="B4089" t="s">
        <v>16423</v>
      </c>
      <c r="C4089" s="1" t="str">
        <f t="shared" si="294"/>
        <v>21:0849</v>
      </c>
      <c r="D4089" s="1" t="str">
        <f t="shared" si="295"/>
        <v>21:0233</v>
      </c>
      <c r="E4089" t="s">
        <v>16424</v>
      </c>
      <c r="F4089" t="s">
        <v>16425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101</v>
      </c>
      <c r="N4089">
        <v>750</v>
      </c>
      <c r="P4089" t="s">
        <v>161</v>
      </c>
      <c r="Q4089" t="s">
        <v>1292</v>
      </c>
      <c r="R4089" t="s">
        <v>5587</v>
      </c>
    </row>
    <row r="4090" spans="1:18" hidden="1" x14ac:dyDescent="0.3">
      <c r="A4090" t="s">
        <v>16426</v>
      </c>
      <c r="B4090" t="s">
        <v>16427</v>
      </c>
      <c r="C4090" s="1" t="str">
        <f t="shared" si="294"/>
        <v>21:0849</v>
      </c>
      <c r="D4090" s="1" t="str">
        <f t="shared" si="295"/>
        <v>21:0233</v>
      </c>
      <c r="E4090" t="s">
        <v>16428</v>
      </c>
      <c r="F4090" t="s">
        <v>16429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107</v>
      </c>
      <c r="N4090">
        <v>751</v>
      </c>
      <c r="P4090" t="s">
        <v>115</v>
      </c>
      <c r="Q4090" t="s">
        <v>482</v>
      </c>
      <c r="R4090" t="s">
        <v>890</v>
      </c>
    </row>
    <row r="4091" spans="1:18" hidden="1" x14ac:dyDescent="0.3">
      <c r="A4091" t="s">
        <v>16430</v>
      </c>
      <c r="B4091" t="s">
        <v>16431</v>
      </c>
      <c r="C4091" s="1" t="str">
        <f t="shared" si="294"/>
        <v>21:0849</v>
      </c>
      <c r="D4091" s="1" t="str">
        <f t="shared" si="295"/>
        <v>21:0233</v>
      </c>
      <c r="E4091" t="s">
        <v>16432</v>
      </c>
      <c r="F4091" t="s">
        <v>16433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114</v>
      </c>
      <c r="N4091">
        <v>752</v>
      </c>
      <c r="P4091" t="s">
        <v>1006</v>
      </c>
      <c r="Q4091" t="s">
        <v>236</v>
      </c>
      <c r="R4091" t="s">
        <v>183</v>
      </c>
    </row>
    <row r="4092" spans="1:18" hidden="1" x14ac:dyDescent="0.3">
      <c r="A4092" t="s">
        <v>16434</v>
      </c>
      <c r="B4092" t="s">
        <v>16435</v>
      </c>
      <c r="C4092" s="1" t="str">
        <f t="shared" si="294"/>
        <v>21:0849</v>
      </c>
      <c r="D4092" s="1" t="str">
        <f t="shared" si="295"/>
        <v>21:0233</v>
      </c>
      <c r="E4092" t="s">
        <v>16436</v>
      </c>
      <c r="F4092" t="s">
        <v>16437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121</v>
      </c>
      <c r="N4092">
        <v>753</v>
      </c>
      <c r="P4092" t="s">
        <v>1846</v>
      </c>
      <c r="Q4092" t="s">
        <v>38</v>
      </c>
      <c r="R4092" t="s">
        <v>195</v>
      </c>
    </row>
    <row r="4093" spans="1:18" hidden="1" x14ac:dyDescent="0.3">
      <c r="A4093" t="s">
        <v>16438</v>
      </c>
      <c r="B4093" t="s">
        <v>16439</v>
      </c>
      <c r="C4093" s="1" t="str">
        <f t="shared" si="294"/>
        <v>21:0849</v>
      </c>
      <c r="D4093" s="1" t="str">
        <f t="shared" si="295"/>
        <v>21:0233</v>
      </c>
      <c r="E4093" t="s">
        <v>16440</v>
      </c>
      <c r="F4093" t="s">
        <v>16441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127</v>
      </c>
      <c r="N4093">
        <v>754</v>
      </c>
      <c r="P4093" t="s">
        <v>1949</v>
      </c>
      <c r="Q4093" t="s">
        <v>62</v>
      </c>
      <c r="R4093" t="s">
        <v>285</v>
      </c>
    </row>
    <row r="4094" spans="1:18" hidden="1" x14ac:dyDescent="0.3">
      <c r="A4094" t="s">
        <v>16442</v>
      </c>
      <c r="B4094" t="s">
        <v>16443</v>
      </c>
      <c r="C4094" s="1" t="str">
        <f t="shared" si="294"/>
        <v>21:0849</v>
      </c>
      <c r="D4094" s="1" t="str">
        <f t="shared" si="295"/>
        <v>21:0233</v>
      </c>
      <c r="E4094" t="s">
        <v>16444</v>
      </c>
      <c r="F4094" t="s">
        <v>16445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133</v>
      </c>
      <c r="N4094">
        <v>755</v>
      </c>
      <c r="P4094" t="s">
        <v>771</v>
      </c>
      <c r="Q4094" t="s">
        <v>482</v>
      </c>
      <c r="R4094" t="s">
        <v>873</v>
      </c>
    </row>
    <row r="4095" spans="1:18" hidden="1" x14ac:dyDescent="0.3">
      <c r="A4095" t="s">
        <v>16446</v>
      </c>
      <c r="B4095" t="s">
        <v>16447</v>
      </c>
      <c r="C4095" s="1" t="str">
        <f t="shared" si="294"/>
        <v>21:0849</v>
      </c>
      <c r="D4095" s="1" t="str">
        <f t="shared" si="295"/>
        <v>21:0233</v>
      </c>
      <c r="E4095" t="s">
        <v>16448</v>
      </c>
      <c r="F4095" t="s">
        <v>16449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139</v>
      </c>
      <c r="N4095">
        <v>756</v>
      </c>
      <c r="P4095" t="s">
        <v>414</v>
      </c>
      <c r="Q4095" t="s">
        <v>248</v>
      </c>
      <c r="R4095" t="s">
        <v>55</v>
      </c>
    </row>
    <row r="4096" spans="1:18" hidden="1" x14ac:dyDescent="0.3">
      <c r="A4096" t="s">
        <v>16450</v>
      </c>
      <c r="B4096" t="s">
        <v>16451</v>
      </c>
      <c r="C4096" s="1" t="str">
        <f t="shared" si="294"/>
        <v>21:0849</v>
      </c>
      <c r="D4096" s="1" t="str">
        <f t="shared" si="295"/>
        <v>21:0233</v>
      </c>
      <c r="E4096" t="s">
        <v>16452</v>
      </c>
      <c r="F4096" t="s">
        <v>16453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241</v>
      </c>
      <c r="N4096">
        <v>757</v>
      </c>
      <c r="P4096" t="s">
        <v>167</v>
      </c>
      <c r="Q4096" t="s">
        <v>248</v>
      </c>
      <c r="R4096" t="s">
        <v>55</v>
      </c>
    </row>
    <row r="4097" spans="1:18" hidden="1" x14ac:dyDescent="0.3">
      <c r="A4097" t="s">
        <v>16454</v>
      </c>
      <c r="B4097" t="s">
        <v>16455</v>
      </c>
      <c r="C4097" s="1" t="str">
        <f t="shared" si="294"/>
        <v>21:0849</v>
      </c>
      <c r="D4097" s="1" t="str">
        <f t="shared" si="295"/>
        <v>21:0233</v>
      </c>
      <c r="E4097" t="s">
        <v>16456</v>
      </c>
      <c r="F4097" t="s">
        <v>16457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36</v>
      </c>
      <c r="N4097">
        <v>758</v>
      </c>
      <c r="P4097" t="s">
        <v>553</v>
      </c>
      <c r="Q4097" t="s">
        <v>257</v>
      </c>
      <c r="R4097" t="s">
        <v>55</v>
      </c>
    </row>
    <row r="4098" spans="1:18" hidden="1" x14ac:dyDescent="0.3">
      <c r="A4098" t="s">
        <v>16458</v>
      </c>
      <c r="B4098" t="s">
        <v>16459</v>
      </c>
      <c r="C4098" s="1" t="str">
        <f t="shared" si="294"/>
        <v>21:0849</v>
      </c>
      <c r="D4098" s="1" t="str">
        <f t="shared" si="295"/>
        <v>21:0233</v>
      </c>
      <c r="E4098" t="s">
        <v>16460</v>
      </c>
      <c r="F4098" t="s">
        <v>16461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44</v>
      </c>
      <c r="N4098">
        <v>759</v>
      </c>
      <c r="P4098" t="s">
        <v>167</v>
      </c>
      <c r="Q4098" t="s">
        <v>248</v>
      </c>
      <c r="R4098" t="s">
        <v>55</v>
      </c>
    </row>
    <row r="4099" spans="1:18" hidden="1" x14ac:dyDescent="0.3">
      <c r="A4099" t="s">
        <v>16462</v>
      </c>
      <c r="B4099" t="s">
        <v>16463</v>
      </c>
      <c r="C4099" s="1" t="str">
        <f t="shared" si="294"/>
        <v>21:0849</v>
      </c>
      <c r="D4099" s="1" t="str">
        <f t="shared" si="295"/>
        <v>21:0233</v>
      </c>
      <c r="E4099" t="s">
        <v>16464</v>
      </c>
      <c r="F4099" t="s">
        <v>16465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 t="s">
        <v>1006</v>
      </c>
      <c r="Q4099" t="s">
        <v>236</v>
      </c>
      <c r="R4099" t="s">
        <v>599</v>
      </c>
    </row>
    <row r="4100" spans="1:18" hidden="1" x14ac:dyDescent="0.3">
      <c r="A4100" t="s">
        <v>16466</v>
      </c>
      <c r="B4100" t="s">
        <v>16467</v>
      </c>
      <c r="C4100" s="1" t="str">
        <f t="shared" si="294"/>
        <v>21:0849</v>
      </c>
      <c r="D4100" s="1" t="str">
        <f t="shared" si="295"/>
        <v>21:0233</v>
      </c>
      <c r="E4100" t="s">
        <v>16464</v>
      </c>
      <c r="F4100" t="s">
        <v>16468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29</v>
      </c>
      <c r="N4100">
        <v>761</v>
      </c>
      <c r="P4100" t="s">
        <v>134</v>
      </c>
      <c r="Q4100" t="s">
        <v>236</v>
      </c>
      <c r="R4100" t="s">
        <v>305</v>
      </c>
    </row>
    <row r="4101" spans="1:18" hidden="1" x14ac:dyDescent="0.3">
      <c r="A4101" t="s">
        <v>16469</v>
      </c>
      <c r="B4101" t="s">
        <v>16470</v>
      </c>
      <c r="C4101" s="1" t="str">
        <f t="shared" si="294"/>
        <v>21:0849</v>
      </c>
      <c r="D4101" s="1" t="str">
        <f t="shared" si="295"/>
        <v>21:0233</v>
      </c>
      <c r="E4101" t="s">
        <v>16471</v>
      </c>
      <c r="F4101" t="s">
        <v>16472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52</v>
      </c>
      <c r="N4101">
        <v>762</v>
      </c>
      <c r="P4101" t="s">
        <v>2487</v>
      </c>
      <c r="Q4101" t="s">
        <v>310</v>
      </c>
      <c r="R4101" t="s">
        <v>840</v>
      </c>
    </row>
    <row r="4102" spans="1:18" hidden="1" x14ac:dyDescent="0.3">
      <c r="A4102" t="s">
        <v>16473</v>
      </c>
      <c r="B4102" t="s">
        <v>16474</v>
      </c>
      <c r="C4102" s="1" t="str">
        <f t="shared" si="294"/>
        <v>21:0849</v>
      </c>
      <c r="D4102" s="1" t="str">
        <f t="shared" si="295"/>
        <v>21:0233</v>
      </c>
      <c r="E4102" t="s">
        <v>16475</v>
      </c>
      <c r="F4102" t="s">
        <v>16476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60</v>
      </c>
      <c r="N4102">
        <v>763</v>
      </c>
      <c r="P4102" t="s">
        <v>115</v>
      </c>
      <c r="Q4102" t="s">
        <v>236</v>
      </c>
      <c r="R4102" t="s">
        <v>761</v>
      </c>
    </row>
    <row r="4103" spans="1:18" hidden="1" x14ac:dyDescent="0.3">
      <c r="A4103" t="s">
        <v>16477</v>
      </c>
      <c r="B4103" t="s">
        <v>16478</v>
      </c>
      <c r="C4103" s="1" t="str">
        <f t="shared" si="294"/>
        <v>21:0849</v>
      </c>
      <c r="D4103" s="1" t="str">
        <f t="shared" si="295"/>
        <v>21:0233</v>
      </c>
      <c r="E4103" t="s">
        <v>16479</v>
      </c>
      <c r="F4103" t="s">
        <v>16480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67</v>
      </c>
      <c r="N4103">
        <v>764</v>
      </c>
      <c r="P4103" t="s">
        <v>1676</v>
      </c>
      <c r="Q4103" t="s">
        <v>248</v>
      </c>
      <c r="R4103" t="s">
        <v>55</v>
      </c>
    </row>
    <row r="4104" spans="1:18" hidden="1" x14ac:dyDescent="0.3">
      <c r="A4104" t="s">
        <v>16481</v>
      </c>
      <c r="B4104" t="s">
        <v>16482</v>
      </c>
      <c r="C4104" s="1" t="str">
        <f t="shared" si="294"/>
        <v>21:0849</v>
      </c>
      <c r="D4104" s="1" t="str">
        <f t="shared" si="295"/>
        <v>21:0233</v>
      </c>
      <c r="E4104" t="s">
        <v>16483</v>
      </c>
      <c r="F4104" t="s">
        <v>16484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74</v>
      </c>
      <c r="N4104">
        <v>765</v>
      </c>
      <c r="P4104" t="s">
        <v>2526</v>
      </c>
      <c r="Q4104" t="s">
        <v>257</v>
      </c>
      <c r="R4104" t="s">
        <v>55</v>
      </c>
    </row>
    <row r="4105" spans="1:18" hidden="1" x14ac:dyDescent="0.3">
      <c r="A4105" t="s">
        <v>16485</v>
      </c>
      <c r="B4105" t="s">
        <v>16486</v>
      </c>
      <c r="C4105" s="1" t="str">
        <f t="shared" si="294"/>
        <v>21:0849</v>
      </c>
      <c r="D4105" s="1" t="str">
        <f t="shared" si="295"/>
        <v>21:0233</v>
      </c>
      <c r="E4105" t="s">
        <v>16487</v>
      </c>
      <c r="F4105" t="s">
        <v>16488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81</v>
      </c>
      <c r="N4105">
        <v>766</v>
      </c>
      <c r="P4105" t="s">
        <v>294</v>
      </c>
      <c r="Q4105" t="s">
        <v>236</v>
      </c>
      <c r="R4105" t="s">
        <v>55</v>
      </c>
    </row>
    <row r="4106" spans="1:18" hidden="1" x14ac:dyDescent="0.3">
      <c r="A4106" t="s">
        <v>16489</v>
      </c>
      <c r="B4106" t="s">
        <v>16490</v>
      </c>
      <c r="C4106" s="1" t="str">
        <f t="shared" si="294"/>
        <v>21:0849</v>
      </c>
      <c r="D4106" s="1" t="str">
        <f t="shared" si="295"/>
        <v>21:0233</v>
      </c>
      <c r="E4106" t="s">
        <v>16491</v>
      </c>
      <c r="F4106" t="s">
        <v>16492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95</v>
      </c>
      <c r="N4106">
        <v>767</v>
      </c>
      <c r="P4106" t="s">
        <v>225</v>
      </c>
      <c r="Q4106" t="s">
        <v>257</v>
      </c>
      <c r="R4106" t="s">
        <v>522</v>
      </c>
    </row>
    <row r="4107" spans="1:18" hidden="1" x14ac:dyDescent="0.3">
      <c r="A4107" t="s">
        <v>16493</v>
      </c>
      <c r="B4107" t="s">
        <v>16494</v>
      </c>
      <c r="C4107" s="1" t="str">
        <f t="shared" si="294"/>
        <v>21:0849</v>
      </c>
      <c r="D4107" s="1" t="str">
        <f t="shared" si="295"/>
        <v>21:0233</v>
      </c>
      <c r="E4107" t="s">
        <v>16495</v>
      </c>
      <c r="F4107" t="s">
        <v>16496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101</v>
      </c>
      <c r="N4107">
        <v>768</v>
      </c>
      <c r="P4107" t="s">
        <v>188</v>
      </c>
      <c r="Q4107" t="s">
        <v>248</v>
      </c>
      <c r="R4107" t="s">
        <v>460</v>
      </c>
    </row>
    <row r="4108" spans="1:18" hidden="1" x14ac:dyDescent="0.3">
      <c r="A4108" t="s">
        <v>16497</v>
      </c>
      <c r="B4108" t="s">
        <v>16498</v>
      </c>
      <c r="C4108" s="1" t="str">
        <f t="shared" ref="C4108:C4171" si="298">HYPERLINK("https://geochem.nrcan.gc.ca/cdogs/content/bdl/bdl210849_e.htm", "21:0849")</f>
        <v>21:0849</v>
      </c>
      <c r="D4108" s="1" t="str">
        <f t="shared" ref="D4108:D4171" si="299">HYPERLINK("https://geochem.nrcan.gc.ca/cdogs/content/svy/svy210233_e.htm", "21:0233")</f>
        <v>21:0233</v>
      </c>
      <c r="E4108" t="s">
        <v>16499</v>
      </c>
      <c r="F4108" t="s">
        <v>16500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107</v>
      </c>
      <c r="N4108">
        <v>769</v>
      </c>
      <c r="P4108" t="s">
        <v>225</v>
      </c>
      <c r="Q4108" t="s">
        <v>248</v>
      </c>
      <c r="R4108" t="s">
        <v>285</v>
      </c>
    </row>
    <row r="4109" spans="1:18" hidden="1" x14ac:dyDescent="0.3">
      <c r="A4109" t="s">
        <v>16501</v>
      </c>
      <c r="B4109" t="s">
        <v>16502</v>
      </c>
      <c r="C4109" s="1" t="str">
        <f t="shared" si="298"/>
        <v>21:0849</v>
      </c>
      <c r="D4109" s="1" t="str">
        <f t="shared" si="299"/>
        <v>21:0233</v>
      </c>
      <c r="E4109" t="s">
        <v>16503</v>
      </c>
      <c r="F4109" t="s">
        <v>16504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36</v>
      </c>
      <c r="N4109">
        <v>770</v>
      </c>
      <c r="P4109" t="s">
        <v>414</v>
      </c>
      <c r="Q4109" t="s">
        <v>482</v>
      </c>
      <c r="R4109" t="s">
        <v>522</v>
      </c>
    </row>
    <row r="4110" spans="1:18" hidden="1" x14ac:dyDescent="0.3">
      <c r="A4110" t="s">
        <v>16505</v>
      </c>
      <c r="B4110" t="s">
        <v>16506</v>
      </c>
      <c r="C4110" s="1" t="str">
        <f t="shared" si="298"/>
        <v>21:0849</v>
      </c>
      <c r="D4110" s="1" t="str">
        <f t="shared" si="299"/>
        <v>21:0233</v>
      </c>
      <c r="E4110" t="s">
        <v>16507</v>
      </c>
      <c r="F4110" t="s">
        <v>16508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44</v>
      </c>
      <c r="N4110">
        <v>771</v>
      </c>
      <c r="P4110" t="s">
        <v>414</v>
      </c>
      <c r="Q4110" t="s">
        <v>579</v>
      </c>
      <c r="R4110" t="s">
        <v>285</v>
      </c>
    </row>
    <row r="4111" spans="1:18" hidden="1" x14ac:dyDescent="0.3">
      <c r="A4111" t="s">
        <v>16509</v>
      </c>
      <c r="B4111" t="s">
        <v>16510</v>
      </c>
      <c r="C4111" s="1" t="str">
        <f t="shared" si="298"/>
        <v>21:0849</v>
      </c>
      <c r="D4111" s="1" t="str">
        <f t="shared" si="299"/>
        <v>21:0233</v>
      </c>
      <c r="E4111" t="s">
        <v>16511</v>
      </c>
      <c r="F4111" t="s">
        <v>16512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52</v>
      </c>
      <c r="N4111">
        <v>772</v>
      </c>
      <c r="P4111" t="s">
        <v>414</v>
      </c>
      <c r="Q4111" t="s">
        <v>482</v>
      </c>
      <c r="R4111" t="s">
        <v>55</v>
      </c>
    </row>
    <row r="4112" spans="1:18" hidden="1" x14ac:dyDescent="0.3">
      <c r="A4112" t="s">
        <v>16513</v>
      </c>
      <c r="B4112" t="s">
        <v>16514</v>
      </c>
      <c r="C4112" s="1" t="str">
        <f t="shared" si="298"/>
        <v>21:0849</v>
      </c>
      <c r="D4112" s="1" t="str">
        <f t="shared" si="299"/>
        <v>21:0233</v>
      </c>
      <c r="E4112" t="s">
        <v>16515</v>
      </c>
      <c r="F4112" t="s">
        <v>16516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60</v>
      </c>
      <c r="N4112">
        <v>773</v>
      </c>
      <c r="P4112" t="s">
        <v>319</v>
      </c>
      <c r="Q4112" t="s">
        <v>579</v>
      </c>
      <c r="R4112" t="s">
        <v>55</v>
      </c>
    </row>
    <row r="4113" spans="1:18" hidden="1" x14ac:dyDescent="0.3">
      <c r="A4113" t="s">
        <v>16517</v>
      </c>
      <c r="B4113" t="s">
        <v>16518</v>
      </c>
      <c r="C4113" s="1" t="str">
        <f t="shared" si="298"/>
        <v>21:0849</v>
      </c>
      <c r="D4113" s="1" t="str">
        <f t="shared" si="299"/>
        <v>21:0233</v>
      </c>
      <c r="E4113" t="s">
        <v>16519</v>
      </c>
      <c r="F4113" t="s">
        <v>16520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67</v>
      </c>
      <c r="N4113">
        <v>774</v>
      </c>
      <c r="P4113" t="s">
        <v>256</v>
      </c>
      <c r="Q4113" t="s">
        <v>579</v>
      </c>
      <c r="R4113" t="s">
        <v>55</v>
      </c>
    </row>
    <row r="4114" spans="1:18" hidden="1" x14ac:dyDescent="0.3">
      <c r="A4114" t="s">
        <v>16521</v>
      </c>
      <c r="B4114" t="s">
        <v>16522</v>
      </c>
      <c r="C4114" s="1" t="str">
        <f t="shared" si="298"/>
        <v>21:0849</v>
      </c>
      <c r="D4114" s="1" t="str">
        <f t="shared" si="299"/>
        <v>21:0233</v>
      </c>
      <c r="E4114" t="s">
        <v>16523</v>
      </c>
      <c r="F4114" t="s">
        <v>16524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 t="s">
        <v>210</v>
      </c>
      <c r="Q4114" t="s">
        <v>236</v>
      </c>
      <c r="R4114" t="s">
        <v>55</v>
      </c>
    </row>
    <row r="4115" spans="1:18" hidden="1" x14ac:dyDescent="0.3">
      <c r="A4115" t="s">
        <v>16525</v>
      </c>
      <c r="B4115" t="s">
        <v>16526</v>
      </c>
      <c r="C4115" s="1" t="str">
        <f t="shared" si="298"/>
        <v>21:0849</v>
      </c>
      <c r="D4115" s="1" t="str">
        <f t="shared" si="299"/>
        <v>21:0233</v>
      </c>
      <c r="E4115" t="s">
        <v>16523</v>
      </c>
      <c r="F4115" t="s">
        <v>16527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29</v>
      </c>
      <c r="N4115">
        <v>776</v>
      </c>
      <c r="P4115" t="s">
        <v>61</v>
      </c>
      <c r="Q4115" t="s">
        <v>482</v>
      </c>
      <c r="R4115" t="s">
        <v>285</v>
      </c>
    </row>
    <row r="4116" spans="1:18" hidden="1" x14ac:dyDescent="0.3">
      <c r="A4116" t="s">
        <v>16528</v>
      </c>
      <c r="B4116" t="s">
        <v>16529</v>
      </c>
      <c r="C4116" s="1" t="str">
        <f t="shared" si="298"/>
        <v>21:0849</v>
      </c>
      <c r="D4116" s="1" t="str">
        <f t="shared" si="299"/>
        <v>21:0233</v>
      </c>
      <c r="E4116" t="s">
        <v>16530</v>
      </c>
      <c r="F4116" t="s">
        <v>16531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74</v>
      </c>
      <c r="N4116">
        <v>777</v>
      </c>
      <c r="P4116" t="s">
        <v>188</v>
      </c>
      <c r="Q4116" t="s">
        <v>310</v>
      </c>
      <c r="R4116" t="s">
        <v>55</v>
      </c>
    </row>
    <row r="4117" spans="1:18" hidden="1" x14ac:dyDescent="0.3">
      <c r="A4117" t="s">
        <v>16532</v>
      </c>
      <c r="B4117" t="s">
        <v>16533</v>
      </c>
      <c r="C4117" s="1" t="str">
        <f t="shared" si="298"/>
        <v>21:0849</v>
      </c>
      <c r="D4117" s="1" t="str">
        <f t="shared" si="299"/>
        <v>21:0233</v>
      </c>
      <c r="E4117" t="s">
        <v>16534</v>
      </c>
      <c r="F4117" t="s">
        <v>16535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81</v>
      </c>
      <c r="N4117">
        <v>778</v>
      </c>
      <c r="P4117" t="s">
        <v>247</v>
      </c>
      <c r="Q4117" t="s">
        <v>482</v>
      </c>
      <c r="R4117" t="s">
        <v>55</v>
      </c>
    </row>
    <row r="4118" spans="1:18" hidden="1" x14ac:dyDescent="0.3">
      <c r="A4118" t="s">
        <v>16536</v>
      </c>
      <c r="B4118" t="s">
        <v>16537</v>
      </c>
      <c r="C4118" s="1" t="str">
        <f t="shared" si="298"/>
        <v>21:0849</v>
      </c>
      <c r="D4118" s="1" t="str">
        <f t="shared" si="299"/>
        <v>21:0233</v>
      </c>
      <c r="E4118" t="s">
        <v>16538</v>
      </c>
      <c r="F4118" t="s">
        <v>16539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95</v>
      </c>
      <c r="N4118">
        <v>779</v>
      </c>
      <c r="P4118" t="s">
        <v>262</v>
      </c>
      <c r="Q4118" t="s">
        <v>482</v>
      </c>
      <c r="R4118" t="s">
        <v>55</v>
      </c>
    </row>
    <row r="4119" spans="1:18" hidden="1" x14ac:dyDescent="0.3">
      <c r="A4119" t="s">
        <v>16540</v>
      </c>
      <c r="B4119" t="s">
        <v>16541</v>
      </c>
      <c r="C4119" s="1" t="str">
        <f t="shared" si="298"/>
        <v>21:0849</v>
      </c>
      <c r="D4119" s="1" t="str">
        <f t="shared" si="299"/>
        <v>21:0233</v>
      </c>
      <c r="E4119" t="s">
        <v>16542</v>
      </c>
      <c r="F4119" t="s">
        <v>16543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101</v>
      </c>
      <c r="N4119">
        <v>780</v>
      </c>
      <c r="P4119" t="s">
        <v>262</v>
      </c>
      <c r="Q4119" t="s">
        <v>236</v>
      </c>
      <c r="R4119" t="s">
        <v>285</v>
      </c>
    </row>
    <row r="4120" spans="1:18" hidden="1" x14ac:dyDescent="0.3">
      <c r="A4120" t="s">
        <v>16544</v>
      </c>
      <c r="B4120" t="s">
        <v>16545</v>
      </c>
      <c r="C4120" s="1" t="str">
        <f t="shared" si="298"/>
        <v>21:0849</v>
      </c>
      <c r="D4120" s="1" t="str">
        <f t="shared" si="299"/>
        <v>21:0233</v>
      </c>
      <c r="E4120" t="s">
        <v>16546</v>
      </c>
      <c r="F4120" t="s">
        <v>16547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107</v>
      </c>
      <c r="N4120">
        <v>781</v>
      </c>
      <c r="P4120" t="s">
        <v>247</v>
      </c>
      <c r="Q4120" t="s">
        <v>54</v>
      </c>
      <c r="R4120" t="s">
        <v>55</v>
      </c>
    </row>
    <row r="4121" spans="1:18" hidden="1" x14ac:dyDescent="0.3">
      <c r="A4121" t="s">
        <v>16548</v>
      </c>
      <c r="B4121" t="s">
        <v>16549</v>
      </c>
      <c r="C4121" s="1" t="str">
        <f t="shared" si="298"/>
        <v>21:0849</v>
      </c>
      <c r="D4121" s="1" t="str">
        <f t="shared" si="299"/>
        <v>21:0233</v>
      </c>
      <c r="E4121" t="s">
        <v>16550</v>
      </c>
      <c r="F4121" t="s">
        <v>16551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114</v>
      </c>
      <c r="N4121">
        <v>782</v>
      </c>
      <c r="P4121" t="s">
        <v>356</v>
      </c>
      <c r="Q4121" t="s">
        <v>579</v>
      </c>
      <c r="R4121" t="s">
        <v>55</v>
      </c>
    </row>
    <row r="4122" spans="1:18" hidden="1" x14ac:dyDescent="0.3">
      <c r="A4122" t="s">
        <v>16552</v>
      </c>
      <c r="B4122" t="s">
        <v>16553</v>
      </c>
      <c r="C4122" s="1" t="str">
        <f t="shared" si="298"/>
        <v>21:0849</v>
      </c>
      <c r="D4122" s="1" t="str">
        <f t="shared" si="299"/>
        <v>21:0233</v>
      </c>
      <c r="E4122" t="s">
        <v>16554</v>
      </c>
      <c r="F4122" t="s">
        <v>16555</v>
      </c>
      <c r="H4122">
        <v>59.954484800000003</v>
      </c>
      <c r="I4122">
        <v>-106.012192</v>
      </c>
      <c r="J4122" s="1" t="str">
        <f t="shared" ref="J4122:J4185" si="300">HYPERLINK("https://geochem.nrcan.gc.ca/cdogs/content/kwd/kwd020016_e.htm", "Fluid (lake)")</f>
        <v>Fluid (lake)</v>
      </c>
      <c r="K4122" s="1" t="str">
        <f t="shared" ref="K4122:K4185" si="301">HYPERLINK("https://geochem.nrcan.gc.ca/cdogs/content/kwd/kwd080007_e.htm", "Untreated Water")</f>
        <v>Untreated Water</v>
      </c>
      <c r="L4122">
        <v>167</v>
      </c>
      <c r="M4122" t="s">
        <v>121</v>
      </c>
      <c r="N4122">
        <v>783</v>
      </c>
      <c r="P4122" t="s">
        <v>247</v>
      </c>
      <c r="Q4122" t="s">
        <v>579</v>
      </c>
      <c r="R4122" t="s">
        <v>55</v>
      </c>
    </row>
    <row r="4123" spans="1:18" hidden="1" x14ac:dyDescent="0.3">
      <c r="A4123" t="s">
        <v>16556</v>
      </c>
      <c r="B4123" t="s">
        <v>16557</v>
      </c>
      <c r="C4123" s="1" t="str">
        <f t="shared" si="298"/>
        <v>21:0849</v>
      </c>
      <c r="D4123" s="1" t="str">
        <f t="shared" si="299"/>
        <v>21:0233</v>
      </c>
      <c r="E4123" t="s">
        <v>16558</v>
      </c>
      <c r="F4123" t="s">
        <v>16559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127</v>
      </c>
      <c r="N4123">
        <v>784</v>
      </c>
      <c r="P4123" t="s">
        <v>256</v>
      </c>
      <c r="Q4123" t="s">
        <v>579</v>
      </c>
      <c r="R4123" t="s">
        <v>55</v>
      </c>
    </row>
    <row r="4124" spans="1:18" hidden="1" x14ac:dyDescent="0.3">
      <c r="A4124" t="s">
        <v>16560</v>
      </c>
      <c r="B4124" t="s">
        <v>16561</v>
      </c>
      <c r="C4124" s="1" t="str">
        <f t="shared" si="298"/>
        <v>21:0849</v>
      </c>
      <c r="D4124" s="1" t="str">
        <f t="shared" si="299"/>
        <v>21:0233</v>
      </c>
      <c r="E4124" t="s">
        <v>16562</v>
      </c>
      <c r="F4124" t="s">
        <v>16563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133</v>
      </c>
      <c r="N4124">
        <v>785</v>
      </c>
      <c r="P4124" t="s">
        <v>210</v>
      </c>
      <c r="Q4124" t="s">
        <v>236</v>
      </c>
      <c r="R4124" t="s">
        <v>285</v>
      </c>
    </row>
    <row r="4125" spans="1:18" hidden="1" x14ac:dyDescent="0.3">
      <c r="A4125" t="s">
        <v>16564</v>
      </c>
      <c r="B4125" t="s">
        <v>16565</v>
      </c>
      <c r="C4125" s="1" t="str">
        <f t="shared" si="298"/>
        <v>21:0849</v>
      </c>
      <c r="D4125" s="1" t="str">
        <f t="shared" si="299"/>
        <v>21:0233</v>
      </c>
      <c r="E4125" t="s">
        <v>16566</v>
      </c>
      <c r="F4125" t="s">
        <v>16567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139</v>
      </c>
      <c r="N4125">
        <v>786</v>
      </c>
      <c r="P4125" t="s">
        <v>235</v>
      </c>
      <c r="Q4125" t="s">
        <v>236</v>
      </c>
      <c r="R4125" t="s">
        <v>460</v>
      </c>
    </row>
    <row r="4126" spans="1:18" hidden="1" x14ac:dyDescent="0.3">
      <c r="A4126" t="s">
        <v>16568</v>
      </c>
      <c r="B4126" t="s">
        <v>16569</v>
      </c>
      <c r="C4126" s="1" t="str">
        <f t="shared" si="298"/>
        <v>21:0849</v>
      </c>
      <c r="D4126" s="1" t="str">
        <f t="shared" si="299"/>
        <v>21:0233</v>
      </c>
      <c r="E4126" t="s">
        <v>16570</v>
      </c>
      <c r="F4126" t="s">
        <v>16571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241</v>
      </c>
      <c r="N4126">
        <v>787</v>
      </c>
      <c r="P4126" t="s">
        <v>319</v>
      </c>
      <c r="Q4126" t="s">
        <v>482</v>
      </c>
      <c r="R4126" t="s">
        <v>460</v>
      </c>
    </row>
    <row r="4127" spans="1:18" hidden="1" x14ac:dyDescent="0.3">
      <c r="A4127" t="s">
        <v>16572</v>
      </c>
      <c r="B4127" t="s">
        <v>16573</v>
      </c>
      <c r="C4127" s="1" t="str">
        <f t="shared" si="298"/>
        <v>21:0849</v>
      </c>
      <c r="D4127" s="1" t="str">
        <f t="shared" si="299"/>
        <v>21:0233</v>
      </c>
      <c r="E4127" t="s">
        <v>16574</v>
      </c>
      <c r="F4127" t="s">
        <v>16575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36</v>
      </c>
      <c r="N4127">
        <v>788</v>
      </c>
      <c r="P4127" t="s">
        <v>194</v>
      </c>
      <c r="Q4127" t="s">
        <v>482</v>
      </c>
      <c r="R4127" t="s">
        <v>285</v>
      </c>
    </row>
    <row r="4128" spans="1:18" hidden="1" x14ac:dyDescent="0.3">
      <c r="A4128" t="s">
        <v>16576</v>
      </c>
      <c r="B4128" t="s">
        <v>16577</v>
      </c>
      <c r="C4128" s="1" t="str">
        <f t="shared" si="298"/>
        <v>21:0849</v>
      </c>
      <c r="D4128" s="1" t="str">
        <f t="shared" si="299"/>
        <v>21:0233</v>
      </c>
      <c r="E4128" t="s">
        <v>16578</v>
      </c>
      <c r="F4128" t="s">
        <v>16579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44</v>
      </c>
      <c r="N4128">
        <v>789</v>
      </c>
      <c r="P4128" t="s">
        <v>414</v>
      </c>
      <c r="Q4128" t="s">
        <v>236</v>
      </c>
      <c r="R4128" t="s">
        <v>189</v>
      </c>
    </row>
    <row r="4129" spans="1:18" hidden="1" x14ac:dyDescent="0.3">
      <c r="A4129" t="s">
        <v>16580</v>
      </c>
      <c r="B4129" t="s">
        <v>16581</v>
      </c>
      <c r="C4129" s="1" t="str">
        <f t="shared" si="298"/>
        <v>21:0849</v>
      </c>
      <c r="D4129" s="1" t="str">
        <f t="shared" si="299"/>
        <v>21:0233</v>
      </c>
      <c r="E4129" t="s">
        <v>16582</v>
      </c>
      <c r="F4129" t="s">
        <v>16583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52</v>
      </c>
      <c r="N4129">
        <v>790</v>
      </c>
      <c r="P4129" t="s">
        <v>200</v>
      </c>
      <c r="Q4129" t="s">
        <v>579</v>
      </c>
      <c r="R4129" t="s">
        <v>522</v>
      </c>
    </row>
    <row r="4130" spans="1:18" hidden="1" x14ac:dyDescent="0.3">
      <c r="A4130" t="s">
        <v>16584</v>
      </c>
      <c r="B4130" t="s">
        <v>16585</v>
      </c>
      <c r="C4130" s="1" t="str">
        <f t="shared" si="298"/>
        <v>21:0849</v>
      </c>
      <c r="D4130" s="1" t="str">
        <f t="shared" si="299"/>
        <v>21:0233</v>
      </c>
      <c r="E4130" t="s">
        <v>16586</v>
      </c>
      <c r="F4130" t="s">
        <v>16587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60</v>
      </c>
      <c r="N4130">
        <v>791</v>
      </c>
      <c r="P4130" t="s">
        <v>256</v>
      </c>
      <c r="Q4130" t="s">
        <v>482</v>
      </c>
      <c r="R4130" t="s">
        <v>55</v>
      </c>
    </row>
    <row r="4131" spans="1:18" hidden="1" x14ac:dyDescent="0.3">
      <c r="A4131" t="s">
        <v>16588</v>
      </c>
      <c r="B4131" t="s">
        <v>16589</v>
      </c>
      <c r="C4131" s="1" t="str">
        <f t="shared" si="298"/>
        <v>21:0849</v>
      </c>
      <c r="D4131" s="1" t="str">
        <f t="shared" si="299"/>
        <v>21:0233</v>
      </c>
      <c r="E4131" t="s">
        <v>16590</v>
      </c>
      <c r="F4131" t="s">
        <v>16591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67</v>
      </c>
      <c r="N4131">
        <v>792</v>
      </c>
      <c r="P4131" t="s">
        <v>356</v>
      </c>
      <c r="Q4131" t="s">
        <v>482</v>
      </c>
      <c r="R4131" t="s">
        <v>460</v>
      </c>
    </row>
    <row r="4132" spans="1:18" hidden="1" x14ac:dyDescent="0.3">
      <c r="A4132" t="s">
        <v>16592</v>
      </c>
      <c r="B4132" t="s">
        <v>16593</v>
      </c>
      <c r="C4132" s="1" t="str">
        <f t="shared" si="298"/>
        <v>21:0849</v>
      </c>
      <c r="D4132" s="1" t="str">
        <f t="shared" si="299"/>
        <v>21:0233</v>
      </c>
      <c r="E4132" t="s">
        <v>16594</v>
      </c>
      <c r="F4132" t="s">
        <v>16595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74</v>
      </c>
      <c r="N4132">
        <v>793</v>
      </c>
      <c r="P4132" t="s">
        <v>262</v>
      </c>
      <c r="Q4132" t="s">
        <v>482</v>
      </c>
      <c r="R4132" t="s">
        <v>55</v>
      </c>
    </row>
    <row r="4133" spans="1:18" hidden="1" x14ac:dyDescent="0.3">
      <c r="A4133" t="s">
        <v>16596</v>
      </c>
      <c r="B4133" t="s">
        <v>16597</v>
      </c>
      <c r="C4133" s="1" t="str">
        <f t="shared" si="298"/>
        <v>21:0849</v>
      </c>
      <c r="D4133" s="1" t="str">
        <f t="shared" si="299"/>
        <v>21:0233</v>
      </c>
      <c r="E4133" t="s">
        <v>16598</v>
      </c>
      <c r="F4133" t="s">
        <v>16599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81</v>
      </c>
      <c r="N4133">
        <v>794</v>
      </c>
      <c r="P4133" t="s">
        <v>256</v>
      </c>
      <c r="Q4133" t="s">
        <v>482</v>
      </c>
      <c r="R4133" t="s">
        <v>55</v>
      </c>
    </row>
    <row r="4134" spans="1:18" hidden="1" x14ac:dyDescent="0.3">
      <c r="A4134" t="s">
        <v>16600</v>
      </c>
      <c r="B4134" t="s">
        <v>16601</v>
      </c>
      <c r="C4134" s="1" t="str">
        <f t="shared" si="298"/>
        <v>21:0849</v>
      </c>
      <c r="D4134" s="1" t="str">
        <f t="shared" si="299"/>
        <v>21:0233</v>
      </c>
      <c r="E4134" t="s">
        <v>16602</v>
      </c>
      <c r="F4134" t="s">
        <v>16603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95</v>
      </c>
      <c r="N4134">
        <v>795</v>
      </c>
      <c r="P4134" t="s">
        <v>194</v>
      </c>
      <c r="Q4134" t="s">
        <v>579</v>
      </c>
      <c r="R4134" t="s">
        <v>55</v>
      </c>
    </row>
    <row r="4135" spans="1:18" hidden="1" x14ac:dyDescent="0.3">
      <c r="A4135" t="s">
        <v>16604</v>
      </c>
      <c r="B4135" t="s">
        <v>16605</v>
      </c>
      <c r="C4135" s="1" t="str">
        <f t="shared" si="298"/>
        <v>21:0849</v>
      </c>
      <c r="D4135" s="1" t="str">
        <f t="shared" si="299"/>
        <v>21:0233</v>
      </c>
      <c r="E4135" t="s">
        <v>16606</v>
      </c>
      <c r="F4135" t="s">
        <v>16607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101</v>
      </c>
      <c r="N4135">
        <v>796</v>
      </c>
      <c r="P4135" t="s">
        <v>247</v>
      </c>
      <c r="Q4135" t="s">
        <v>579</v>
      </c>
      <c r="R4135" t="s">
        <v>55</v>
      </c>
    </row>
    <row r="4136" spans="1:18" hidden="1" x14ac:dyDescent="0.3">
      <c r="A4136" t="s">
        <v>16608</v>
      </c>
      <c r="B4136" t="s">
        <v>16609</v>
      </c>
      <c r="C4136" s="1" t="str">
        <f t="shared" si="298"/>
        <v>21:0849</v>
      </c>
      <c r="D4136" s="1" t="str">
        <f t="shared" si="299"/>
        <v>21:0233</v>
      </c>
      <c r="E4136" t="s">
        <v>16610</v>
      </c>
      <c r="F4136" t="s">
        <v>16611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 t="s">
        <v>247</v>
      </c>
      <c r="Q4136" t="s">
        <v>579</v>
      </c>
      <c r="R4136" t="s">
        <v>285</v>
      </c>
    </row>
    <row r="4137" spans="1:18" hidden="1" x14ac:dyDescent="0.3">
      <c r="A4137" t="s">
        <v>16612</v>
      </c>
      <c r="B4137" t="s">
        <v>16613</v>
      </c>
      <c r="C4137" s="1" t="str">
        <f t="shared" si="298"/>
        <v>21:0849</v>
      </c>
      <c r="D4137" s="1" t="str">
        <f t="shared" si="299"/>
        <v>21:0233</v>
      </c>
      <c r="E4137" t="s">
        <v>16610</v>
      </c>
      <c r="F4137" t="s">
        <v>16614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29</v>
      </c>
      <c r="N4137">
        <v>798</v>
      </c>
      <c r="P4137" t="s">
        <v>356</v>
      </c>
      <c r="Q4137" t="s">
        <v>236</v>
      </c>
      <c r="R4137" t="s">
        <v>55</v>
      </c>
    </row>
    <row r="4138" spans="1:18" hidden="1" x14ac:dyDescent="0.3">
      <c r="A4138" t="s">
        <v>16615</v>
      </c>
      <c r="B4138" t="s">
        <v>16616</v>
      </c>
      <c r="C4138" s="1" t="str">
        <f t="shared" si="298"/>
        <v>21:0849</v>
      </c>
      <c r="D4138" s="1" t="str">
        <f t="shared" si="299"/>
        <v>21:0233</v>
      </c>
      <c r="E4138" t="s">
        <v>16617</v>
      </c>
      <c r="F4138" t="s">
        <v>16618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107</v>
      </c>
      <c r="N4138">
        <v>799</v>
      </c>
      <c r="P4138" t="s">
        <v>247</v>
      </c>
      <c r="Q4138" t="s">
        <v>482</v>
      </c>
      <c r="R4138" t="s">
        <v>195</v>
      </c>
    </row>
    <row r="4139" spans="1:18" hidden="1" x14ac:dyDescent="0.3">
      <c r="A4139" t="s">
        <v>16619</v>
      </c>
      <c r="B4139" t="s">
        <v>16620</v>
      </c>
      <c r="C4139" s="1" t="str">
        <f t="shared" si="298"/>
        <v>21:0849</v>
      </c>
      <c r="D4139" s="1" t="str">
        <f t="shared" si="299"/>
        <v>21:0233</v>
      </c>
      <c r="E4139" t="s">
        <v>16621</v>
      </c>
      <c r="F4139" t="s">
        <v>16622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114</v>
      </c>
      <c r="N4139">
        <v>800</v>
      </c>
      <c r="P4139" t="s">
        <v>356</v>
      </c>
      <c r="Q4139" t="s">
        <v>54</v>
      </c>
      <c r="R4139" t="s">
        <v>460</v>
      </c>
    </row>
    <row r="4140" spans="1:18" hidden="1" x14ac:dyDescent="0.3">
      <c r="A4140" t="s">
        <v>16623</v>
      </c>
      <c r="B4140" t="s">
        <v>16624</v>
      </c>
      <c r="C4140" s="1" t="str">
        <f t="shared" si="298"/>
        <v>21:0849</v>
      </c>
      <c r="D4140" s="1" t="str">
        <f t="shared" si="299"/>
        <v>21:0233</v>
      </c>
      <c r="E4140" t="s">
        <v>16625</v>
      </c>
      <c r="F4140" t="s">
        <v>16626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121</v>
      </c>
      <c r="N4140">
        <v>801</v>
      </c>
      <c r="P4140" t="s">
        <v>356</v>
      </c>
      <c r="Q4140" t="s">
        <v>482</v>
      </c>
      <c r="R4140" t="s">
        <v>55</v>
      </c>
    </row>
    <row r="4141" spans="1:18" hidden="1" x14ac:dyDescent="0.3">
      <c r="A4141" t="s">
        <v>16627</v>
      </c>
      <c r="B4141" t="s">
        <v>16628</v>
      </c>
      <c r="C4141" s="1" t="str">
        <f t="shared" si="298"/>
        <v>21:0849</v>
      </c>
      <c r="D4141" s="1" t="str">
        <f t="shared" si="299"/>
        <v>21:0233</v>
      </c>
      <c r="E4141" t="s">
        <v>16629</v>
      </c>
      <c r="F4141" t="s">
        <v>16630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127</v>
      </c>
      <c r="N4141">
        <v>802</v>
      </c>
      <c r="P4141" t="s">
        <v>1006</v>
      </c>
      <c r="Q4141" t="s">
        <v>482</v>
      </c>
      <c r="R4141" t="s">
        <v>189</v>
      </c>
    </row>
    <row r="4142" spans="1:18" hidden="1" x14ac:dyDescent="0.3">
      <c r="A4142" t="s">
        <v>16631</v>
      </c>
      <c r="B4142" t="s">
        <v>16632</v>
      </c>
      <c r="C4142" s="1" t="str">
        <f t="shared" si="298"/>
        <v>21:0849</v>
      </c>
      <c r="D4142" s="1" t="str">
        <f t="shared" si="299"/>
        <v>21:0233</v>
      </c>
      <c r="E4142" t="s">
        <v>16633</v>
      </c>
      <c r="F4142" t="s">
        <v>16634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133</v>
      </c>
      <c r="N4142">
        <v>803</v>
      </c>
      <c r="P4142" t="s">
        <v>256</v>
      </c>
      <c r="Q4142" t="s">
        <v>54</v>
      </c>
      <c r="R4142" t="s">
        <v>189</v>
      </c>
    </row>
    <row r="4143" spans="1:18" hidden="1" x14ac:dyDescent="0.3">
      <c r="A4143" t="s">
        <v>16635</v>
      </c>
      <c r="B4143" t="s">
        <v>16636</v>
      </c>
      <c r="C4143" s="1" t="str">
        <f t="shared" si="298"/>
        <v>21:0849</v>
      </c>
      <c r="D4143" s="1" t="str">
        <f t="shared" si="299"/>
        <v>21:0233</v>
      </c>
      <c r="E4143" t="s">
        <v>16637</v>
      </c>
      <c r="F4143" t="s">
        <v>16638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139</v>
      </c>
      <c r="N4143">
        <v>804</v>
      </c>
      <c r="P4143" t="s">
        <v>134</v>
      </c>
      <c r="Q4143" t="s">
        <v>482</v>
      </c>
      <c r="R4143" t="s">
        <v>90</v>
      </c>
    </row>
    <row r="4144" spans="1:18" hidden="1" x14ac:dyDescent="0.3">
      <c r="A4144" t="s">
        <v>16639</v>
      </c>
      <c r="B4144" t="s">
        <v>16640</v>
      </c>
      <c r="C4144" s="1" t="str">
        <f t="shared" si="298"/>
        <v>21:0849</v>
      </c>
      <c r="D4144" s="1" t="str">
        <f t="shared" si="299"/>
        <v>21:0233</v>
      </c>
      <c r="E4144" t="s">
        <v>16641</v>
      </c>
      <c r="F4144" t="s">
        <v>16642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241</v>
      </c>
      <c r="N4144">
        <v>805</v>
      </c>
      <c r="P4144" t="s">
        <v>200</v>
      </c>
      <c r="Q4144" t="s">
        <v>579</v>
      </c>
      <c r="R4144" t="s">
        <v>305</v>
      </c>
    </row>
    <row r="4145" spans="1:18" hidden="1" x14ac:dyDescent="0.3">
      <c r="A4145" t="s">
        <v>16643</v>
      </c>
      <c r="B4145" t="s">
        <v>16644</v>
      </c>
      <c r="C4145" s="1" t="str">
        <f t="shared" si="298"/>
        <v>21:0849</v>
      </c>
      <c r="D4145" s="1" t="str">
        <f t="shared" si="299"/>
        <v>21:0233</v>
      </c>
      <c r="E4145" t="s">
        <v>16645</v>
      </c>
      <c r="F4145" t="s">
        <v>16646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36</v>
      </c>
      <c r="N4145">
        <v>806</v>
      </c>
      <c r="P4145" t="s">
        <v>115</v>
      </c>
      <c r="Q4145" t="s">
        <v>579</v>
      </c>
      <c r="R4145" t="s">
        <v>16647</v>
      </c>
    </row>
    <row r="4146" spans="1:18" hidden="1" x14ac:dyDescent="0.3">
      <c r="A4146" t="s">
        <v>16648</v>
      </c>
      <c r="B4146" t="s">
        <v>16649</v>
      </c>
      <c r="C4146" s="1" t="str">
        <f t="shared" si="298"/>
        <v>21:0849</v>
      </c>
      <c r="D4146" s="1" t="str">
        <f t="shared" si="299"/>
        <v>21:0233</v>
      </c>
      <c r="E4146" t="s">
        <v>16650</v>
      </c>
      <c r="F4146" t="s">
        <v>16651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44</v>
      </c>
      <c r="N4146">
        <v>807</v>
      </c>
      <c r="P4146" t="s">
        <v>53</v>
      </c>
      <c r="Q4146" t="s">
        <v>482</v>
      </c>
      <c r="R4146" t="s">
        <v>460</v>
      </c>
    </row>
    <row r="4147" spans="1:18" hidden="1" x14ac:dyDescent="0.3">
      <c r="A4147" t="s">
        <v>16652</v>
      </c>
      <c r="B4147" t="s">
        <v>16653</v>
      </c>
      <c r="C4147" s="1" t="str">
        <f t="shared" si="298"/>
        <v>21:0849</v>
      </c>
      <c r="D4147" s="1" t="str">
        <f t="shared" si="299"/>
        <v>21:0233</v>
      </c>
      <c r="E4147" t="s">
        <v>16654</v>
      </c>
      <c r="F4147" t="s">
        <v>16655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52</v>
      </c>
      <c r="N4147">
        <v>808</v>
      </c>
      <c r="P4147" t="s">
        <v>558</v>
      </c>
      <c r="Q4147" t="s">
        <v>54</v>
      </c>
      <c r="R4147" t="s">
        <v>522</v>
      </c>
    </row>
    <row r="4148" spans="1:18" hidden="1" x14ac:dyDescent="0.3">
      <c r="A4148" t="s">
        <v>16656</v>
      </c>
      <c r="B4148" t="s">
        <v>16657</v>
      </c>
      <c r="C4148" s="1" t="str">
        <f t="shared" si="298"/>
        <v>21:0849</v>
      </c>
      <c r="D4148" s="1" t="str">
        <f t="shared" si="299"/>
        <v>21:0233</v>
      </c>
      <c r="E4148" t="s">
        <v>16658</v>
      </c>
      <c r="F4148" t="s">
        <v>16659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60</v>
      </c>
      <c r="N4148">
        <v>809</v>
      </c>
      <c r="P4148" t="s">
        <v>558</v>
      </c>
      <c r="Q4148" t="s">
        <v>579</v>
      </c>
      <c r="R4148" t="s">
        <v>102</v>
      </c>
    </row>
    <row r="4149" spans="1:18" hidden="1" x14ac:dyDescent="0.3">
      <c r="A4149" t="s">
        <v>16660</v>
      </c>
      <c r="B4149" t="s">
        <v>16661</v>
      </c>
      <c r="C4149" s="1" t="str">
        <f t="shared" si="298"/>
        <v>21:0849</v>
      </c>
      <c r="D4149" s="1" t="str">
        <f t="shared" si="299"/>
        <v>21:0233</v>
      </c>
      <c r="E4149" t="s">
        <v>16662</v>
      </c>
      <c r="F4149" t="s">
        <v>16663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67</v>
      </c>
      <c r="N4149">
        <v>810</v>
      </c>
      <c r="P4149" t="s">
        <v>53</v>
      </c>
      <c r="Q4149" t="s">
        <v>579</v>
      </c>
      <c r="R4149" t="s">
        <v>890</v>
      </c>
    </row>
    <row r="4150" spans="1:18" hidden="1" x14ac:dyDescent="0.3">
      <c r="A4150" t="s">
        <v>16664</v>
      </c>
      <c r="B4150" t="s">
        <v>16665</v>
      </c>
      <c r="C4150" s="1" t="str">
        <f t="shared" si="298"/>
        <v>21:0849</v>
      </c>
      <c r="D4150" s="1" t="str">
        <f t="shared" si="299"/>
        <v>21:0233</v>
      </c>
      <c r="E4150" t="s">
        <v>16666</v>
      </c>
      <c r="F4150" t="s">
        <v>16667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74</v>
      </c>
      <c r="N4150">
        <v>811</v>
      </c>
      <c r="P4150" t="s">
        <v>53</v>
      </c>
      <c r="Q4150" t="s">
        <v>482</v>
      </c>
      <c r="R4150" t="s">
        <v>3875</v>
      </c>
    </row>
    <row r="4151" spans="1:18" hidden="1" x14ac:dyDescent="0.3">
      <c r="A4151" t="s">
        <v>16668</v>
      </c>
      <c r="B4151" t="s">
        <v>16669</v>
      </c>
      <c r="C4151" s="1" t="str">
        <f t="shared" si="298"/>
        <v>21:0849</v>
      </c>
      <c r="D4151" s="1" t="str">
        <f t="shared" si="299"/>
        <v>21:0233</v>
      </c>
      <c r="E4151" t="s">
        <v>16670</v>
      </c>
      <c r="F4151" t="s">
        <v>16671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81</v>
      </c>
      <c r="N4151">
        <v>812</v>
      </c>
      <c r="P4151" t="s">
        <v>134</v>
      </c>
      <c r="Q4151" t="s">
        <v>579</v>
      </c>
      <c r="R4151" t="s">
        <v>3875</v>
      </c>
    </row>
    <row r="4152" spans="1:18" hidden="1" x14ac:dyDescent="0.3">
      <c r="A4152" t="s">
        <v>16672</v>
      </c>
      <c r="B4152" t="s">
        <v>16673</v>
      </c>
      <c r="C4152" s="1" t="str">
        <f t="shared" si="298"/>
        <v>21:0849</v>
      </c>
      <c r="D4152" s="1" t="str">
        <f t="shared" si="299"/>
        <v>21:0233</v>
      </c>
      <c r="E4152" t="s">
        <v>16674</v>
      </c>
      <c r="F4152" t="s">
        <v>16675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95</v>
      </c>
      <c r="N4152">
        <v>813</v>
      </c>
      <c r="P4152" t="s">
        <v>188</v>
      </c>
      <c r="Q4152" t="s">
        <v>482</v>
      </c>
      <c r="R4152" t="s">
        <v>460</v>
      </c>
    </row>
    <row r="4153" spans="1:18" hidden="1" x14ac:dyDescent="0.3">
      <c r="A4153" t="s">
        <v>16676</v>
      </c>
      <c r="B4153" t="s">
        <v>16677</v>
      </c>
      <c r="C4153" s="1" t="str">
        <f t="shared" si="298"/>
        <v>21:0849</v>
      </c>
      <c r="D4153" s="1" t="str">
        <f t="shared" si="299"/>
        <v>21:0233</v>
      </c>
      <c r="E4153" t="s">
        <v>16678</v>
      </c>
      <c r="F4153" t="s">
        <v>16679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101</v>
      </c>
      <c r="N4153">
        <v>814</v>
      </c>
      <c r="P4153" t="s">
        <v>134</v>
      </c>
      <c r="Q4153" t="s">
        <v>482</v>
      </c>
      <c r="R4153" t="s">
        <v>890</v>
      </c>
    </row>
    <row r="4154" spans="1:18" hidden="1" x14ac:dyDescent="0.3">
      <c r="A4154" t="s">
        <v>16680</v>
      </c>
      <c r="B4154" t="s">
        <v>16681</v>
      </c>
      <c r="C4154" s="1" t="str">
        <f t="shared" si="298"/>
        <v>21:0849</v>
      </c>
      <c r="D4154" s="1" t="str">
        <f t="shared" si="299"/>
        <v>21:0233</v>
      </c>
      <c r="E4154" t="s">
        <v>16682</v>
      </c>
      <c r="F4154" t="s">
        <v>16683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107</v>
      </c>
      <c r="N4154">
        <v>815</v>
      </c>
      <c r="P4154" t="s">
        <v>161</v>
      </c>
      <c r="Q4154" t="s">
        <v>54</v>
      </c>
      <c r="R4154" t="s">
        <v>460</v>
      </c>
    </row>
    <row r="4155" spans="1:18" hidden="1" x14ac:dyDescent="0.3">
      <c r="A4155" t="s">
        <v>16684</v>
      </c>
      <c r="B4155" t="s">
        <v>16685</v>
      </c>
      <c r="C4155" s="1" t="str">
        <f t="shared" si="298"/>
        <v>21:0849</v>
      </c>
      <c r="D4155" s="1" t="str">
        <f t="shared" si="299"/>
        <v>21:0233</v>
      </c>
      <c r="E4155" t="s">
        <v>16686</v>
      </c>
      <c r="F4155" t="s">
        <v>16687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114</v>
      </c>
      <c r="N4155">
        <v>816</v>
      </c>
      <c r="P4155" t="s">
        <v>319</v>
      </c>
      <c r="Q4155" t="s">
        <v>54</v>
      </c>
      <c r="R4155" t="s">
        <v>3875</v>
      </c>
    </row>
    <row r="4156" spans="1:18" hidden="1" x14ac:dyDescent="0.3">
      <c r="A4156" t="s">
        <v>16688</v>
      </c>
      <c r="B4156" t="s">
        <v>16689</v>
      </c>
      <c r="C4156" s="1" t="str">
        <f t="shared" si="298"/>
        <v>21:0849</v>
      </c>
      <c r="D4156" s="1" t="str">
        <f t="shared" si="299"/>
        <v>21:0233</v>
      </c>
      <c r="E4156" t="s">
        <v>16690</v>
      </c>
      <c r="F4156" t="s">
        <v>16691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 t="s">
        <v>294</v>
      </c>
      <c r="Q4156" t="s">
        <v>579</v>
      </c>
      <c r="R4156" t="s">
        <v>1088</v>
      </c>
    </row>
    <row r="4157" spans="1:18" hidden="1" x14ac:dyDescent="0.3">
      <c r="A4157" t="s">
        <v>16692</v>
      </c>
      <c r="B4157" t="s">
        <v>16693</v>
      </c>
      <c r="C4157" s="1" t="str">
        <f t="shared" si="298"/>
        <v>21:0849</v>
      </c>
      <c r="D4157" s="1" t="str">
        <f t="shared" si="299"/>
        <v>21:0233</v>
      </c>
      <c r="E4157" t="s">
        <v>16690</v>
      </c>
      <c r="F4157" t="s">
        <v>16694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29</v>
      </c>
      <c r="N4157">
        <v>818</v>
      </c>
      <c r="P4157" t="s">
        <v>553</v>
      </c>
      <c r="Q4157" t="s">
        <v>236</v>
      </c>
      <c r="R4157" t="s">
        <v>1088</v>
      </c>
    </row>
    <row r="4158" spans="1:18" hidden="1" x14ac:dyDescent="0.3">
      <c r="A4158" t="s">
        <v>16695</v>
      </c>
      <c r="B4158" t="s">
        <v>16696</v>
      </c>
      <c r="C4158" s="1" t="str">
        <f t="shared" si="298"/>
        <v>21:0849</v>
      </c>
      <c r="D4158" s="1" t="str">
        <f t="shared" si="299"/>
        <v>21:0233</v>
      </c>
      <c r="E4158" t="s">
        <v>16697</v>
      </c>
      <c r="F4158" t="s">
        <v>16698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121</v>
      </c>
      <c r="N4158">
        <v>819</v>
      </c>
      <c r="P4158" t="s">
        <v>108</v>
      </c>
      <c r="Q4158" t="s">
        <v>482</v>
      </c>
      <c r="R4158" t="s">
        <v>189</v>
      </c>
    </row>
    <row r="4159" spans="1:18" hidden="1" x14ac:dyDescent="0.3">
      <c r="A4159" t="s">
        <v>16699</v>
      </c>
      <c r="B4159" t="s">
        <v>16700</v>
      </c>
      <c r="C4159" s="1" t="str">
        <f t="shared" si="298"/>
        <v>21:0849</v>
      </c>
      <c r="D4159" s="1" t="str">
        <f t="shared" si="299"/>
        <v>21:0233</v>
      </c>
      <c r="E4159" t="s">
        <v>16701</v>
      </c>
      <c r="F4159" t="s">
        <v>16702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127</v>
      </c>
      <c r="N4159">
        <v>820</v>
      </c>
      <c r="P4159" t="s">
        <v>23</v>
      </c>
      <c r="Q4159" t="s">
        <v>579</v>
      </c>
      <c r="R4159" t="s">
        <v>655</v>
      </c>
    </row>
    <row r="4160" spans="1:18" hidden="1" x14ac:dyDescent="0.3">
      <c r="A4160" t="s">
        <v>16703</v>
      </c>
      <c r="B4160" t="s">
        <v>16704</v>
      </c>
      <c r="C4160" s="1" t="str">
        <f t="shared" si="298"/>
        <v>21:0849</v>
      </c>
      <c r="D4160" s="1" t="str">
        <f t="shared" si="299"/>
        <v>21:0233</v>
      </c>
      <c r="E4160" t="s">
        <v>16705</v>
      </c>
      <c r="F4160" t="s">
        <v>16706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133</v>
      </c>
      <c r="N4160">
        <v>821</v>
      </c>
      <c r="P4160" t="s">
        <v>108</v>
      </c>
      <c r="Q4160" t="s">
        <v>1292</v>
      </c>
      <c r="R4160" t="s">
        <v>890</v>
      </c>
    </row>
    <row r="4161" spans="1:18" hidden="1" x14ac:dyDescent="0.3">
      <c r="A4161" t="s">
        <v>16707</v>
      </c>
      <c r="B4161" t="s">
        <v>16708</v>
      </c>
      <c r="C4161" s="1" t="str">
        <f t="shared" si="298"/>
        <v>21:0849</v>
      </c>
      <c r="D4161" s="1" t="str">
        <f t="shared" si="299"/>
        <v>21:0233</v>
      </c>
      <c r="E4161" t="s">
        <v>16709</v>
      </c>
      <c r="F4161" t="s">
        <v>16710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139</v>
      </c>
      <c r="N4161">
        <v>822</v>
      </c>
      <c r="P4161" t="s">
        <v>128</v>
      </c>
      <c r="Q4161" t="s">
        <v>579</v>
      </c>
      <c r="R4161" t="s">
        <v>2135</v>
      </c>
    </row>
    <row r="4162" spans="1:18" hidden="1" x14ac:dyDescent="0.3">
      <c r="A4162" t="s">
        <v>16711</v>
      </c>
      <c r="B4162" t="s">
        <v>16712</v>
      </c>
      <c r="C4162" s="1" t="str">
        <f t="shared" si="298"/>
        <v>21:0849</v>
      </c>
      <c r="D4162" s="1" t="str">
        <f t="shared" si="299"/>
        <v>21:0233</v>
      </c>
      <c r="E4162" t="s">
        <v>16713</v>
      </c>
      <c r="F4162" t="s">
        <v>16714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241</v>
      </c>
      <c r="N4162">
        <v>823</v>
      </c>
      <c r="P4162" t="s">
        <v>167</v>
      </c>
      <c r="Q4162" t="s">
        <v>579</v>
      </c>
      <c r="R4162" t="s">
        <v>3875</v>
      </c>
    </row>
    <row r="4163" spans="1:18" hidden="1" x14ac:dyDescent="0.3">
      <c r="A4163" t="s">
        <v>16715</v>
      </c>
      <c r="B4163" t="s">
        <v>16716</v>
      </c>
      <c r="C4163" s="1" t="str">
        <f t="shared" si="298"/>
        <v>21:0849</v>
      </c>
      <c r="D4163" s="1" t="str">
        <f t="shared" si="299"/>
        <v>21:0233</v>
      </c>
      <c r="E4163" t="s">
        <v>16717</v>
      </c>
      <c r="F4163" t="s">
        <v>16718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36</v>
      </c>
      <c r="N4163">
        <v>824</v>
      </c>
      <c r="P4163" t="s">
        <v>182</v>
      </c>
      <c r="Q4163" t="s">
        <v>54</v>
      </c>
      <c r="R4163" t="s">
        <v>532</v>
      </c>
    </row>
    <row r="4164" spans="1:18" hidden="1" x14ac:dyDescent="0.3">
      <c r="A4164" t="s">
        <v>16719</v>
      </c>
      <c r="B4164" t="s">
        <v>16720</v>
      </c>
      <c r="C4164" s="1" t="str">
        <f t="shared" si="298"/>
        <v>21:0849</v>
      </c>
      <c r="D4164" s="1" t="str">
        <f t="shared" si="299"/>
        <v>21:0233</v>
      </c>
      <c r="E4164" t="s">
        <v>16721</v>
      </c>
      <c r="F4164" t="s">
        <v>16722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 t="s">
        <v>140</v>
      </c>
      <c r="Q4164" t="s">
        <v>579</v>
      </c>
      <c r="R4164" t="s">
        <v>195</v>
      </c>
    </row>
    <row r="4165" spans="1:18" hidden="1" x14ac:dyDescent="0.3">
      <c r="A4165" t="s">
        <v>16723</v>
      </c>
      <c r="B4165" t="s">
        <v>16724</v>
      </c>
      <c r="C4165" s="1" t="str">
        <f t="shared" si="298"/>
        <v>21:0849</v>
      </c>
      <c r="D4165" s="1" t="str">
        <f t="shared" si="299"/>
        <v>21:0233</v>
      </c>
      <c r="E4165" t="s">
        <v>16721</v>
      </c>
      <c r="F4165" t="s">
        <v>16725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29</v>
      </c>
      <c r="N4165">
        <v>826</v>
      </c>
      <c r="P4165" t="s">
        <v>188</v>
      </c>
      <c r="Q4165" t="s">
        <v>482</v>
      </c>
      <c r="R4165" t="s">
        <v>532</v>
      </c>
    </row>
    <row r="4166" spans="1:18" hidden="1" x14ac:dyDescent="0.3">
      <c r="A4166" t="s">
        <v>16726</v>
      </c>
      <c r="B4166" t="s">
        <v>16727</v>
      </c>
      <c r="C4166" s="1" t="str">
        <f t="shared" si="298"/>
        <v>21:0849</v>
      </c>
      <c r="D4166" s="1" t="str">
        <f t="shared" si="299"/>
        <v>21:0233</v>
      </c>
      <c r="E4166" t="s">
        <v>16728</v>
      </c>
      <c r="F4166" t="s">
        <v>16729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44</v>
      </c>
      <c r="N4166">
        <v>827</v>
      </c>
      <c r="P4166" t="s">
        <v>771</v>
      </c>
      <c r="Q4166" t="s">
        <v>579</v>
      </c>
      <c r="R4166" t="s">
        <v>3875</v>
      </c>
    </row>
    <row r="4167" spans="1:18" hidden="1" x14ac:dyDescent="0.3">
      <c r="A4167" t="s">
        <v>16730</v>
      </c>
      <c r="B4167" t="s">
        <v>16731</v>
      </c>
      <c r="C4167" s="1" t="str">
        <f t="shared" si="298"/>
        <v>21:0849</v>
      </c>
      <c r="D4167" s="1" t="str">
        <f t="shared" si="299"/>
        <v>21:0233</v>
      </c>
      <c r="E4167" t="s">
        <v>16732</v>
      </c>
      <c r="F4167" t="s">
        <v>16733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52</v>
      </c>
      <c r="N4167">
        <v>828</v>
      </c>
      <c r="P4167" t="s">
        <v>30</v>
      </c>
      <c r="Q4167" t="s">
        <v>579</v>
      </c>
      <c r="R4167" t="s">
        <v>55</v>
      </c>
    </row>
    <row r="4168" spans="1:18" hidden="1" x14ac:dyDescent="0.3">
      <c r="A4168" t="s">
        <v>16734</v>
      </c>
      <c r="B4168" t="s">
        <v>16735</v>
      </c>
      <c r="C4168" s="1" t="str">
        <f t="shared" si="298"/>
        <v>21:0849</v>
      </c>
      <c r="D4168" s="1" t="str">
        <f t="shared" si="299"/>
        <v>21:0233</v>
      </c>
      <c r="E4168" t="s">
        <v>16736</v>
      </c>
      <c r="F4168" t="s">
        <v>16737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60</v>
      </c>
      <c r="N4168">
        <v>829</v>
      </c>
      <c r="P4168" t="s">
        <v>188</v>
      </c>
      <c r="Q4168" t="s">
        <v>482</v>
      </c>
      <c r="R4168" t="s">
        <v>195</v>
      </c>
    </row>
    <row r="4169" spans="1:18" hidden="1" x14ac:dyDescent="0.3">
      <c r="A4169" t="s">
        <v>16738</v>
      </c>
      <c r="B4169" t="s">
        <v>16739</v>
      </c>
      <c r="C4169" s="1" t="str">
        <f t="shared" si="298"/>
        <v>21:0849</v>
      </c>
      <c r="D4169" s="1" t="str">
        <f t="shared" si="299"/>
        <v>21:0233</v>
      </c>
      <c r="E4169" t="s">
        <v>16740</v>
      </c>
      <c r="F4169" t="s">
        <v>16741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67</v>
      </c>
      <c r="N4169">
        <v>830</v>
      </c>
      <c r="P4169" t="s">
        <v>1006</v>
      </c>
      <c r="Q4169" t="s">
        <v>482</v>
      </c>
      <c r="R4169" t="s">
        <v>401</v>
      </c>
    </row>
    <row r="4170" spans="1:18" hidden="1" x14ac:dyDescent="0.3">
      <c r="A4170" t="s">
        <v>16742</v>
      </c>
      <c r="B4170" t="s">
        <v>16743</v>
      </c>
      <c r="C4170" s="1" t="str">
        <f t="shared" si="298"/>
        <v>21:0849</v>
      </c>
      <c r="D4170" s="1" t="str">
        <f t="shared" si="299"/>
        <v>21:0233</v>
      </c>
      <c r="E4170" t="s">
        <v>16744</v>
      </c>
      <c r="F4170" t="s">
        <v>16745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74</v>
      </c>
      <c r="N4170">
        <v>831</v>
      </c>
      <c r="P4170" t="s">
        <v>771</v>
      </c>
      <c r="Q4170" t="s">
        <v>310</v>
      </c>
      <c r="R4170" t="s">
        <v>522</v>
      </c>
    </row>
    <row r="4171" spans="1:18" hidden="1" x14ac:dyDescent="0.3">
      <c r="A4171" t="s">
        <v>16746</v>
      </c>
      <c r="B4171" t="s">
        <v>16747</v>
      </c>
      <c r="C4171" s="1" t="str">
        <f t="shared" si="298"/>
        <v>21:0849</v>
      </c>
      <c r="D4171" s="1" t="str">
        <f t="shared" si="299"/>
        <v>21:0233</v>
      </c>
      <c r="E4171" t="s">
        <v>16748</v>
      </c>
      <c r="F4171" t="s">
        <v>16749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81</v>
      </c>
      <c r="N4171">
        <v>832</v>
      </c>
      <c r="P4171" t="s">
        <v>235</v>
      </c>
      <c r="Q4171" t="s">
        <v>54</v>
      </c>
      <c r="R4171" t="s">
        <v>55</v>
      </c>
    </row>
    <row r="4172" spans="1:18" hidden="1" x14ac:dyDescent="0.3">
      <c r="A4172" t="s">
        <v>16750</v>
      </c>
      <c r="B4172" t="s">
        <v>16751</v>
      </c>
      <c r="C4172" s="1" t="str">
        <f t="shared" ref="C4172:C4235" si="302">HYPERLINK("https://geochem.nrcan.gc.ca/cdogs/content/bdl/bdl210849_e.htm", "21:0849")</f>
        <v>21:0849</v>
      </c>
      <c r="D4172" s="1" t="str">
        <f t="shared" ref="D4172:D4235" si="303">HYPERLINK("https://geochem.nrcan.gc.ca/cdogs/content/svy/svy210233_e.htm", "21:0233")</f>
        <v>21:0233</v>
      </c>
      <c r="E4172" t="s">
        <v>16752</v>
      </c>
      <c r="F4172" t="s">
        <v>16753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95</v>
      </c>
      <c r="N4172">
        <v>833</v>
      </c>
      <c r="P4172" t="s">
        <v>319</v>
      </c>
      <c r="Q4172" t="s">
        <v>579</v>
      </c>
      <c r="R4172" t="s">
        <v>55</v>
      </c>
    </row>
    <row r="4173" spans="1:18" hidden="1" x14ac:dyDescent="0.3">
      <c r="A4173" t="s">
        <v>16754</v>
      </c>
      <c r="B4173" t="s">
        <v>16755</v>
      </c>
      <c r="C4173" s="1" t="str">
        <f t="shared" si="302"/>
        <v>21:0849</v>
      </c>
      <c r="D4173" s="1" t="str">
        <f t="shared" si="303"/>
        <v>21:0233</v>
      </c>
      <c r="E4173" t="s">
        <v>16756</v>
      </c>
      <c r="F4173" t="s">
        <v>16757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101</v>
      </c>
      <c r="N4173">
        <v>834</v>
      </c>
      <c r="P4173" t="s">
        <v>319</v>
      </c>
      <c r="Q4173" t="s">
        <v>1292</v>
      </c>
      <c r="R4173" t="s">
        <v>55</v>
      </c>
    </row>
    <row r="4174" spans="1:18" hidden="1" x14ac:dyDescent="0.3">
      <c r="A4174" t="s">
        <v>16758</v>
      </c>
      <c r="B4174" t="s">
        <v>16759</v>
      </c>
      <c r="C4174" s="1" t="str">
        <f t="shared" si="302"/>
        <v>21:0849</v>
      </c>
      <c r="D4174" s="1" t="str">
        <f t="shared" si="303"/>
        <v>21:0233</v>
      </c>
      <c r="E4174" t="s">
        <v>16760</v>
      </c>
      <c r="F4174" t="s">
        <v>16761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107</v>
      </c>
      <c r="N4174">
        <v>835</v>
      </c>
      <c r="P4174" t="s">
        <v>235</v>
      </c>
      <c r="Q4174" t="s">
        <v>579</v>
      </c>
      <c r="R4174" t="s">
        <v>55</v>
      </c>
    </row>
    <row r="4175" spans="1:18" hidden="1" x14ac:dyDescent="0.3">
      <c r="A4175" t="s">
        <v>16762</v>
      </c>
      <c r="B4175" t="s">
        <v>16763</v>
      </c>
      <c r="C4175" s="1" t="str">
        <f t="shared" si="302"/>
        <v>21:0849</v>
      </c>
      <c r="D4175" s="1" t="str">
        <f t="shared" si="303"/>
        <v>21:0233</v>
      </c>
      <c r="E4175" t="s">
        <v>16764</v>
      </c>
      <c r="F4175" t="s">
        <v>16765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114</v>
      </c>
      <c r="N4175">
        <v>836</v>
      </c>
      <c r="P4175" t="s">
        <v>356</v>
      </c>
      <c r="Q4175" t="s">
        <v>579</v>
      </c>
      <c r="R4175" t="s">
        <v>55</v>
      </c>
    </row>
    <row r="4176" spans="1:18" hidden="1" x14ac:dyDescent="0.3">
      <c r="A4176" t="s">
        <v>16766</v>
      </c>
      <c r="B4176" t="s">
        <v>16767</v>
      </c>
      <c r="C4176" s="1" t="str">
        <f t="shared" si="302"/>
        <v>21:0849</v>
      </c>
      <c r="D4176" s="1" t="str">
        <f t="shared" si="303"/>
        <v>21:0233</v>
      </c>
      <c r="E4176" t="s">
        <v>16768</v>
      </c>
      <c r="F4176" t="s">
        <v>16769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121</v>
      </c>
      <c r="N4176">
        <v>837</v>
      </c>
      <c r="P4176" t="s">
        <v>262</v>
      </c>
      <c r="Q4176" t="s">
        <v>482</v>
      </c>
      <c r="R4176" t="s">
        <v>55</v>
      </c>
    </row>
    <row r="4177" spans="1:18" hidden="1" x14ac:dyDescent="0.3">
      <c r="A4177" t="s">
        <v>16770</v>
      </c>
      <c r="B4177" t="s">
        <v>16771</v>
      </c>
      <c r="C4177" s="1" t="str">
        <f t="shared" si="302"/>
        <v>21:0849</v>
      </c>
      <c r="D4177" s="1" t="str">
        <f t="shared" si="303"/>
        <v>21:0233</v>
      </c>
      <c r="E4177" t="s">
        <v>16772</v>
      </c>
      <c r="F4177" t="s">
        <v>16773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127</v>
      </c>
      <c r="N4177">
        <v>838</v>
      </c>
      <c r="P4177" t="s">
        <v>272</v>
      </c>
      <c r="Q4177" t="s">
        <v>517</v>
      </c>
      <c r="R4177" t="s">
        <v>460</v>
      </c>
    </row>
    <row r="4178" spans="1:18" hidden="1" x14ac:dyDescent="0.3">
      <c r="A4178" t="s">
        <v>16774</v>
      </c>
      <c r="B4178" t="s">
        <v>16775</v>
      </c>
      <c r="C4178" s="1" t="str">
        <f t="shared" si="302"/>
        <v>21:0849</v>
      </c>
      <c r="D4178" s="1" t="str">
        <f t="shared" si="303"/>
        <v>21:0233</v>
      </c>
      <c r="E4178" t="s">
        <v>16776</v>
      </c>
      <c r="F4178" t="s">
        <v>16777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133</v>
      </c>
      <c r="N4178">
        <v>839</v>
      </c>
      <c r="P4178" t="s">
        <v>200</v>
      </c>
      <c r="Q4178" t="s">
        <v>482</v>
      </c>
      <c r="R4178" t="s">
        <v>460</v>
      </c>
    </row>
    <row r="4179" spans="1:18" hidden="1" x14ac:dyDescent="0.3">
      <c r="A4179" t="s">
        <v>16778</v>
      </c>
      <c r="B4179" t="s">
        <v>16779</v>
      </c>
      <c r="C4179" s="1" t="str">
        <f t="shared" si="302"/>
        <v>21:0849</v>
      </c>
      <c r="D4179" s="1" t="str">
        <f t="shared" si="303"/>
        <v>21:0233</v>
      </c>
      <c r="E4179" t="s">
        <v>16780</v>
      </c>
      <c r="F4179" t="s">
        <v>16781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139</v>
      </c>
      <c r="N4179">
        <v>840</v>
      </c>
      <c r="P4179" t="s">
        <v>598</v>
      </c>
      <c r="Q4179" t="s">
        <v>236</v>
      </c>
      <c r="R4179" t="s">
        <v>55</v>
      </c>
    </row>
    <row r="4180" spans="1:18" hidden="1" x14ac:dyDescent="0.3">
      <c r="A4180" t="s">
        <v>16782</v>
      </c>
      <c r="B4180" t="s">
        <v>16783</v>
      </c>
      <c r="C4180" s="1" t="str">
        <f t="shared" si="302"/>
        <v>21:0849</v>
      </c>
      <c r="D4180" s="1" t="str">
        <f t="shared" si="303"/>
        <v>21:0233</v>
      </c>
      <c r="E4180" t="s">
        <v>16784</v>
      </c>
      <c r="F4180" t="s">
        <v>16785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241</v>
      </c>
      <c r="N4180">
        <v>841</v>
      </c>
      <c r="P4180" t="s">
        <v>115</v>
      </c>
      <c r="Q4180" t="s">
        <v>579</v>
      </c>
      <c r="R4180" t="s">
        <v>532</v>
      </c>
    </row>
    <row r="4181" spans="1:18" hidden="1" x14ac:dyDescent="0.3">
      <c r="A4181" t="s">
        <v>16786</v>
      </c>
      <c r="B4181" t="s">
        <v>16787</v>
      </c>
      <c r="C4181" s="1" t="str">
        <f t="shared" si="302"/>
        <v>21:0849</v>
      </c>
      <c r="D4181" s="1" t="str">
        <f t="shared" si="303"/>
        <v>21:0233</v>
      </c>
      <c r="E4181" t="s">
        <v>16788</v>
      </c>
      <c r="F4181" t="s">
        <v>16789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 t="s">
        <v>319</v>
      </c>
      <c r="Q4181" t="s">
        <v>257</v>
      </c>
      <c r="R4181" t="s">
        <v>16790</v>
      </c>
    </row>
    <row r="4182" spans="1:18" hidden="1" x14ac:dyDescent="0.3">
      <c r="A4182" t="s">
        <v>16791</v>
      </c>
      <c r="B4182" t="s">
        <v>16792</v>
      </c>
      <c r="C4182" s="1" t="str">
        <f t="shared" si="302"/>
        <v>21:0849</v>
      </c>
      <c r="D4182" s="1" t="str">
        <f t="shared" si="303"/>
        <v>21:0233</v>
      </c>
      <c r="E4182" t="s">
        <v>16788</v>
      </c>
      <c r="F4182" t="s">
        <v>16793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29</v>
      </c>
      <c r="N4182">
        <v>843</v>
      </c>
      <c r="P4182" t="s">
        <v>247</v>
      </c>
      <c r="Q4182" t="s">
        <v>236</v>
      </c>
      <c r="R4182" t="s">
        <v>147</v>
      </c>
    </row>
    <row r="4183" spans="1:18" hidden="1" x14ac:dyDescent="0.3">
      <c r="A4183" t="s">
        <v>16794</v>
      </c>
      <c r="B4183" t="s">
        <v>16795</v>
      </c>
      <c r="C4183" s="1" t="str">
        <f t="shared" si="302"/>
        <v>21:0849</v>
      </c>
      <c r="D4183" s="1" t="str">
        <f t="shared" si="303"/>
        <v>21:0233</v>
      </c>
      <c r="E4183" t="s">
        <v>16796</v>
      </c>
      <c r="F4183" t="s">
        <v>16797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36</v>
      </c>
      <c r="N4183">
        <v>844</v>
      </c>
      <c r="P4183" t="s">
        <v>256</v>
      </c>
      <c r="Q4183" t="s">
        <v>236</v>
      </c>
      <c r="R4183" t="s">
        <v>55</v>
      </c>
    </row>
    <row r="4184" spans="1:18" hidden="1" x14ac:dyDescent="0.3">
      <c r="A4184" t="s">
        <v>16798</v>
      </c>
      <c r="B4184" t="s">
        <v>16799</v>
      </c>
      <c r="C4184" s="1" t="str">
        <f t="shared" si="302"/>
        <v>21:0849</v>
      </c>
      <c r="D4184" s="1" t="str">
        <f t="shared" si="303"/>
        <v>21:0233</v>
      </c>
      <c r="E4184" t="s">
        <v>16800</v>
      </c>
      <c r="F4184" t="s">
        <v>16801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44</v>
      </c>
      <c r="N4184">
        <v>845</v>
      </c>
      <c r="P4184" t="s">
        <v>414</v>
      </c>
      <c r="Q4184" t="s">
        <v>62</v>
      </c>
      <c r="R4184" t="s">
        <v>460</v>
      </c>
    </row>
    <row r="4185" spans="1:18" hidden="1" x14ac:dyDescent="0.3">
      <c r="A4185" t="s">
        <v>16802</v>
      </c>
      <c r="B4185" t="s">
        <v>16803</v>
      </c>
      <c r="C4185" s="1" t="str">
        <f t="shared" si="302"/>
        <v>21:0849</v>
      </c>
      <c r="D4185" s="1" t="str">
        <f t="shared" si="303"/>
        <v>21:0233</v>
      </c>
      <c r="E4185" t="s">
        <v>16804</v>
      </c>
      <c r="F4185" t="s">
        <v>16805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52</v>
      </c>
      <c r="N4185">
        <v>846</v>
      </c>
      <c r="P4185" t="s">
        <v>247</v>
      </c>
      <c r="Q4185" t="s">
        <v>236</v>
      </c>
      <c r="R4185" t="s">
        <v>55</v>
      </c>
    </row>
    <row r="4186" spans="1:18" hidden="1" x14ac:dyDescent="0.3">
      <c r="A4186" t="s">
        <v>16806</v>
      </c>
      <c r="B4186" t="s">
        <v>16807</v>
      </c>
      <c r="C4186" s="1" t="str">
        <f t="shared" si="302"/>
        <v>21:0849</v>
      </c>
      <c r="D4186" s="1" t="str">
        <f t="shared" si="303"/>
        <v>21:0233</v>
      </c>
      <c r="E4186" t="s">
        <v>16808</v>
      </c>
      <c r="F4186" t="s">
        <v>16809</v>
      </c>
      <c r="H4186">
        <v>59.472576400000001</v>
      </c>
      <c r="I4186">
        <v>-106.1145337</v>
      </c>
      <c r="J4186" s="1" t="str">
        <f t="shared" ref="J4186:J4249" si="304">HYPERLINK("https://geochem.nrcan.gc.ca/cdogs/content/kwd/kwd020016_e.htm", "Fluid (lake)")</f>
        <v>Fluid (lake)</v>
      </c>
      <c r="K4186" s="1" t="str">
        <f t="shared" ref="K4186:K4249" si="305">HYPERLINK("https://geochem.nrcan.gc.ca/cdogs/content/kwd/kwd080007_e.htm", "Untreated Water")</f>
        <v>Untreated Water</v>
      </c>
      <c r="L4186">
        <v>171</v>
      </c>
      <c r="M4186" t="s">
        <v>60</v>
      </c>
      <c r="N4186">
        <v>847</v>
      </c>
      <c r="P4186" t="s">
        <v>272</v>
      </c>
      <c r="Q4186" t="s">
        <v>54</v>
      </c>
      <c r="R4186" t="s">
        <v>55</v>
      </c>
    </row>
    <row r="4187" spans="1:18" hidden="1" x14ac:dyDescent="0.3">
      <c r="A4187" t="s">
        <v>16810</v>
      </c>
      <c r="B4187" t="s">
        <v>16811</v>
      </c>
      <c r="C4187" s="1" t="str">
        <f t="shared" si="302"/>
        <v>21:0849</v>
      </c>
      <c r="D4187" s="1" t="str">
        <f t="shared" si="303"/>
        <v>21:0233</v>
      </c>
      <c r="E4187" t="s">
        <v>16812</v>
      </c>
      <c r="F4187" t="s">
        <v>16813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67</v>
      </c>
      <c r="N4187">
        <v>848</v>
      </c>
      <c r="P4187" t="s">
        <v>235</v>
      </c>
      <c r="Q4187" t="s">
        <v>236</v>
      </c>
      <c r="R4187" t="s">
        <v>305</v>
      </c>
    </row>
    <row r="4188" spans="1:18" hidden="1" x14ac:dyDescent="0.3">
      <c r="A4188" t="s">
        <v>16814</v>
      </c>
      <c r="B4188" t="s">
        <v>16815</v>
      </c>
      <c r="C4188" s="1" t="str">
        <f t="shared" si="302"/>
        <v>21:0849</v>
      </c>
      <c r="D4188" s="1" t="str">
        <f t="shared" si="303"/>
        <v>21:0233</v>
      </c>
      <c r="E4188" t="s">
        <v>16816</v>
      </c>
      <c r="F4188" t="s">
        <v>16817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74</v>
      </c>
      <c r="N4188">
        <v>849</v>
      </c>
      <c r="P4188" t="s">
        <v>414</v>
      </c>
      <c r="Q4188" t="s">
        <v>1292</v>
      </c>
      <c r="R4188" t="s">
        <v>854</v>
      </c>
    </row>
    <row r="4189" spans="1:18" hidden="1" x14ac:dyDescent="0.3">
      <c r="A4189" t="s">
        <v>16818</v>
      </c>
      <c r="B4189" t="s">
        <v>16819</v>
      </c>
      <c r="C4189" s="1" t="str">
        <f t="shared" si="302"/>
        <v>21:0849</v>
      </c>
      <c r="D4189" s="1" t="str">
        <f t="shared" si="303"/>
        <v>21:0233</v>
      </c>
      <c r="E4189" t="s">
        <v>16820</v>
      </c>
      <c r="F4189" t="s">
        <v>16821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81</v>
      </c>
      <c r="N4189">
        <v>850</v>
      </c>
      <c r="P4189" t="s">
        <v>53</v>
      </c>
      <c r="Q4189" t="s">
        <v>310</v>
      </c>
      <c r="R4189" t="s">
        <v>840</v>
      </c>
    </row>
    <row r="4190" spans="1:18" hidden="1" x14ac:dyDescent="0.3">
      <c r="A4190" t="s">
        <v>16822</v>
      </c>
      <c r="B4190" t="s">
        <v>16823</v>
      </c>
      <c r="C4190" s="1" t="str">
        <f t="shared" si="302"/>
        <v>21:0849</v>
      </c>
      <c r="D4190" s="1" t="str">
        <f t="shared" si="303"/>
        <v>21:0233</v>
      </c>
      <c r="E4190" t="s">
        <v>16824</v>
      </c>
      <c r="F4190" t="s">
        <v>16825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95</v>
      </c>
      <c r="N4190">
        <v>851</v>
      </c>
      <c r="P4190" t="s">
        <v>134</v>
      </c>
      <c r="Q4190" t="s">
        <v>310</v>
      </c>
      <c r="R4190" t="s">
        <v>766</v>
      </c>
    </row>
    <row r="4191" spans="1:18" hidden="1" x14ac:dyDescent="0.3">
      <c r="A4191" t="s">
        <v>16826</v>
      </c>
      <c r="B4191" t="s">
        <v>16827</v>
      </c>
      <c r="C4191" s="1" t="str">
        <f t="shared" si="302"/>
        <v>21:0849</v>
      </c>
      <c r="D4191" s="1" t="str">
        <f t="shared" si="303"/>
        <v>21:0233</v>
      </c>
      <c r="E4191" t="s">
        <v>16828</v>
      </c>
      <c r="F4191" t="s">
        <v>16829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101</v>
      </c>
      <c r="N4191">
        <v>852</v>
      </c>
      <c r="P4191" t="s">
        <v>82</v>
      </c>
      <c r="Q4191" t="s">
        <v>257</v>
      </c>
      <c r="R4191" t="s">
        <v>201</v>
      </c>
    </row>
    <row r="4192" spans="1:18" hidden="1" x14ac:dyDescent="0.3">
      <c r="A4192" t="s">
        <v>16830</v>
      </c>
      <c r="B4192" t="s">
        <v>16831</v>
      </c>
      <c r="C4192" s="1" t="str">
        <f t="shared" si="302"/>
        <v>21:0849</v>
      </c>
      <c r="D4192" s="1" t="str">
        <f t="shared" si="303"/>
        <v>21:0233</v>
      </c>
      <c r="E4192" t="s">
        <v>16832</v>
      </c>
      <c r="F4192" t="s">
        <v>16833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107</v>
      </c>
      <c r="N4192">
        <v>853</v>
      </c>
      <c r="P4192" t="s">
        <v>134</v>
      </c>
      <c r="Q4192" t="s">
        <v>310</v>
      </c>
      <c r="R4192" t="s">
        <v>766</v>
      </c>
    </row>
    <row r="4193" spans="1:18" hidden="1" x14ac:dyDescent="0.3">
      <c r="A4193" t="s">
        <v>16834</v>
      </c>
      <c r="B4193" t="s">
        <v>16835</v>
      </c>
      <c r="C4193" s="1" t="str">
        <f t="shared" si="302"/>
        <v>21:0849</v>
      </c>
      <c r="D4193" s="1" t="str">
        <f t="shared" si="303"/>
        <v>21:0233</v>
      </c>
      <c r="E4193" t="s">
        <v>16836</v>
      </c>
      <c r="F4193" t="s">
        <v>16837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114</v>
      </c>
      <c r="N4193">
        <v>854</v>
      </c>
      <c r="P4193" t="s">
        <v>53</v>
      </c>
      <c r="Q4193" t="s">
        <v>310</v>
      </c>
      <c r="R4193" t="s">
        <v>90</v>
      </c>
    </row>
    <row r="4194" spans="1:18" hidden="1" x14ac:dyDescent="0.3">
      <c r="A4194" t="s">
        <v>16838</v>
      </c>
      <c r="B4194" t="s">
        <v>16839</v>
      </c>
      <c r="C4194" s="1" t="str">
        <f t="shared" si="302"/>
        <v>21:0849</v>
      </c>
      <c r="D4194" s="1" t="str">
        <f t="shared" si="303"/>
        <v>21:0233</v>
      </c>
      <c r="E4194" t="s">
        <v>16840</v>
      </c>
      <c r="F4194" t="s">
        <v>16841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121</v>
      </c>
      <c r="N4194">
        <v>855</v>
      </c>
      <c r="P4194" t="s">
        <v>161</v>
      </c>
      <c r="Q4194" t="s">
        <v>310</v>
      </c>
      <c r="R4194" t="s">
        <v>168</v>
      </c>
    </row>
    <row r="4195" spans="1:18" hidden="1" x14ac:dyDescent="0.3">
      <c r="A4195" t="s">
        <v>16842</v>
      </c>
      <c r="B4195" t="s">
        <v>16843</v>
      </c>
      <c r="C4195" s="1" t="str">
        <f t="shared" si="302"/>
        <v>21:0849</v>
      </c>
      <c r="D4195" s="1" t="str">
        <f t="shared" si="303"/>
        <v>21:0233</v>
      </c>
      <c r="E4195" t="s">
        <v>16844</v>
      </c>
      <c r="F4195" t="s">
        <v>16845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127</v>
      </c>
      <c r="N4195">
        <v>856</v>
      </c>
      <c r="P4195" t="s">
        <v>414</v>
      </c>
      <c r="Q4195" t="s">
        <v>236</v>
      </c>
      <c r="R4195" t="s">
        <v>47</v>
      </c>
    </row>
    <row r="4196" spans="1:18" hidden="1" x14ac:dyDescent="0.3">
      <c r="A4196" t="s">
        <v>16846</v>
      </c>
      <c r="B4196" t="s">
        <v>16847</v>
      </c>
      <c r="C4196" s="1" t="str">
        <f t="shared" si="302"/>
        <v>21:0849</v>
      </c>
      <c r="D4196" s="1" t="str">
        <f t="shared" si="303"/>
        <v>21:0233</v>
      </c>
      <c r="E4196" t="s">
        <v>16848</v>
      </c>
      <c r="F4196" t="s">
        <v>16849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133</v>
      </c>
      <c r="N4196">
        <v>857</v>
      </c>
      <c r="P4196" t="s">
        <v>1006</v>
      </c>
      <c r="Q4196" t="s">
        <v>1292</v>
      </c>
      <c r="R4196" t="s">
        <v>201</v>
      </c>
    </row>
    <row r="4197" spans="1:18" hidden="1" x14ac:dyDescent="0.3">
      <c r="A4197" t="s">
        <v>16850</v>
      </c>
      <c r="B4197" t="s">
        <v>16851</v>
      </c>
      <c r="C4197" s="1" t="str">
        <f t="shared" si="302"/>
        <v>21:0849</v>
      </c>
      <c r="D4197" s="1" t="str">
        <f t="shared" si="303"/>
        <v>21:0233</v>
      </c>
      <c r="E4197" t="s">
        <v>16852</v>
      </c>
      <c r="F4197" t="s">
        <v>16853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139</v>
      </c>
      <c r="N4197">
        <v>858</v>
      </c>
      <c r="P4197" t="s">
        <v>134</v>
      </c>
      <c r="Q4197" t="s">
        <v>579</v>
      </c>
      <c r="R4197" t="s">
        <v>324</v>
      </c>
    </row>
    <row r="4198" spans="1:18" hidden="1" x14ac:dyDescent="0.3">
      <c r="A4198" t="s">
        <v>16854</v>
      </c>
      <c r="B4198" t="s">
        <v>16855</v>
      </c>
      <c r="C4198" s="1" t="str">
        <f t="shared" si="302"/>
        <v>21:0849</v>
      </c>
      <c r="D4198" s="1" t="str">
        <f t="shared" si="303"/>
        <v>21:0233</v>
      </c>
      <c r="E4198" t="s">
        <v>16856</v>
      </c>
      <c r="F4198" t="s">
        <v>16857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241</v>
      </c>
      <c r="N4198">
        <v>859</v>
      </c>
      <c r="P4198" t="s">
        <v>414</v>
      </c>
      <c r="Q4198" t="s">
        <v>236</v>
      </c>
      <c r="R4198" t="s">
        <v>789</v>
      </c>
    </row>
    <row r="4199" spans="1:18" hidden="1" x14ac:dyDescent="0.3">
      <c r="A4199" t="s">
        <v>16858</v>
      </c>
      <c r="B4199" t="s">
        <v>16859</v>
      </c>
      <c r="C4199" s="1" t="str">
        <f t="shared" si="302"/>
        <v>21:0849</v>
      </c>
      <c r="D4199" s="1" t="str">
        <f t="shared" si="303"/>
        <v>21:0233</v>
      </c>
      <c r="E4199" t="s">
        <v>16860</v>
      </c>
      <c r="F4199" t="s">
        <v>16861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36</v>
      </c>
      <c r="N4199">
        <v>860</v>
      </c>
      <c r="P4199" t="s">
        <v>134</v>
      </c>
      <c r="Q4199" t="s">
        <v>482</v>
      </c>
      <c r="R4199" t="s">
        <v>687</v>
      </c>
    </row>
    <row r="4200" spans="1:18" hidden="1" x14ac:dyDescent="0.3">
      <c r="A4200" t="s">
        <v>16862</v>
      </c>
      <c r="B4200" t="s">
        <v>16863</v>
      </c>
      <c r="C4200" s="1" t="str">
        <f t="shared" si="302"/>
        <v>21:0849</v>
      </c>
      <c r="D4200" s="1" t="str">
        <f t="shared" si="303"/>
        <v>21:0233</v>
      </c>
      <c r="E4200" t="s">
        <v>16864</v>
      </c>
      <c r="F4200" t="s">
        <v>16865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44</v>
      </c>
      <c r="N4200">
        <v>861</v>
      </c>
      <c r="P4200" t="s">
        <v>53</v>
      </c>
      <c r="Q4200" t="s">
        <v>310</v>
      </c>
      <c r="R4200" t="s">
        <v>4299</v>
      </c>
    </row>
    <row r="4201" spans="1:18" hidden="1" x14ac:dyDescent="0.3">
      <c r="A4201" t="s">
        <v>16866</v>
      </c>
      <c r="B4201" t="s">
        <v>16867</v>
      </c>
      <c r="C4201" s="1" t="str">
        <f t="shared" si="302"/>
        <v>21:0849</v>
      </c>
      <c r="D4201" s="1" t="str">
        <f t="shared" si="303"/>
        <v>21:0233</v>
      </c>
      <c r="E4201" t="s">
        <v>16868</v>
      </c>
      <c r="F4201" t="s">
        <v>16869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52</v>
      </c>
      <c r="N4201">
        <v>862</v>
      </c>
      <c r="P4201" t="s">
        <v>82</v>
      </c>
      <c r="Q4201" t="s">
        <v>248</v>
      </c>
      <c r="R4201" t="s">
        <v>47</v>
      </c>
    </row>
    <row r="4202" spans="1:18" hidden="1" x14ac:dyDescent="0.3">
      <c r="A4202" t="s">
        <v>16870</v>
      </c>
      <c r="B4202" t="s">
        <v>16871</v>
      </c>
      <c r="C4202" s="1" t="str">
        <f t="shared" si="302"/>
        <v>21:0849</v>
      </c>
      <c r="D4202" s="1" t="str">
        <f t="shared" si="303"/>
        <v>21:0233</v>
      </c>
      <c r="E4202" t="s">
        <v>16872</v>
      </c>
      <c r="F4202" t="s">
        <v>16873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60</v>
      </c>
      <c r="N4202">
        <v>863</v>
      </c>
      <c r="P4202" t="s">
        <v>140</v>
      </c>
      <c r="Q4202" t="s">
        <v>579</v>
      </c>
      <c r="R4202" t="s">
        <v>16874</v>
      </c>
    </row>
    <row r="4203" spans="1:18" hidden="1" x14ac:dyDescent="0.3">
      <c r="A4203" t="s">
        <v>16875</v>
      </c>
      <c r="B4203" t="s">
        <v>16876</v>
      </c>
      <c r="C4203" s="1" t="str">
        <f t="shared" si="302"/>
        <v>21:0849</v>
      </c>
      <c r="D4203" s="1" t="str">
        <f t="shared" si="303"/>
        <v>21:0233</v>
      </c>
      <c r="E4203" t="s">
        <v>16877</v>
      </c>
      <c r="F4203" t="s">
        <v>16878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67</v>
      </c>
      <c r="N4203">
        <v>864</v>
      </c>
      <c r="P4203" t="s">
        <v>2487</v>
      </c>
      <c r="Q4203" t="s">
        <v>482</v>
      </c>
      <c r="R4203" t="s">
        <v>752</v>
      </c>
    </row>
    <row r="4204" spans="1:18" hidden="1" x14ac:dyDescent="0.3">
      <c r="A4204" t="s">
        <v>16879</v>
      </c>
      <c r="B4204" t="s">
        <v>16880</v>
      </c>
      <c r="C4204" s="1" t="str">
        <f t="shared" si="302"/>
        <v>21:0849</v>
      </c>
      <c r="D4204" s="1" t="str">
        <f t="shared" si="303"/>
        <v>21:0233</v>
      </c>
      <c r="E4204" t="s">
        <v>16881</v>
      </c>
      <c r="F4204" t="s">
        <v>16882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74</v>
      </c>
      <c r="N4204">
        <v>865</v>
      </c>
      <c r="P4204" t="s">
        <v>1006</v>
      </c>
      <c r="Q4204" t="s">
        <v>1292</v>
      </c>
      <c r="R4204" t="s">
        <v>16874</v>
      </c>
    </row>
    <row r="4205" spans="1:18" hidden="1" x14ac:dyDescent="0.3">
      <c r="A4205" t="s">
        <v>16883</v>
      </c>
      <c r="B4205" t="s">
        <v>16884</v>
      </c>
      <c r="C4205" s="1" t="str">
        <f t="shared" si="302"/>
        <v>21:0849</v>
      </c>
      <c r="D4205" s="1" t="str">
        <f t="shared" si="303"/>
        <v>21:0233</v>
      </c>
      <c r="E4205" t="s">
        <v>16885</v>
      </c>
      <c r="F4205" t="s">
        <v>16886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81</v>
      </c>
      <c r="N4205">
        <v>866</v>
      </c>
      <c r="P4205" t="s">
        <v>30</v>
      </c>
      <c r="Q4205" t="s">
        <v>482</v>
      </c>
      <c r="R4205" t="s">
        <v>1163</v>
      </c>
    </row>
    <row r="4206" spans="1:18" hidden="1" x14ac:dyDescent="0.3">
      <c r="A4206" t="s">
        <v>16887</v>
      </c>
      <c r="B4206" t="s">
        <v>16888</v>
      </c>
      <c r="C4206" s="1" t="str">
        <f t="shared" si="302"/>
        <v>21:0849</v>
      </c>
      <c r="D4206" s="1" t="str">
        <f t="shared" si="303"/>
        <v>21:0233</v>
      </c>
      <c r="E4206" t="s">
        <v>16889</v>
      </c>
      <c r="F4206" t="s">
        <v>16890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95</v>
      </c>
      <c r="N4206">
        <v>867</v>
      </c>
      <c r="P4206" t="s">
        <v>161</v>
      </c>
      <c r="Q4206" t="s">
        <v>54</v>
      </c>
      <c r="R4206" t="s">
        <v>1176</v>
      </c>
    </row>
    <row r="4207" spans="1:18" hidden="1" x14ac:dyDescent="0.3">
      <c r="A4207" t="s">
        <v>16891</v>
      </c>
      <c r="B4207" t="s">
        <v>16892</v>
      </c>
      <c r="C4207" s="1" t="str">
        <f t="shared" si="302"/>
        <v>21:0849</v>
      </c>
      <c r="D4207" s="1" t="str">
        <f t="shared" si="303"/>
        <v>21:0233</v>
      </c>
      <c r="E4207" t="s">
        <v>16893</v>
      </c>
      <c r="F4207" t="s">
        <v>16894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101</v>
      </c>
      <c r="N4207">
        <v>868</v>
      </c>
      <c r="P4207" t="s">
        <v>128</v>
      </c>
      <c r="Q4207" t="s">
        <v>579</v>
      </c>
      <c r="R4207" t="s">
        <v>687</v>
      </c>
    </row>
    <row r="4208" spans="1:18" hidden="1" x14ac:dyDescent="0.3">
      <c r="A4208" t="s">
        <v>16895</v>
      </c>
      <c r="B4208" t="s">
        <v>16896</v>
      </c>
      <c r="C4208" s="1" t="str">
        <f t="shared" si="302"/>
        <v>21:0849</v>
      </c>
      <c r="D4208" s="1" t="str">
        <f t="shared" si="303"/>
        <v>21:0233</v>
      </c>
      <c r="E4208" t="s">
        <v>16897</v>
      </c>
      <c r="F4208" t="s">
        <v>16898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107</v>
      </c>
      <c r="N4208">
        <v>869</v>
      </c>
      <c r="P4208" t="s">
        <v>553</v>
      </c>
      <c r="Q4208" t="s">
        <v>482</v>
      </c>
      <c r="R4208" t="s">
        <v>410</v>
      </c>
    </row>
    <row r="4209" spans="1:18" hidden="1" x14ac:dyDescent="0.3">
      <c r="A4209" t="s">
        <v>16899</v>
      </c>
      <c r="B4209" t="s">
        <v>16900</v>
      </c>
      <c r="C4209" s="1" t="str">
        <f t="shared" si="302"/>
        <v>21:0849</v>
      </c>
      <c r="D4209" s="1" t="str">
        <f t="shared" si="303"/>
        <v>21:0233</v>
      </c>
      <c r="E4209" t="s">
        <v>16901</v>
      </c>
      <c r="F4209" t="s">
        <v>16902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114</v>
      </c>
      <c r="N4209">
        <v>870</v>
      </c>
      <c r="P4209" t="s">
        <v>115</v>
      </c>
      <c r="Q4209" t="s">
        <v>482</v>
      </c>
      <c r="R4209" t="s">
        <v>449</v>
      </c>
    </row>
    <row r="4210" spans="1:18" hidden="1" x14ac:dyDescent="0.3">
      <c r="A4210" t="s">
        <v>16903</v>
      </c>
      <c r="B4210" t="s">
        <v>16904</v>
      </c>
      <c r="C4210" s="1" t="str">
        <f t="shared" si="302"/>
        <v>21:0849</v>
      </c>
      <c r="D4210" s="1" t="str">
        <f t="shared" si="303"/>
        <v>21:0233</v>
      </c>
      <c r="E4210" t="s">
        <v>16905</v>
      </c>
      <c r="F4210" t="s">
        <v>16906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 t="s">
        <v>45</v>
      </c>
      <c r="Q4210" t="s">
        <v>1292</v>
      </c>
      <c r="R4210" t="s">
        <v>410</v>
      </c>
    </row>
    <row r="4211" spans="1:18" hidden="1" x14ac:dyDescent="0.3">
      <c r="A4211" t="s">
        <v>16907</v>
      </c>
      <c r="B4211" t="s">
        <v>16908</v>
      </c>
      <c r="C4211" s="1" t="str">
        <f t="shared" si="302"/>
        <v>21:0849</v>
      </c>
      <c r="D4211" s="1" t="str">
        <f t="shared" si="303"/>
        <v>21:0233</v>
      </c>
      <c r="E4211" t="s">
        <v>16905</v>
      </c>
      <c r="F4211" t="s">
        <v>16909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29</v>
      </c>
      <c r="N4211">
        <v>872</v>
      </c>
      <c r="P4211" t="s">
        <v>45</v>
      </c>
      <c r="Q4211" t="s">
        <v>54</v>
      </c>
      <c r="R4211" t="s">
        <v>449</v>
      </c>
    </row>
    <row r="4212" spans="1:18" hidden="1" x14ac:dyDescent="0.3">
      <c r="A4212" t="s">
        <v>16910</v>
      </c>
      <c r="B4212" t="s">
        <v>16911</v>
      </c>
      <c r="C4212" s="1" t="str">
        <f t="shared" si="302"/>
        <v>21:0849</v>
      </c>
      <c r="D4212" s="1" t="str">
        <f t="shared" si="303"/>
        <v>21:0233</v>
      </c>
      <c r="E4212" t="s">
        <v>16912</v>
      </c>
      <c r="F4212" t="s">
        <v>16913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121</v>
      </c>
      <c r="N4212">
        <v>873</v>
      </c>
      <c r="P4212" t="s">
        <v>2430</v>
      </c>
      <c r="Q4212" t="s">
        <v>236</v>
      </c>
      <c r="R4212" t="s">
        <v>646</v>
      </c>
    </row>
    <row r="4213" spans="1:18" hidden="1" x14ac:dyDescent="0.3">
      <c r="A4213" t="s">
        <v>16914</v>
      </c>
      <c r="B4213" t="s">
        <v>16915</v>
      </c>
      <c r="C4213" s="1" t="str">
        <f t="shared" si="302"/>
        <v>21:0849</v>
      </c>
      <c r="D4213" s="1" t="str">
        <f t="shared" si="303"/>
        <v>21:0233</v>
      </c>
      <c r="E4213" t="s">
        <v>16916</v>
      </c>
      <c r="F4213" t="s">
        <v>16917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127</v>
      </c>
      <c r="N4213">
        <v>874</v>
      </c>
      <c r="P4213" t="s">
        <v>521</v>
      </c>
      <c r="Q4213" t="s">
        <v>579</v>
      </c>
      <c r="R4213" t="s">
        <v>873</v>
      </c>
    </row>
    <row r="4214" spans="1:18" hidden="1" x14ac:dyDescent="0.3">
      <c r="A4214" t="s">
        <v>16918</v>
      </c>
      <c r="B4214" t="s">
        <v>16919</v>
      </c>
      <c r="C4214" s="1" t="str">
        <f t="shared" si="302"/>
        <v>21:0849</v>
      </c>
      <c r="D4214" s="1" t="str">
        <f t="shared" si="303"/>
        <v>21:0233</v>
      </c>
      <c r="E4214" t="s">
        <v>16920</v>
      </c>
      <c r="F4214" t="s">
        <v>16921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133</v>
      </c>
      <c r="N4214">
        <v>875</v>
      </c>
      <c r="P4214" t="s">
        <v>115</v>
      </c>
      <c r="Q4214" t="s">
        <v>54</v>
      </c>
      <c r="R4214" t="s">
        <v>532</v>
      </c>
    </row>
    <row r="4215" spans="1:18" hidden="1" x14ac:dyDescent="0.3">
      <c r="A4215" t="s">
        <v>16922</v>
      </c>
      <c r="B4215" t="s">
        <v>16923</v>
      </c>
      <c r="C4215" s="1" t="str">
        <f t="shared" si="302"/>
        <v>21:0849</v>
      </c>
      <c r="D4215" s="1" t="str">
        <f t="shared" si="303"/>
        <v>21:0233</v>
      </c>
      <c r="E4215" t="s">
        <v>16924</v>
      </c>
      <c r="F4215" t="s">
        <v>16925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139</v>
      </c>
      <c r="N4215">
        <v>876</v>
      </c>
      <c r="P4215" t="s">
        <v>188</v>
      </c>
      <c r="Q4215" t="s">
        <v>579</v>
      </c>
      <c r="R4215" t="s">
        <v>522</v>
      </c>
    </row>
    <row r="4216" spans="1:18" hidden="1" x14ac:dyDescent="0.3">
      <c r="A4216" t="s">
        <v>16926</v>
      </c>
      <c r="B4216" t="s">
        <v>16927</v>
      </c>
      <c r="C4216" s="1" t="str">
        <f t="shared" si="302"/>
        <v>21:0849</v>
      </c>
      <c r="D4216" s="1" t="str">
        <f t="shared" si="303"/>
        <v>21:0233</v>
      </c>
      <c r="E4216" t="s">
        <v>16928</v>
      </c>
      <c r="F4216" t="s">
        <v>16929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241</v>
      </c>
      <c r="N4216">
        <v>877</v>
      </c>
      <c r="P4216" t="s">
        <v>140</v>
      </c>
      <c r="Q4216" t="s">
        <v>1292</v>
      </c>
      <c r="R4216" t="s">
        <v>3875</v>
      </c>
    </row>
    <row r="4217" spans="1:18" hidden="1" x14ac:dyDescent="0.3">
      <c r="A4217" t="s">
        <v>16930</v>
      </c>
      <c r="B4217" t="s">
        <v>16931</v>
      </c>
      <c r="C4217" s="1" t="str">
        <f t="shared" si="302"/>
        <v>21:0849</v>
      </c>
      <c r="D4217" s="1" t="str">
        <f t="shared" si="303"/>
        <v>21:0233</v>
      </c>
      <c r="E4217" t="s">
        <v>16932</v>
      </c>
      <c r="F4217" t="s">
        <v>16933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36</v>
      </c>
      <c r="N4217">
        <v>878</v>
      </c>
      <c r="P4217" t="s">
        <v>188</v>
      </c>
      <c r="Q4217" t="s">
        <v>579</v>
      </c>
      <c r="R4217" t="s">
        <v>55</v>
      </c>
    </row>
    <row r="4218" spans="1:18" hidden="1" x14ac:dyDescent="0.3">
      <c r="A4218" t="s">
        <v>16934</v>
      </c>
      <c r="B4218" t="s">
        <v>16935</v>
      </c>
      <c r="C4218" s="1" t="str">
        <f t="shared" si="302"/>
        <v>21:0849</v>
      </c>
      <c r="D4218" s="1" t="str">
        <f t="shared" si="303"/>
        <v>21:0233</v>
      </c>
      <c r="E4218" t="s">
        <v>16936</v>
      </c>
      <c r="F4218" t="s">
        <v>16937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 t="s">
        <v>194</v>
      </c>
      <c r="Q4218" t="s">
        <v>579</v>
      </c>
      <c r="R4218" t="s">
        <v>285</v>
      </c>
    </row>
    <row r="4219" spans="1:18" hidden="1" x14ac:dyDescent="0.3">
      <c r="A4219" t="s">
        <v>16938</v>
      </c>
      <c r="B4219" t="s">
        <v>16939</v>
      </c>
      <c r="C4219" s="1" t="str">
        <f t="shared" si="302"/>
        <v>21:0849</v>
      </c>
      <c r="D4219" s="1" t="str">
        <f t="shared" si="303"/>
        <v>21:0233</v>
      </c>
      <c r="E4219" t="s">
        <v>16936</v>
      </c>
      <c r="F4219" t="s">
        <v>16940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29</v>
      </c>
      <c r="N4219">
        <v>880</v>
      </c>
      <c r="P4219" t="s">
        <v>200</v>
      </c>
      <c r="Q4219" t="s">
        <v>54</v>
      </c>
      <c r="R4219" t="s">
        <v>460</v>
      </c>
    </row>
    <row r="4220" spans="1:18" hidden="1" x14ac:dyDescent="0.3">
      <c r="A4220" t="s">
        <v>16941</v>
      </c>
      <c r="B4220" t="s">
        <v>16942</v>
      </c>
      <c r="C4220" s="1" t="str">
        <f t="shared" si="302"/>
        <v>21:0849</v>
      </c>
      <c r="D4220" s="1" t="str">
        <f t="shared" si="303"/>
        <v>21:0233</v>
      </c>
      <c r="E4220" t="s">
        <v>16943</v>
      </c>
      <c r="F4220" t="s">
        <v>16944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44</v>
      </c>
      <c r="N4220">
        <v>881</v>
      </c>
      <c r="P4220" t="s">
        <v>1006</v>
      </c>
      <c r="Q4220" t="s">
        <v>1292</v>
      </c>
      <c r="R4220" t="s">
        <v>55</v>
      </c>
    </row>
    <row r="4221" spans="1:18" hidden="1" x14ac:dyDescent="0.3">
      <c r="A4221" t="s">
        <v>16945</v>
      </c>
      <c r="B4221" t="s">
        <v>16946</v>
      </c>
      <c r="C4221" s="1" t="str">
        <f t="shared" si="302"/>
        <v>21:0849</v>
      </c>
      <c r="D4221" s="1" t="str">
        <f t="shared" si="303"/>
        <v>21:0233</v>
      </c>
      <c r="E4221" t="s">
        <v>16947</v>
      </c>
      <c r="F4221" t="s">
        <v>16948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52</v>
      </c>
      <c r="N4221">
        <v>882</v>
      </c>
      <c r="P4221" t="s">
        <v>115</v>
      </c>
      <c r="Q4221" t="s">
        <v>1292</v>
      </c>
      <c r="R4221" t="s">
        <v>55</v>
      </c>
    </row>
    <row r="4222" spans="1:18" hidden="1" x14ac:dyDescent="0.3">
      <c r="A4222" t="s">
        <v>16949</v>
      </c>
      <c r="B4222" t="s">
        <v>16950</v>
      </c>
      <c r="C4222" s="1" t="str">
        <f t="shared" si="302"/>
        <v>21:0849</v>
      </c>
      <c r="D4222" s="1" t="str">
        <f t="shared" si="303"/>
        <v>21:0233</v>
      </c>
      <c r="E4222" t="s">
        <v>16951</v>
      </c>
      <c r="F4222" t="s">
        <v>16952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60</v>
      </c>
      <c r="N4222">
        <v>883</v>
      </c>
      <c r="P4222" t="s">
        <v>200</v>
      </c>
      <c r="Q4222" t="s">
        <v>579</v>
      </c>
      <c r="R4222" t="s">
        <v>460</v>
      </c>
    </row>
    <row r="4223" spans="1:18" hidden="1" x14ac:dyDescent="0.3">
      <c r="A4223" t="s">
        <v>16953</v>
      </c>
      <c r="B4223" t="s">
        <v>16954</v>
      </c>
      <c r="C4223" s="1" t="str">
        <f t="shared" si="302"/>
        <v>21:0849</v>
      </c>
      <c r="D4223" s="1" t="str">
        <f t="shared" si="303"/>
        <v>21:0233</v>
      </c>
      <c r="E4223" t="s">
        <v>16955</v>
      </c>
      <c r="F4223" t="s">
        <v>16956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67</v>
      </c>
      <c r="N4223">
        <v>884</v>
      </c>
      <c r="P4223" t="s">
        <v>210</v>
      </c>
      <c r="Q4223" t="s">
        <v>579</v>
      </c>
      <c r="R4223" t="s">
        <v>55</v>
      </c>
    </row>
    <row r="4224" spans="1:18" hidden="1" x14ac:dyDescent="0.3">
      <c r="A4224" t="s">
        <v>16957</v>
      </c>
      <c r="B4224" t="s">
        <v>16958</v>
      </c>
      <c r="C4224" s="1" t="str">
        <f t="shared" si="302"/>
        <v>21:0849</v>
      </c>
      <c r="D4224" s="1" t="str">
        <f t="shared" si="303"/>
        <v>21:0233</v>
      </c>
      <c r="E4224" t="s">
        <v>16959</v>
      </c>
      <c r="F4224" t="s">
        <v>16960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74</v>
      </c>
      <c r="N4224">
        <v>885</v>
      </c>
      <c r="P4224" t="s">
        <v>235</v>
      </c>
      <c r="Q4224" t="s">
        <v>579</v>
      </c>
      <c r="R4224" t="s">
        <v>55</v>
      </c>
    </row>
    <row r="4225" spans="1:18" hidden="1" x14ac:dyDescent="0.3">
      <c r="A4225" t="s">
        <v>16961</v>
      </c>
      <c r="B4225" t="s">
        <v>16962</v>
      </c>
      <c r="C4225" s="1" t="str">
        <f t="shared" si="302"/>
        <v>21:0849</v>
      </c>
      <c r="D4225" s="1" t="str">
        <f t="shared" si="303"/>
        <v>21:0233</v>
      </c>
      <c r="E4225" t="s">
        <v>16963</v>
      </c>
      <c r="F4225" t="s">
        <v>16964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81</v>
      </c>
      <c r="N4225">
        <v>886</v>
      </c>
      <c r="P4225" t="s">
        <v>319</v>
      </c>
      <c r="Q4225" t="s">
        <v>54</v>
      </c>
      <c r="R4225" t="s">
        <v>55</v>
      </c>
    </row>
    <row r="4226" spans="1:18" hidden="1" x14ac:dyDescent="0.3">
      <c r="A4226" t="s">
        <v>16965</v>
      </c>
      <c r="B4226" t="s">
        <v>16966</v>
      </c>
      <c r="C4226" s="1" t="str">
        <f t="shared" si="302"/>
        <v>21:0849</v>
      </c>
      <c r="D4226" s="1" t="str">
        <f t="shared" si="303"/>
        <v>21:0233</v>
      </c>
      <c r="E4226" t="s">
        <v>16967</v>
      </c>
      <c r="F4226" t="s">
        <v>16968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95</v>
      </c>
      <c r="N4226">
        <v>887</v>
      </c>
      <c r="P4226" t="s">
        <v>235</v>
      </c>
      <c r="Q4226" t="s">
        <v>54</v>
      </c>
      <c r="R4226" t="s">
        <v>55</v>
      </c>
    </row>
    <row r="4227" spans="1:18" hidden="1" x14ac:dyDescent="0.3">
      <c r="A4227" t="s">
        <v>16969</v>
      </c>
      <c r="B4227" t="s">
        <v>16970</v>
      </c>
      <c r="C4227" s="1" t="str">
        <f t="shared" si="302"/>
        <v>21:0849</v>
      </c>
      <c r="D4227" s="1" t="str">
        <f t="shared" si="303"/>
        <v>21:0233</v>
      </c>
      <c r="E4227" t="s">
        <v>16971</v>
      </c>
      <c r="F4227" t="s">
        <v>16972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101</v>
      </c>
      <c r="N4227">
        <v>888</v>
      </c>
      <c r="P4227" t="s">
        <v>194</v>
      </c>
      <c r="Q4227" t="s">
        <v>54</v>
      </c>
      <c r="R4227" t="s">
        <v>55</v>
      </c>
    </row>
    <row r="4228" spans="1:18" hidden="1" x14ac:dyDescent="0.3">
      <c r="A4228" t="s">
        <v>16973</v>
      </c>
      <c r="B4228" t="s">
        <v>16974</v>
      </c>
      <c r="C4228" s="1" t="str">
        <f t="shared" si="302"/>
        <v>21:0849</v>
      </c>
      <c r="D4228" s="1" t="str">
        <f t="shared" si="303"/>
        <v>21:0233</v>
      </c>
      <c r="E4228" t="s">
        <v>16975</v>
      </c>
      <c r="F4228" t="s">
        <v>16976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107</v>
      </c>
      <c r="N4228">
        <v>889</v>
      </c>
      <c r="P4228" t="s">
        <v>194</v>
      </c>
      <c r="Q4228" t="s">
        <v>54</v>
      </c>
      <c r="R4228" t="s">
        <v>55</v>
      </c>
    </row>
    <row r="4229" spans="1:18" hidden="1" x14ac:dyDescent="0.3">
      <c r="A4229" t="s">
        <v>16977</v>
      </c>
      <c r="B4229" t="s">
        <v>16978</v>
      </c>
      <c r="C4229" s="1" t="str">
        <f t="shared" si="302"/>
        <v>21:0849</v>
      </c>
      <c r="D4229" s="1" t="str">
        <f t="shared" si="303"/>
        <v>21:0233</v>
      </c>
      <c r="E4229" t="s">
        <v>16979</v>
      </c>
      <c r="F4229" t="s">
        <v>16980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114</v>
      </c>
      <c r="N4229">
        <v>890</v>
      </c>
      <c r="P4229" t="s">
        <v>200</v>
      </c>
      <c r="Q4229" t="s">
        <v>54</v>
      </c>
      <c r="R4229" t="s">
        <v>285</v>
      </c>
    </row>
    <row r="4230" spans="1:18" hidden="1" x14ac:dyDescent="0.3">
      <c r="A4230" t="s">
        <v>16981</v>
      </c>
      <c r="B4230" t="s">
        <v>16982</v>
      </c>
      <c r="C4230" s="1" t="str">
        <f t="shared" si="302"/>
        <v>21:0849</v>
      </c>
      <c r="D4230" s="1" t="str">
        <f t="shared" si="303"/>
        <v>21:0233</v>
      </c>
      <c r="E4230" t="s">
        <v>16983</v>
      </c>
      <c r="F4230" t="s">
        <v>16984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121</v>
      </c>
      <c r="N4230">
        <v>891</v>
      </c>
      <c r="P4230" t="s">
        <v>210</v>
      </c>
      <c r="Q4230" t="s">
        <v>54</v>
      </c>
      <c r="R4230" t="s">
        <v>189</v>
      </c>
    </row>
    <row r="4231" spans="1:18" hidden="1" x14ac:dyDescent="0.3">
      <c r="A4231" t="s">
        <v>16985</v>
      </c>
      <c r="B4231" t="s">
        <v>16986</v>
      </c>
      <c r="C4231" s="1" t="str">
        <f t="shared" si="302"/>
        <v>21:0849</v>
      </c>
      <c r="D4231" s="1" t="str">
        <f t="shared" si="303"/>
        <v>21:0233</v>
      </c>
      <c r="E4231" t="s">
        <v>16987</v>
      </c>
      <c r="F4231" t="s">
        <v>16988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127</v>
      </c>
      <c r="N4231">
        <v>892</v>
      </c>
      <c r="P4231" t="s">
        <v>134</v>
      </c>
      <c r="Q4231" t="s">
        <v>54</v>
      </c>
      <c r="R4231" t="s">
        <v>449</v>
      </c>
    </row>
    <row r="4232" spans="1:18" hidden="1" x14ac:dyDescent="0.3">
      <c r="A4232" t="s">
        <v>16989</v>
      </c>
      <c r="B4232" t="s">
        <v>16990</v>
      </c>
      <c r="C4232" s="1" t="str">
        <f t="shared" si="302"/>
        <v>21:0849</v>
      </c>
      <c r="D4232" s="1" t="str">
        <f t="shared" si="303"/>
        <v>21:0233</v>
      </c>
      <c r="E4232" t="s">
        <v>16991</v>
      </c>
      <c r="F4232" t="s">
        <v>16992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133</v>
      </c>
      <c r="N4232">
        <v>893</v>
      </c>
      <c r="P4232" t="s">
        <v>414</v>
      </c>
      <c r="Q4232" t="s">
        <v>579</v>
      </c>
      <c r="R4232" t="s">
        <v>305</v>
      </c>
    </row>
    <row r="4233" spans="1:18" hidden="1" x14ac:dyDescent="0.3">
      <c r="A4233" t="s">
        <v>16993</v>
      </c>
      <c r="B4233" t="s">
        <v>16994</v>
      </c>
      <c r="C4233" s="1" t="str">
        <f t="shared" si="302"/>
        <v>21:0849</v>
      </c>
      <c r="D4233" s="1" t="str">
        <f t="shared" si="303"/>
        <v>21:0233</v>
      </c>
      <c r="E4233" t="s">
        <v>16995</v>
      </c>
      <c r="F4233" t="s">
        <v>16996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139</v>
      </c>
      <c r="N4233">
        <v>894</v>
      </c>
      <c r="P4233" t="s">
        <v>200</v>
      </c>
      <c r="Q4233" t="s">
        <v>482</v>
      </c>
      <c r="R4233" t="s">
        <v>460</v>
      </c>
    </row>
    <row r="4234" spans="1:18" hidden="1" x14ac:dyDescent="0.3">
      <c r="A4234" t="s">
        <v>16997</v>
      </c>
      <c r="B4234" t="s">
        <v>16998</v>
      </c>
      <c r="C4234" s="1" t="str">
        <f t="shared" si="302"/>
        <v>21:0849</v>
      </c>
      <c r="D4234" s="1" t="str">
        <f t="shared" si="303"/>
        <v>21:0233</v>
      </c>
      <c r="E4234" t="s">
        <v>16999</v>
      </c>
      <c r="F4234" t="s">
        <v>17000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241</v>
      </c>
      <c r="N4234">
        <v>895</v>
      </c>
      <c r="P4234" t="s">
        <v>194</v>
      </c>
      <c r="Q4234" t="s">
        <v>579</v>
      </c>
      <c r="R4234" t="s">
        <v>189</v>
      </c>
    </row>
    <row r="4235" spans="1:18" hidden="1" x14ac:dyDescent="0.3">
      <c r="A4235" t="s">
        <v>17001</v>
      </c>
      <c r="B4235" t="s">
        <v>17002</v>
      </c>
      <c r="C4235" s="1" t="str">
        <f t="shared" si="302"/>
        <v>21:0849</v>
      </c>
      <c r="D4235" s="1" t="str">
        <f t="shared" si="303"/>
        <v>21:0233</v>
      </c>
      <c r="E4235" t="s">
        <v>17003</v>
      </c>
      <c r="F4235" t="s">
        <v>17004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36</v>
      </c>
      <c r="N4235">
        <v>896</v>
      </c>
      <c r="P4235" t="s">
        <v>771</v>
      </c>
      <c r="Q4235" t="s">
        <v>482</v>
      </c>
      <c r="R4235" t="s">
        <v>189</v>
      </c>
    </row>
    <row r="4236" spans="1:18" hidden="1" x14ac:dyDescent="0.3">
      <c r="A4236" t="s">
        <v>17005</v>
      </c>
      <c r="B4236" t="s">
        <v>17006</v>
      </c>
      <c r="C4236" s="1" t="str">
        <f t="shared" ref="C4236:C4299" si="306">HYPERLINK("https://geochem.nrcan.gc.ca/cdogs/content/bdl/bdl210849_e.htm", "21:0849")</f>
        <v>21:0849</v>
      </c>
      <c r="D4236" s="1" t="str">
        <f t="shared" ref="D4236:D4299" si="307">HYPERLINK("https://geochem.nrcan.gc.ca/cdogs/content/svy/svy210233_e.htm", "21:0233")</f>
        <v>21:0233</v>
      </c>
      <c r="E4236" t="s">
        <v>17007</v>
      </c>
      <c r="F4236" t="s">
        <v>17008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44</v>
      </c>
      <c r="N4236">
        <v>897</v>
      </c>
      <c r="P4236" t="s">
        <v>1006</v>
      </c>
      <c r="Q4236" t="s">
        <v>482</v>
      </c>
      <c r="R4236" t="s">
        <v>3875</v>
      </c>
    </row>
    <row r="4237" spans="1:18" hidden="1" x14ac:dyDescent="0.3">
      <c r="A4237" t="s">
        <v>17009</v>
      </c>
      <c r="B4237" t="s">
        <v>17010</v>
      </c>
      <c r="C4237" s="1" t="str">
        <f t="shared" si="306"/>
        <v>21:0849</v>
      </c>
      <c r="D4237" s="1" t="str">
        <f t="shared" si="307"/>
        <v>21:0233</v>
      </c>
      <c r="E4237" t="s">
        <v>17011</v>
      </c>
      <c r="F4237" t="s">
        <v>17012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 t="s">
        <v>182</v>
      </c>
      <c r="Q4237" t="s">
        <v>236</v>
      </c>
      <c r="R4237" t="s">
        <v>840</v>
      </c>
    </row>
    <row r="4238" spans="1:18" hidden="1" x14ac:dyDescent="0.3">
      <c r="A4238" t="s">
        <v>17013</v>
      </c>
      <c r="B4238" t="s">
        <v>17014</v>
      </c>
      <c r="C4238" s="1" t="str">
        <f t="shared" si="306"/>
        <v>21:0849</v>
      </c>
      <c r="D4238" s="1" t="str">
        <f t="shared" si="307"/>
        <v>21:0233</v>
      </c>
      <c r="E4238" t="s">
        <v>17011</v>
      </c>
      <c r="F4238" t="s">
        <v>17015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29</v>
      </c>
      <c r="N4238">
        <v>899</v>
      </c>
      <c r="P4238" t="s">
        <v>521</v>
      </c>
      <c r="Q4238" t="s">
        <v>236</v>
      </c>
      <c r="R4238" t="s">
        <v>76</v>
      </c>
    </row>
    <row r="4239" spans="1:18" hidden="1" x14ac:dyDescent="0.3">
      <c r="A4239" t="s">
        <v>17016</v>
      </c>
      <c r="B4239" t="s">
        <v>17017</v>
      </c>
      <c r="C4239" s="1" t="str">
        <f t="shared" si="306"/>
        <v>21:0849</v>
      </c>
      <c r="D4239" s="1" t="str">
        <f t="shared" si="307"/>
        <v>21:0233</v>
      </c>
      <c r="E4239" t="s">
        <v>17018</v>
      </c>
      <c r="F4239" t="s">
        <v>17019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52</v>
      </c>
      <c r="N4239">
        <v>900</v>
      </c>
      <c r="P4239" t="s">
        <v>161</v>
      </c>
      <c r="Q4239" t="s">
        <v>482</v>
      </c>
      <c r="R4239" t="s">
        <v>183</v>
      </c>
    </row>
    <row r="4240" spans="1:18" hidden="1" x14ac:dyDescent="0.3">
      <c r="A4240" t="s">
        <v>17020</v>
      </c>
      <c r="B4240" t="s">
        <v>17021</v>
      </c>
      <c r="C4240" s="1" t="str">
        <f t="shared" si="306"/>
        <v>21:0849</v>
      </c>
      <c r="D4240" s="1" t="str">
        <f t="shared" si="307"/>
        <v>21:0233</v>
      </c>
      <c r="E4240" t="s">
        <v>17022</v>
      </c>
      <c r="F4240" t="s">
        <v>17023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60</v>
      </c>
      <c r="N4240">
        <v>901</v>
      </c>
      <c r="P4240" t="s">
        <v>188</v>
      </c>
      <c r="Q4240" t="s">
        <v>236</v>
      </c>
      <c r="R4240" t="s">
        <v>911</v>
      </c>
    </row>
    <row r="4241" spans="1:18" hidden="1" x14ac:dyDescent="0.3">
      <c r="A4241" t="s">
        <v>17024</v>
      </c>
      <c r="B4241" t="s">
        <v>17025</v>
      </c>
      <c r="C4241" s="1" t="str">
        <f t="shared" si="306"/>
        <v>21:0849</v>
      </c>
      <c r="D4241" s="1" t="str">
        <f t="shared" si="307"/>
        <v>21:0233</v>
      </c>
      <c r="E4241" t="s">
        <v>17026</v>
      </c>
      <c r="F4241" t="s">
        <v>17027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67</v>
      </c>
      <c r="N4241">
        <v>902</v>
      </c>
      <c r="P4241" t="s">
        <v>200</v>
      </c>
      <c r="Q4241" t="s">
        <v>579</v>
      </c>
      <c r="R4241" t="s">
        <v>189</v>
      </c>
    </row>
    <row r="4242" spans="1:18" hidden="1" x14ac:dyDescent="0.3">
      <c r="A4242" t="s">
        <v>17028</v>
      </c>
      <c r="B4242" t="s">
        <v>17029</v>
      </c>
      <c r="C4242" s="1" t="str">
        <f t="shared" si="306"/>
        <v>21:0849</v>
      </c>
      <c r="D4242" s="1" t="str">
        <f t="shared" si="307"/>
        <v>21:0233</v>
      </c>
      <c r="E4242" t="s">
        <v>17030</v>
      </c>
      <c r="F4242" t="s">
        <v>17031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74</v>
      </c>
      <c r="N4242">
        <v>903</v>
      </c>
      <c r="P4242" t="s">
        <v>771</v>
      </c>
      <c r="Q4242" t="s">
        <v>482</v>
      </c>
      <c r="R4242" t="s">
        <v>655</v>
      </c>
    </row>
    <row r="4243" spans="1:18" hidden="1" x14ac:dyDescent="0.3">
      <c r="A4243" t="s">
        <v>17032</v>
      </c>
      <c r="B4243" t="s">
        <v>17033</v>
      </c>
      <c r="C4243" s="1" t="str">
        <f t="shared" si="306"/>
        <v>21:0849</v>
      </c>
      <c r="D4243" s="1" t="str">
        <f t="shared" si="307"/>
        <v>21:0233</v>
      </c>
      <c r="E4243" t="s">
        <v>17034</v>
      </c>
      <c r="F4243" t="s">
        <v>17035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81</v>
      </c>
      <c r="N4243">
        <v>904</v>
      </c>
      <c r="P4243" t="s">
        <v>771</v>
      </c>
      <c r="Q4243" t="s">
        <v>482</v>
      </c>
      <c r="R4243" t="s">
        <v>890</v>
      </c>
    </row>
    <row r="4244" spans="1:18" hidden="1" x14ac:dyDescent="0.3">
      <c r="A4244" t="s">
        <v>17036</v>
      </c>
      <c r="B4244" t="s">
        <v>17037</v>
      </c>
      <c r="C4244" s="1" t="str">
        <f t="shared" si="306"/>
        <v>21:0849</v>
      </c>
      <c r="D4244" s="1" t="str">
        <f t="shared" si="307"/>
        <v>21:0233</v>
      </c>
      <c r="E4244" t="s">
        <v>17038</v>
      </c>
      <c r="F4244" t="s">
        <v>17039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95</v>
      </c>
      <c r="N4244">
        <v>905</v>
      </c>
      <c r="P4244" t="s">
        <v>1006</v>
      </c>
      <c r="Q4244" t="s">
        <v>1292</v>
      </c>
      <c r="R4244" t="s">
        <v>285</v>
      </c>
    </row>
    <row r="4245" spans="1:18" hidden="1" x14ac:dyDescent="0.3">
      <c r="A4245" t="s">
        <v>17040</v>
      </c>
      <c r="B4245" t="s">
        <v>17041</v>
      </c>
      <c r="C4245" s="1" t="str">
        <f t="shared" si="306"/>
        <v>21:0849</v>
      </c>
      <c r="D4245" s="1" t="str">
        <f t="shared" si="307"/>
        <v>21:0233</v>
      </c>
      <c r="E4245" t="s">
        <v>17042</v>
      </c>
      <c r="F4245" t="s">
        <v>17043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101</v>
      </c>
      <c r="N4245">
        <v>906</v>
      </c>
      <c r="P4245" t="s">
        <v>140</v>
      </c>
      <c r="Q4245" t="s">
        <v>579</v>
      </c>
      <c r="R4245" t="s">
        <v>766</v>
      </c>
    </row>
    <row r="4246" spans="1:18" hidden="1" x14ac:dyDescent="0.3">
      <c r="A4246" t="s">
        <v>17044</v>
      </c>
      <c r="B4246" t="s">
        <v>17045</v>
      </c>
      <c r="C4246" s="1" t="str">
        <f t="shared" si="306"/>
        <v>21:0849</v>
      </c>
      <c r="D4246" s="1" t="str">
        <f t="shared" si="307"/>
        <v>21:0233</v>
      </c>
      <c r="E4246" t="s">
        <v>17046</v>
      </c>
      <c r="F4246" t="s">
        <v>17047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107</v>
      </c>
      <c r="N4246">
        <v>907</v>
      </c>
      <c r="P4246" t="s">
        <v>82</v>
      </c>
      <c r="Q4246" t="s">
        <v>482</v>
      </c>
      <c r="R4246" t="s">
        <v>687</v>
      </c>
    </row>
    <row r="4247" spans="1:18" hidden="1" x14ac:dyDescent="0.3">
      <c r="A4247" t="s">
        <v>17048</v>
      </c>
      <c r="B4247" t="s">
        <v>17049</v>
      </c>
      <c r="C4247" s="1" t="str">
        <f t="shared" si="306"/>
        <v>21:0849</v>
      </c>
      <c r="D4247" s="1" t="str">
        <f t="shared" si="307"/>
        <v>21:0233</v>
      </c>
      <c r="E4247" t="s">
        <v>17050</v>
      </c>
      <c r="F4247" t="s">
        <v>17051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114</v>
      </c>
      <c r="N4247">
        <v>908</v>
      </c>
      <c r="P4247" t="s">
        <v>225</v>
      </c>
      <c r="Q4247" t="s">
        <v>54</v>
      </c>
      <c r="R4247" t="s">
        <v>2135</v>
      </c>
    </row>
    <row r="4248" spans="1:18" hidden="1" x14ac:dyDescent="0.3">
      <c r="A4248" t="s">
        <v>17052</v>
      </c>
      <c r="B4248" t="s">
        <v>17053</v>
      </c>
      <c r="C4248" s="1" t="str">
        <f t="shared" si="306"/>
        <v>21:0849</v>
      </c>
      <c r="D4248" s="1" t="str">
        <f t="shared" si="307"/>
        <v>21:0233</v>
      </c>
      <c r="E4248" t="s">
        <v>17054</v>
      </c>
      <c r="F4248" t="s">
        <v>17055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121</v>
      </c>
      <c r="N4248">
        <v>909</v>
      </c>
      <c r="P4248" t="s">
        <v>771</v>
      </c>
      <c r="Q4248" t="s">
        <v>236</v>
      </c>
      <c r="R4248" t="s">
        <v>890</v>
      </c>
    </row>
    <row r="4249" spans="1:18" hidden="1" x14ac:dyDescent="0.3">
      <c r="A4249" t="s">
        <v>17056</v>
      </c>
      <c r="B4249" t="s">
        <v>17057</v>
      </c>
      <c r="C4249" s="1" t="str">
        <f t="shared" si="306"/>
        <v>21:0849</v>
      </c>
      <c r="D4249" s="1" t="str">
        <f t="shared" si="307"/>
        <v>21:0233</v>
      </c>
      <c r="E4249" t="s">
        <v>17058</v>
      </c>
      <c r="F4249" t="s">
        <v>17059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127</v>
      </c>
      <c r="N4249">
        <v>910</v>
      </c>
      <c r="P4249" t="s">
        <v>134</v>
      </c>
      <c r="Q4249" t="s">
        <v>579</v>
      </c>
      <c r="R4249" t="s">
        <v>55</v>
      </c>
    </row>
    <row r="4250" spans="1:18" hidden="1" x14ac:dyDescent="0.3">
      <c r="A4250" t="s">
        <v>17060</v>
      </c>
      <c r="B4250" t="s">
        <v>17061</v>
      </c>
      <c r="C4250" s="1" t="str">
        <f t="shared" si="306"/>
        <v>21:0849</v>
      </c>
      <c r="D4250" s="1" t="str">
        <f t="shared" si="307"/>
        <v>21:0233</v>
      </c>
      <c r="E4250" t="s">
        <v>17062</v>
      </c>
      <c r="F4250" t="s">
        <v>17063</v>
      </c>
      <c r="H4250">
        <v>59.834780299999998</v>
      </c>
      <c r="I4250">
        <v>-106.65635829999999</v>
      </c>
      <c r="J4250" s="1" t="str">
        <f t="shared" ref="J4250:J4313" si="308">HYPERLINK("https://geochem.nrcan.gc.ca/cdogs/content/kwd/kwd020016_e.htm", "Fluid (lake)")</f>
        <v>Fluid (lake)</v>
      </c>
      <c r="K4250" s="1" t="str">
        <f t="shared" ref="K4250:K4313" si="309">HYPERLINK("https://geochem.nrcan.gc.ca/cdogs/content/kwd/kwd080007_e.htm", "Untreated Water")</f>
        <v>Untreated Water</v>
      </c>
      <c r="L4250">
        <v>174</v>
      </c>
      <c r="M4250" t="s">
        <v>133</v>
      </c>
      <c r="N4250">
        <v>911</v>
      </c>
      <c r="P4250" t="s">
        <v>194</v>
      </c>
      <c r="Q4250" t="s">
        <v>54</v>
      </c>
      <c r="R4250" t="s">
        <v>55</v>
      </c>
    </row>
    <row r="4251" spans="1:18" hidden="1" x14ac:dyDescent="0.3">
      <c r="A4251" t="s">
        <v>17064</v>
      </c>
      <c r="B4251" t="s">
        <v>17065</v>
      </c>
      <c r="C4251" s="1" t="str">
        <f t="shared" si="306"/>
        <v>21:0849</v>
      </c>
      <c r="D4251" s="1" t="str">
        <f t="shared" si="307"/>
        <v>21:0233</v>
      </c>
      <c r="E4251" t="s">
        <v>17066</v>
      </c>
      <c r="F4251" t="s">
        <v>17067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139</v>
      </c>
      <c r="N4251">
        <v>912</v>
      </c>
      <c r="P4251" t="s">
        <v>188</v>
      </c>
      <c r="Q4251" t="s">
        <v>1292</v>
      </c>
      <c r="R4251" t="s">
        <v>401</v>
      </c>
    </row>
    <row r="4252" spans="1:18" hidden="1" x14ac:dyDescent="0.3">
      <c r="A4252" t="s">
        <v>17068</v>
      </c>
      <c r="B4252" t="s">
        <v>17069</v>
      </c>
      <c r="C4252" s="1" t="str">
        <f t="shared" si="306"/>
        <v>21:0849</v>
      </c>
      <c r="D4252" s="1" t="str">
        <f t="shared" si="307"/>
        <v>21:0233</v>
      </c>
      <c r="E4252" t="s">
        <v>17070</v>
      </c>
      <c r="F4252" t="s">
        <v>17071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241</v>
      </c>
      <c r="N4252">
        <v>913</v>
      </c>
      <c r="P4252" t="s">
        <v>771</v>
      </c>
      <c r="Q4252" t="s">
        <v>54</v>
      </c>
      <c r="R4252" t="s">
        <v>55</v>
      </c>
    </row>
    <row r="4253" spans="1:18" hidden="1" x14ac:dyDescent="0.3">
      <c r="A4253" t="s">
        <v>17072</v>
      </c>
      <c r="B4253" t="s">
        <v>17073</v>
      </c>
      <c r="C4253" s="1" t="str">
        <f t="shared" si="306"/>
        <v>21:0849</v>
      </c>
      <c r="D4253" s="1" t="str">
        <f t="shared" si="307"/>
        <v>21:0233</v>
      </c>
      <c r="E4253" t="s">
        <v>17074</v>
      </c>
      <c r="F4253" t="s">
        <v>17075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36</v>
      </c>
      <c r="N4253">
        <v>914</v>
      </c>
      <c r="P4253" t="s">
        <v>1006</v>
      </c>
      <c r="Q4253" t="s">
        <v>1292</v>
      </c>
      <c r="R4253" t="s">
        <v>55</v>
      </c>
    </row>
    <row r="4254" spans="1:18" hidden="1" x14ac:dyDescent="0.3">
      <c r="A4254" t="s">
        <v>17076</v>
      </c>
      <c r="B4254" t="s">
        <v>17077</v>
      </c>
      <c r="C4254" s="1" t="str">
        <f t="shared" si="306"/>
        <v>21:0849</v>
      </c>
      <c r="D4254" s="1" t="str">
        <f t="shared" si="307"/>
        <v>21:0233</v>
      </c>
      <c r="E4254" t="s">
        <v>17078</v>
      </c>
      <c r="F4254" t="s">
        <v>17079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44</v>
      </c>
      <c r="N4254">
        <v>915</v>
      </c>
      <c r="P4254" t="s">
        <v>414</v>
      </c>
      <c r="Q4254" t="s">
        <v>579</v>
      </c>
      <c r="R4254" t="s">
        <v>285</v>
      </c>
    </row>
    <row r="4255" spans="1:18" hidden="1" x14ac:dyDescent="0.3">
      <c r="A4255" t="s">
        <v>17080</v>
      </c>
      <c r="B4255" t="s">
        <v>17081</v>
      </c>
      <c r="C4255" s="1" t="str">
        <f t="shared" si="306"/>
        <v>21:0849</v>
      </c>
      <c r="D4255" s="1" t="str">
        <f t="shared" si="307"/>
        <v>21:0233</v>
      </c>
      <c r="E4255" t="s">
        <v>17082</v>
      </c>
      <c r="F4255" t="s">
        <v>17083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52</v>
      </c>
      <c r="N4255">
        <v>916</v>
      </c>
      <c r="P4255" t="s">
        <v>319</v>
      </c>
      <c r="Q4255" t="s">
        <v>1292</v>
      </c>
      <c r="R4255" t="s">
        <v>460</v>
      </c>
    </row>
    <row r="4256" spans="1:18" hidden="1" x14ac:dyDescent="0.3">
      <c r="A4256" t="s">
        <v>17084</v>
      </c>
      <c r="B4256" t="s">
        <v>17085</v>
      </c>
      <c r="C4256" s="1" t="str">
        <f t="shared" si="306"/>
        <v>21:0849</v>
      </c>
      <c r="D4256" s="1" t="str">
        <f t="shared" si="307"/>
        <v>21:0233</v>
      </c>
      <c r="E4256" t="s">
        <v>17086</v>
      </c>
      <c r="F4256" t="s">
        <v>17087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 t="s">
        <v>414</v>
      </c>
      <c r="Q4256" t="s">
        <v>579</v>
      </c>
      <c r="R4256" t="s">
        <v>55</v>
      </c>
    </row>
    <row r="4257" spans="1:18" hidden="1" x14ac:dyDescent="0.3">
      <c r="A4257" t="s">
        <v>17088</v>
      </c>
      <c r="B4257" t="s">
        <v>17089</v>
      </c>
      <c r="C4257" s="1" t="str">
        <f t="shared" si="306"/>
        <v>21:0849</v>
      </c>
      <c r="D4257" s="1" t="str">
        <f t="shared" si="307"/>
        <v>21:0233</v>
      </c>
      <c r="E4257" t="s">
        <v>17086</v>
      </c>
      <c r="F4257" t="s">
        <v>17090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29</v>
      </c>
      <c r="N4257">
        <v>918</v>
      </c>
      <c r="P4257" t="s">
        <v>115</v>
      </c>
      <c r="Q4257" t="s">
        <v>1143</v>
      </c>
      <c r="R4257" t="s">
        <v>285</v>
      </c>
    </row>
    <row r="4258" spans="1:18" hidden="1" x14ac:dyDescent="0.3">
      <c r="A4258" t="s">
        <v>17091</v>
      </c>
      <c r="B4258" t="s">
        <v>17092</v>
      </c>
      <c r="C4258" s="1" t="str">
        <f t="shared" si="306"/>
        <v>21:0849</v>
      </c>
      <c r="D4258" s="1" t="str">
        <f t="shared" si="307"/>
        <v>21:0233</v>
      </c>
      <c r="E4258" t="s">
        <v>17093</v>
      </c>
      <c r="F4258" t="s">
        <v>17094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60</v>
      </c>
      <c r="N4258">
        <v>919</v>
      </c>
      <c r="P4258" t="s">
        <v>1006</v>
      </c>
      <c r="Q4258" t="s">
        <v>1292</v>
      </c>
      <c r="R4258" t="s">
        <v>285</v>
      </c>
    </row>
    <row r="4259" spans="1:18" hidden="1" x14ac:dyDescent="0.3">
      <c r="A4259" t="s">
        <v>17095</v>
      </c>
      <c r="B4259" t="s">
        <v>17096</v>
      </c>
      <c r="C4259" s="1" t="str">
        <f t="shared" si="306"/>
        <v>21:0849</v>
      </c>
      <c r="D4259" s="1" t="str">
        <f t="shared" si="307"/>
        <v>21:0233</v>
      </c>
      <c r="E4259" t="s">
        <v>17097</v>
      </c>
      <c r="F4259" t="s">
        <v>17098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67</v>
      </c>
      <c r="N4259">
        <v>920</v>
      </c>
      <c r="P4259" t="s">
        <v>414</v>
      </c>
      <c r="Q4259" t="s">
        <v>579</v>
      </c>
      <c r="R4259" t="s">
        <v>55</v>
      </c>
    </row>
    <row r="4260" spans="1:18" hidden="1" x14ac:dyDescent="0.3">
      <c r="A4260" t="s">
        <v>17099</v>
      </c>
      <c r="B4260" t="s">
        <v>17100</v>
      </c>
      <c r="C4260" s="1" t="str">
        <f t="shared" si="306"/>
        <v>21:0849</v>
      </c>
      <c r="D4260" s="1" t="str">
        <f t="shared" si="307"/>
        <v>21:0233</v>
      </c>
      <c r="E4260" t="s">
        <v>17101</v>
      </c>
      <c r="F4260" t="s">
        <v>17102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74</v>
      </c>
      <c r="N4260">
        <v>921</v>
      </c>
      <c r="P4260" t="s">
        <v>414</v>
      </c>
      <c r="Q4260" t="s">
        <v>54</v>
      </c>
      <c r="R4260" t="s">
        <v>55</v>
      </c>
    </row>
    <row r="4261" spans="1:18" hidden="1" x14ac:dyDescent="0.3">
      <c r="A4261" t="s">
        <v>17103</v>
      </c>
      <c r="B4261" t="s">
        <v>17104</v>
      </c>
      <c r="C4261" s="1" t="str">
        <f t="shared" si="306"/>
        <v>21:0849</v>
      </c>
      <c r="D4261" s="1" t="str">
        <f t="shared" si="307"/>
        <v>21:0233</v>
      </c>
      <c r="E4261" t="s">
        <v>17105</v>
      </c>
      <c r="F4261" t="s">
        <v>17106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81</v>
      </c>
      <c r="N4261">
        <v>922</v>
      </c>
      <c r="P4261" t="s">
        <v>235</v>
      </c>
      <c r="Q4261" t="s">
        <v>1292</v>
      </c>
      <c r="R4261" t="s">
        <v>55</v>
      </c>
    </row>
    <row r="4262" spans="1:18" hidden="1" x14ac:dyDescent="0.3">
      <c r="A4262" t="s">
        <v>17107</v>
      </c>
      <c r="B4262" t="s">
        <v>17108</v>
      </c>
      <c r="C4262" s="1" t="str">
        <f t="shared" si="306"/>
        <v>21:0849</v>
      </c>
      <c r="D4262" s="1" t="str">
        <f t="shared" si="307"/>
        <v>21:0233</v>
      </c>
      <c r="E4262" t="s">
        <v>17109</v>
      </c>
      <c r="F4262" t="s">
        <v>17110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95</v>
      </c>
      <c r="N4262">
        <v>923</v>
      </c>
      <c r="P4262" t="s">
        <v>210</v>
      </c>
      <c r="Q4262" t="s">
        <v>1292</v>
      </c>
      <c r="R4262" t="s">
        <v>55</v>
      </c>
    </row>
    <row r="4263" spans="1:18" hidden="1" x14ac:dyDescent="0.3">
      <c r="A4263" t="s">
        <v>17111</v>
      </c>
      <c r="B4263" t="s">
        <v>17112</v>
      </c>
      <c r="C4263" s="1" t="str">
        <f t="shared" si="306"/>
        <v>21:0849</v>
      </c>
      <c r="D4263" s="1" t="str">
        <f t="shared" si="307"/>
        <v>21:0233</v>
      </c>
      <c r="E4263" t="s">
        <v>17113</v>
      </c>
      <c r="F4263" t="s">
        <v>17114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101</v>
      </c>
      <c r="N4263">
        <v>924</v>
      </c>
      <c r="P4263" t="s">
        <v>134</v>
      </c>
      <c r="Q4263" t="s">
        <v>1292</v>
      </c>
      <c r="R4263" t="s">
        <v>285</v>
      </c>
    </row>
    <row r="4264" spans="1:18" hidden="1" x14ac:dyDescent="0.3">
      <c r="A4264" t="s">
        <v>17115</v>
      </c>
      <c r="B4264" t="s">
        <v>17116</v>
      </c>
      <c r="C4264" s="1" t="str">
        <f t="shared" si="306"/>
        <v>21:0849</v>
      </c>
      <c r="D4264" s="1" t="str">
        <f t="shared" si="307"/>
        <v>21:0233</v>
      </c>
      <c r="E4264" t="s">
        <v>17117</v>
      </c>
      <c r="F4264" t="s">
        <v>17118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107</v>
      </c>
      <c r="N4264">
        <v>925</v>
      </c>
      <c r="P4264" t="s">
        <v>1006</v>
      </c>
      <c r="Q4264" t="s">
        <v>1292</v>
      </c>
      <c r="R4264" t="s">
        <v>55</v>
      </c>
    </row>
    <row r="4265" spans="1:18" hidden="1" x14ac:dyDescent="0.3">
      <c r="A4265" t="s">
        <v>17119</v>
      </c>
      <c r="B4265" t="s">
        <v>17120</v>
      </c>
      <c r="C4265" s="1" t="str">
        <f t="shared" si="306"/>
        <v>21:0849</v>
      </c>
      <c r="D4265" s="1" t="str">
        <f t="shared" si="307"/>
        <v>21:0233</v>
      </c>
      <c r="E4265" t="s">
        <v>17121</v>
      </c>
      <c r="F4265" t="s">
        <v>17122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114</v>
      </c>
      <c r="N4265">
        <v>926</v>
      </c>
      <c r="P4265" t="s">
        <v>53</v>
      </c>
      <c r="Q4265" t="s">
        <v>310</v>
      </c>
      <c r="R4265" t="s">
        <v>55</v>
      </c>
    </row>
    <row r="4266" spans="1:18" hidden="1" x14ac:dyDescent="0.3">
      <c r="A4266" t="s">
        <v>17123</v>
      </c>
      <c r="B4266" t="s">
        <v>17124</v>
      </c>
      <c r="C4266" s="1" t="str">
        <f t="shared" si="306"/>
        <v>21:0849</v>
      </c>
      <c r="D4266" s="1" t="str">
        <f t="shared" si="307"/>
        <v>21:0233</v>
      </c>
      <c r="E4266" t="s">
        <v>17125</v>
      </c>
      <c r="F4266" t="s">
        <v>17126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121</v>
      </c>
      <c r="N4266">
        <v>927</v>
      </c>
      <c r="P4266" t="s">
        <v>167</v>
      </c>
      <c r="Q4266" t="s">
        <v>482</v>
      </c>
      <c r="R4266" t="s">
        <v>55</v>
      </c>
    </row>
    <row r="4267" spans="1:18" hidden="1" x14ac:dyDescent="0.3">
      <c r="A4267" t="s">
        <v>17127</v>
      </c>
      <c r="B4267" t="s">
        <v>17128</v>
      </c>
      <c r="C4267" s="1" t="str">
        <f t="shared" si="306"/>
        <v>21:0849</v>
      </c>
      <c r="D4267" s="1" t="str">
        <f t="shared" si="307"/>
        <v>21:0233</v>
      </c>
      <c r="E4267" t="s">
        <v>17129</v>
      </c>
      <c r="F4267" t="s">
        <v>17130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127</v>
      </c>
      <c r="N4267">
        <v>928</v>
      </c>
      <c r="P4267" t="s">
        <v>188</v>
      </c>
      <c r="Q4267" t="s">
        <v>54</v>
      </c>
      <c r="R4267" t="s">
        <v>55</v>
      </c>
    </row>
    <row r="4268" spans="1:18" hidden="1" x14ac:dyDescent="0.3">
      <c r="A4268" t="s">
        <v>17131</v>
      </c>
      <c r="B4268" t="s">
        <v>17132</v>
      </c>
      <c r="C4268" s="1" t="str">
        <f t="shared" si="306"/>
        <v>21:0849</v>
      </c>
      <c r="D4268" s="1" t="str">
        <f t="shared" si="307"/>
        <v>21:0233</v>
      </c>
      <c r="E4268" t="s">
        <v>17133</v>
      </c>
      <c r="F4268" t="s">
        <v>17134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133</v>
      </c>
      <c r="N4268">
        <v>929</v>
      </c>
      <c r="P4268" t="s">
        <v>128</v>
      </c>
      <c r="Q4268" t="s">
        <v>54</v>
      </c>
      <c r="R4268" t="s">
        <v>55</v>
      </c>
    </row>
    <row r="4269" spans="1:18" hidden="1" x14ac:dyDescent="0.3">
      <c r="A4269" t="s">
        <v>17135</v>
      </c>
      <c r="B4269" t="s">
        <v>17136</v>
      </c>
      <c r="C4269" s="1" t="str">
        <f t="shared" si="306"/>
        <v>21:0849</v>
      </c>
      <c r="D4269" s="1" t="str">
        <f t="shared" si="307"/>
        <v>21:0233</v>
      </c>
      <c r="E4269" t="s">
        <v>17137</v>
      </c>
      <c r="F4269" t="s">
        <v>17138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139</v>
      </c>
      <c r="N4269">
        <v>930</v>
      </c>
      <c r="P4269" t="s">
        <v>225</v>
      </c>
      <c r="Q4269" t="s">
        <v>1292</v>
      </c>
      <c r="R4269" t="s">
        <v>55</v>
      </c>
    </row>
    <row r="4270" spans="1:18" hidden="1" x14ac:dyDescent="0.3">
      <c r="A4270" t="s">
        <v>17139</v>
      </c>
      <c r="B4270" t="s">
        <v>17140</v>
      </c>
      <c r="C4270" s="1" t="str">
        <f t="shared" si="306"/>
        <v>21:0849</v>
      </c>
      <c r="D4270" s="1" t="str">
        <f t="shared" si="307"/>
        <v>21:0233</v>
      </c>
      <c r="E4270" t="s">
        <v>17141</v>
      </c>
      <c r="F4270" t="s">
        <v>17142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241</v>
      </c>
      <c r="N4270">
        <v>931</v>
      </c>
      <c r="P4270" t="s">
        <v>68</v>
      </c>
      <c r="Q4270" t="s">
        <v>54</v>
      </c>
      <c r="R4270" t="s">
        <v>55</v>
      </c>
    </row>
    <row r="4271" spans="1:18" hidden="1" x14ac:dyDescent="0.3">
      <c r="A4271" t="s">
        <v>17143</v>
      </c>
      <c r="B4271" t="s">
        <v>17144</v>
      </c>
      <c r="C4271" s="1" t="str">
        <f t="shared" si="306"/>
        <v>21:0849</v>
      </c>
      <c r="D4271" s="1" t="str">
        <f t="shared" si="307"/>
        <v>21:0233</v>
      </c>
      <c r="E4271" t="s">
        <v>17145</v>
      </c>
      <c r="F4271" t="s">
        <v>17146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36</v>
      </c>
      <c r="N4271">
        <v>932</v>
      </c>
      <c r="P4271" t="s">
        <v>167</v>
      </c>
      <c r="Q4271" t="s">
        <v>54</v>
      </c>
      <c r="R4271" t="s">
        <v>449</v>
      </c>
    </row>
    <row r="4272" spans="1:18" hidden="1" x14ac:dyDescent="0.3">
      <c r="A4272" t="s">
        <v>17147</v>
      </c>
      <c r="B4272" t="s">
        <v>17148</v>
      </c>
      <c r="C4272" s="1" t="str">
        <f t="shared" si="306"/>
        <v>21:0849</v>
      </c>
      <c r="D4272" s="1" t="str">
        <f t="shared" si="307"/>
        <v>21:0233</v>
      </c>
      <c r="E4272" t="s">
        <v>17149</v>
      </c>
      <c r="F4272" t="s">
        <v>17150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44</v>
      </c>
      <c r="N4272">
        <v>933</v>
      </c>
      <c r="P4272" t="s">
        <v>1006</v>
      </c>
      <c r="Q4272" t="s">
        <v>579</v>
      </c>
      <c r="R4272" t="s">
        <v>522</v>
      </c>
    </row>
    <row r="4273" spans="1:18" hidden="1" x14ac:dyDescent="0.3">
      <c r="A4273" t="s">
        <v>17151</v>
      </c>
      <c r="B4273" t="s">
        <v>17152</v>
      </c>
      <c r="C4273" s="1" t="str">
        <f t="shared" si="306"/>
        <v>21:0849</v>
      </c>
      <c r="D4273" s="1" t="str">
        <f t="shared" si="307"/>
        <v>21:0233</v>
      </c>
      <c r="E4273" t="s">
        <v>17153</v>
      </c>
      <c r="F4273" t="s">
        <v>17154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52</v>
      </c>
      <c r="N4273">
        <v>934</v>
      </c>
      <c r="P4273" t="s">
        <v>771</v>
      </c>
      <c r="Q4273" t="s">
        <v>236</v>
      </c>
      <c r="R4273" t="s">
        <v>522</v>
      </c>
    </row>
    <row r="4274" spans="1:18" hidden="1" x14ac:dyDescent="0.3">
      <c r="A4274" t="s">
        <v>17155</v>
      </c>
      <c r="B4274" t="s">
        <v>17156</v>
      </c>
      <c r="C4274" s="1" t="str">
        <f t="shared" si="306"/>
        <v>21:0849</v>
      </c>
      <c r="D4274" s="1" t="str">
        <f t="shared" si="307"/>
        <v>21:0233</v>
      </c>
      <c r="E4274" t="s">
        <v>17157</v>
      </c>
      <c r="F4274" t="s">
        <v>17158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 t="s">
        <v>82</v>
      </c>
      <c r="Q4274" t="s">
        <v>1292</v>
      </c>
      <c r="R4274" t="s">
        <v>15003</v>
      </c>
    </row>
    <row r="4275" spans="1:18" hidden="1" x14ac:dyDescent="0.3">
      <c r="A4275" t="s">
        <v>17159</v>
      </c>
      <c r="B4275" t="s">
        <v>17160</v>
      </c>
      <c r="C4275" s="1" t="str">
        <f t="shared" si="306"/>
        <v>21:0849</v>
      </c>
      <c r="D4275" s="1" t="str">
        <f t="shared" si="307"/>
        <v>21:0233</v>
      </c>
      <c r="E4275" t="s">
        <v>17157</v>
      </c>
      <c r="F4275" t="s">
        <v>17161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29</v>
      </c>
      <c r="N4275">
        <v>936</v>
      </c>
      <c r="P4275" t="s">
        <v>537</v>
      </c>
      <c r="Q4275" t="s">
        <v>482</v>
      </c>
      <c r="R4275" t="s">
        <v>17162</v>
      </c>
    </row>
    <row r="4276" spans="1:18" hidden="1" x14ac:dyDescent="0.3">
      <c r="A4276" t="s">
        <v>17163</v>
      </c>
      <c r="B4276" t="s">
        <v>17164</v>
      </c>
      <c r="C4276" s="1" t="str">
        <f t="shared" si="306"/>
        <v>21:0849</v>
      </c>
      <c r="D4276" s="1" t="str">
        <f t="shared" si="307"/>
        <v>21:0233</v>
      </c>
      <c r="E4276" t="s">
        <v>17165</v>
      </c>
      <c r="F4276" t="s">
        <v>17166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60</v>
      </c>
      <c r="N4276">
        <v>937</v>
      </c>
      <c r="P4276" t="s">
        <v>188</v>
      </c>
      <c r="Q4276" t="s">
        <v>236</v>
      </c>
      <c r="R4276" t="s">
        <v>3875</v>
      </c>
    </row>
    <row r="4277" spans="1:18" hidden="1" x14ac:dyDescent="0.3">
      <c r="A4277" t="s">
        <v>17167</v>
      </c>
      <c r="B4277" t="s">
        <v>17168</v>
      </c>
      <c r="C4277" s="1" t="str">
        <f t="shared" si="306"/>
        <v>21:0849</v>
      </c>
      <c r="D4277" s="1" t="str">
        <f t="shared" si="307"/>
        <v>21:0233</v>
      </c>
      <c r="E4277" t="s">
        <v>17169</v>
      </c>
      <c r="F4277" t="s">
        <v>17170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67</v>
      </c>
      <c r="N4277">
        <v>938</v>
      </c>
      <c r="P4277" t="s">
        <v>414</v>
      </c>
      <c r="Q4277" t="s">
        <v>579</v>
      </c>
      <c r="R4277" t="s">
        <v>3875</v>
      </c>
    </row>
    <row r="4278" spans="1:18" hidden="1" x14ac:dyDescent="0.3">
      <c r="A4278" t="s">
        <v>17171</v>
      </c>
      <c r="B4278" t="s">
        <v>17172</v>
      </c>
      <c r="C4278" s="1" t="str">
        <f t="shared" si="306"/>
        <v>21:0849</v>
      </c>
      <c r="D4278" s="1" t="str">
        <f t="shared" si="307"/>
        <v>21:0233</v>
      </c>
      <c r="E4278" t="s">
        <v>17173</v>
      </c>
      <c r="F4278" t="s">
        <v>17174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74</v>
      </c>
      <c r="N4278">
        <v>939</v>
      </c>
      <c r="P4278" t="s">
        <v>537</v>
      </c>
      <c r="Q4278" t="s">
        <v>579</v>
      </c>
      <c r="R4278" t="s">
        <v>532</v>
      </c>
    </row>
    <row r="4279" spans="1:18" hidden="1" x14ac:dyDescent="0.3">
      <c r="A4279" t="s">
        <v>17175</v>
      </c>
      <c r="B4279" t="s">
        <v>17176</v>
      </c>
      <c r="C4279" s="1" t="str">
        <f t="shared" si="306"/>
        <v>21:0849</v>
      </c>
      <c r="D4279" s="1" t="str">
        <f t="shared" si="307"/>
        <v>21:0233</v>
      </c>
      <c r="E4279" t="s">
        <v>17177</v>
      </c>
      <c r="F4279" t="s">
        <v>17178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81</v>
      </c>
      <c r="N4279">
        <v>940</v>
      </c>
      <c r="P4279" t="s">
        <v>140</v>
      </c>
      <c r="Q4279" t="s">
        <v>236</v>
      </c>
      <c r="R4279" t="s">
        <v>449</v>
      </c>
    </row>
    <row r="4280" spans="1:18" hidden="1" x14ac:dyDescent="0.3">
      <c r="A4280" t="s">
        <v>17179</v>
      </c>
      <c r="B4280" t="s">
        <v>17180</v>
      </c>
      <c r="C4280" s="1" t="str">
        <f t="shared" si="306"/>
        <v>21:0849</v>
      </c>
      <c r="D4280" s="1" t="str">
        <f t="shared" si="307"/>
        <v>21:0233</v>
      </c>
      <c r="E4280" t="s">
        <v>17181</v>
      </c>
      <c r="F4280" t="s">
        <v>17182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95</v>
      </c>
      <c r="N4280">
        <v>941</v>
      </c>
      <c r="P4280" t="s">
        <v>235</v>
      </c>
      <c r="Q4280" t="s">
        <v>236</v>
      </c>
      <c r="R4280" t="s">
        <v>401</v>
      </c>
    </row>
    <row r="4281" spans="1:18" hidden="1" x14ac:dyDescent="0.3">
      <c r="A4281" t="s">
        <v>17183</v>
      </c>
      <c r="B4281" t="s">
        <v>17184</v>
      </c>
      <c r="C4281" s="1" t="str">
        <f t="shared" si="306"/>
        <v>21:0849</v>
      </c>
      <c r="D4281" s="1" t="str">
        <f t="shared" si="307"/>
        <v>21:0233</v>
      </c>
      <c r="E4281" t="s">
        <v>17185</v>
      </c>
      <c r="F4281" t="s">
        <v>17186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101</v>
      </c>
      <c r="N4281">
        <v>942</v>
      </c>
      <c r="P4281" t="s">
        <v>771</v>
      </c>
      <c r="Q4281" t="s">
        <v>482</v>
      </c>
      <c r="R4281" t="s">
        <v>911</v>
      </c>
    </row>
    <row r="4282" spans="1:18" hidden="1" x14ac:dyDescent="0.3">
      <c r="A4282" t="s">
        <v>17187</v>
      </c>
      <c r="B4282" t="s">
        <v>17188</v>
      </c>
      <c r="C4282" s="1" t="str">
        <f t="shared" si="306"/>
        <v>21:0849</v>
      </c>
      <c r="D4282" s="1" t="str">
        <f t="shared" si="307"/>
        <v>21:0233</v>
      </c>
      <c r="E4282" t="s">
        <v>17189</v>
      </c>
      <c r="F4282" t="s">
        <v>17190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107</v>
      </c>
      <c r="N4282">
        <v>943</v>
      </c>
      <c r="P4282" t="s">
        <v>235</v>
      </c>
      <c r="Q4282" t="s">
        <v>236</v>
      </c>
      <c r="R4282" t="s">
        <v>55</v>
      </c>
    </row>
    <row r="4283" spans="1:18" hidden="1" x14ac:dyDescent="0.3">
      <c r="A4283" t="s">
        <v>17191</v>
      </c>
      <c r="B4283" t="s">
        <v>17192</v>
      </c>
      <c r="C4283" s="1" t="str">
        <f t="shared" si="306"/>
        <v>21:0849</v>
      </c>
      <c r="D4283" s="1" t="str">
        <f t="shared" si="307"/>
        <v>21:0233</v>
      </c>
      <c r="E4283" t="s">
        <v>17193</v>
      </c>
      <c r="F4283" t="s">
        <v>17194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114</v>
      </c>
      <c r="N4283">
        <v>944</v>
      </c>
      <c r="P4283" t="s">
        <v>200</v>
      </c>
      <c r="Q4283" t="s">
        <v>482</v>
      </c>
      <c r="R4283" t="s">
        <v>55</v>
      </c>
    </row>
    <row r="4284" spans="1:18" hidden="1" x14ac:dyDescent="0.3">
      <c r="A4284" t="s">
        <v>17195</v>
      </c>
      <c r="B4284" t="s">
        <v>17196</v>
      </c>
      <c r="C4284" s="1" t="str">
        <f t="shared" si="306"/>
        <v>21:0849</v>
      </c>
      <c r="D4284" s="1" t="str">
        <f t="shared" si="307"/>
        <v>21:0233</v>
      </c>
      <c r="E4284" t="s">
        <v>17197</v>
      </c>
      <c r="F4284" t="s">
        <v>17198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121</v>
      </c>
      <c r="N4284">
        <v>945</v>
      </c>
      <c r="P4284" t="s">
        <v>235</v>
      </c>
      <c r="Q4284" t="s">
        <v>236</v>
      </c>
      <c r="R4284" t="s">
        <v>55</v>
      </c>
    </row>
    <row r="4285" spans="1:18" hidden="1" x14ac:dyDescent="0.3">
      <c r="A4285" t="s">
        <v>17199</v>
      </c>
      <c r="B4285" t="s">
        <v>17200</v>
      </c>
      <c r="C4285" s="1" t="str">
        <f t="shared" si="306"/>
        <v>21:0849</v>
      </c>
      <c r="D4285" s="1" t="str">
        <f t="shared" si="307"/>
        <v>21:0233</v>
      </c>
      <c r="E4285" t="s">
        <v>17201</v>
      </c>
      <c r="F4285" t="s">
        <v>17202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127</v>
      </c>
      <c r="N4285">
        <v>946</v>
      </c>
      <c r="P4285" t="s">
        <v>68</v>
      </c>
      <c r="Q4285" t="s">
        <v>257</v>
      </c>
      <c r="R4285" t="s">
        <v>655</v>
      </c>
    </row>
    <row r="4286" spans="1:18" hidden="1" x14ac:dyDescent="0.3">
      <c r="A4286" t="s">
        <v>17203</v>
      </c>
      <c r="B4286" t="s">
        <v>17204</v>
      </c>
      <c r="C4286" s="1" t="str">
        <f t="shared" si="306"/>
        <v>21:0849</v>
      </c>
      <c r="D4286" s="1" t="str">
        <f t="shared" si="307"/>
        <v>21:0233</v>
      </c>
      <c r="E4286" t="s">
        <v>17205</v>
      </c>
      <c r="F4286" t="s">
        <v>17206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133</v>
      </c>
      <c r="N4286">
        <v>947</v>
      </c>
      <c r="P4286" t="s">
        <v>68</v>
      </c>
      <c r="Q4286" t="s">
        <v>310</v>
      </c>
      <c r="R4286" t="s">
        <v>109</v>
      </c>
    </row>
    <row r="4287" spans="1:18" hidden="1" x14ac:dyDescent="0.3">
      <c r="A4287" t="s">
        <v>17207</v>
      </c>
      <c r="B4287" t="s">
        <v>17208</v>
      </c>
      <c r="C4287" s="1" t="str">
        <f t="shared" si="306"/>
        <v>21:0849</v>
      </c>
      <c r="D4287" s="1" t="str">
        <f t="shared" si="307"/>
        <v>21:0233</v>
      </c>
      <c r="E4287" t="s">
        <v>17209</v>
      </c>
      <c r="F4287" t="s">
        <v>17210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139</v>
      </c>
      <c r="N4287">
        <v>948</v>
      </c>
      <c r="P4287" t="s">
        <v>537</v>
      </c>
      <c r="Q4287" t="s">
        <v>310</v>
      </c>
      <c r="R4287" t="s">
        <v>599</v>
      </c>
    </row>
    <row r="4288" spans="1:18" hidden="1" x14ac:dyDescent="0.3">
      <c r="A4288" t="s">
        <v>17211</v>
      </c>
      <c r="B4288" t="s">
        <v>17212</v>
      </c>
      <c r="C4288" s="1" t="str">
        <f t="shared" si="306"/>
        <v>21:0849</v>
      </c>
      <c r="D4288" s="1" t="str">
        <f t="shared" si="307"/>
        <v>21:0233</v>
      </c>
      <c r="E4288" t="s">
        <v>17213</v>
      </c>
      <c r="F4288" t="s">
        <v>17214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241</v>
      </c>
      <c r="N4288">
        <v>949</v>
      </c>
      <c r="P4288" t="s">
        <v>188</v>
      </c>
      <c r="Q4288" t="s">
        <v>482</v>
      </c>
      <c r="R4288" t="s">
        <v>17215</v>
      </c>
    </row>
    <row r="4289" spans="1:18" hidden="1" x14ac:dyDescent="0.3">
      <c r="A4289" t="s">
        <v>17216</v>
      </c>
      <c r="B4289" t="s">
        <v>17217</v>
      </c>
      <c r="C4289" s="1" t="str">
        <f t="shared" si="306"/>
        <v>21:0849</v>
      </c>
      <c r="D4289" s="1" t="str">
        <f t="shared" si="307"/>
        <v>21:0233</v>
      </c>
      <c r="E4289" t="s">
        <v>17218</v>
      </c>
      <c r="F4289" t="s">
        <v>17219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36</v>
      </c>
      <c r="N4289">
        <v>950</v>
      </c>
      <c r="P4289" t="s">
        <v>537</v>
      </c>
      <c r="Q4289" t="s">
        <v>310</v>
      </c>
      <c r="R4289" t="s">
        <v>5458</v>
      </c>
    </row>
    <row r="4290" spans="1:18" hidden="1" x14ac:dyDescent="0.3">
      <c r="A4290" t="s">
        <v>17220</v>
      </c>
      <c r="B4290" t="s">
        <v>17221</v>
      </c>
      <c r="C4290" s="1" t="str">
        <f t="shared" si="306"/>
        <v>21:0849</v>
      </c>
      <c r="D4290" s="1" t="str">
        <f t="shared" si="307"/>
        <v>21:0233</v>
      </c>
      <c r="E4290" t="s">
        <v>17222</v>
      </c>
      <c r="F4290" t="s">
        <v>17223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44</v>
      </c>
      <c r="N4290">
        <v>951</v>
      </c>
      <c r="P4290" t="s">
        <v>225</v>
      </c>
      <c r="Q4290" t="s">
        <v>236</v>
      </c>
      <c r="R4290" t="s">
        <v>226</v>
      </c>
    </row>
    <row r="4291" spans="1:18" hidden="1" x14ac:dyDescent="0.3">
      <c r="A4291" t="s">
        <v>17224</v>
      </c>
      <c r="B4291" t="s">
        <v>17225</v>
      </c>
      <c r="C4291" s="1" t="str">
        <f t="shared" si="306"/>
        <v>21:0849</v>
      </c>
      <c r="D4291" s="1" t="str">
        <f t="shared" si="307"/>
        <v>21:0233</v>
      </c>
      <c r="E4291" t="s">
        <v>17226</v>
      </c>
      <c r="F4291" t="s">
        <v>17227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52</v>
      </c>
      <c r="N4291">
        <v>952</v>
      </c>
      <c r="P4291" t="s">
        <v>115</v>
      </c>
      <c r="Q4291" t="s">
        <v>310</v>
      </c>
      <c r="R4291" t="s">
        <v>410</v>
      </c>
    </row>
    <row r="4292" spans="1:18" hidden="1" x14ac:dyDescent="0.3">
      <c r="A4292" t="s">
        <v>17228</v>
      </c>
      <c r="B4292" t="s">
        <v>17229</v>
      </c>
      <c r="C4292" s="1" t="str">
        <f t="shared" si="306"/>
        <v>21:0849</v>
      </c>
      <c r="D4292" s="1" t="str">
        <f t="shared" si="307"/>
        <v>21:0233</v>
      </c>
      <c r="E4292" t="s">
        <v>17230</v>
      </c>
      <c r="F4292" t="s">
        <v>17231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60</v>
      </c>
      <c r="N4292">
        <v>953</v>
      </c>
      <c r="P4292" t="s">
        <v>115</v>
      </c>
      <c r="Q4292" t="s">
        <v>310</v>
      </c>
      <c r="R4292" t="s">
        <v>449</v>
      </c>
    </row>
    <row r="4293" spans="1:18" hidden="1" x14ac:dyDescent="0.3">
      <c r="A4293" t="s">
        <v>17232</v>
      </c>
      <c r="B4293" t="s">
        <v>17233</v>
      </c>
      <c r="C4293" s="1" t="str">
        <f t="shared" si="306"/>
        <v>21:0849</v>
      </c>
      <c r="D4293" s="1" t="str">
        <f t="shared" si="307"/>
        <v>21:0233</v>
      </c>
      <c r="E4293" t="s">
        <v>17234</v>
      </c>
      <c r="F4293" t="s">
        <v>17235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67</v>
      </c>
      <c r="N4293">
        <v>954</v>
      </c>
      <c r="P4293" t="s">
        <v>115</v>
      </c>
      <c r="Q4293" t="s">
        <v>236</v>
      </c>
      <c r="R4293" t="s">
        <v>997</v>
      </c>
    </row>
    <row r="4294" spans="1:18" hidden="1" x14ac:dyDescent="0.3">
      <c r="A4294" t="s">
        <v>17236</v>
      </c>
      <c r="B4294" t="s">
        <v>17237</v>
      </c>
      <c r="C4294" s="1" t="str">
        <f t="shared" si="306"/>
        <v>21:0849</v>
      </c>
      <c r="D4294" s="1" t="str">
        <f t="shared" si="307"/>
        <v>21:0233</v>
      </c>
      <c r="E4294" t="s">
        <v>17238</v>
      </c>
      <c r="F4294" t="s">
        <v>17239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74</v>
      </c>
      <c r="N4294">
        <v>955</v>
      </c>
      <c r="P4294" t="s">
        <v>553</v>
      </c>
      <c r="Q4294" t="s">
        <v>310</v>
      </c>
      <c r="R4294" t="s">
        <v>162</v>
      </c>
    </row>
    <row r="4295" spans="1:18" hidden="1" x14ac:dyDescent="0.3">
      <c r="A4295" t="s">
        <v>17240</v>
      </c>
      <c r="B4295" t="s">
        <v>17241</v>
      </c>
      <c r="C4295" s="1" t="str">
        <f t="shared" si="306"/>
        <v>21:0849</v>
      </c>
      <c r="D4295" s="1" t="str">
        <f t="shared" si="307"/>
        <v>21:0233</v>
      </c>
      <c r="E4295" t="s">
        <v>17242</v>
      </c>
      <c r="F4295" t="s">
        <v>17243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81</v>
      </c>
      <c r="N4295">
        <v>956</v>
      </c>
      <c r="P4295" t="s">
        <v>167</v>
      </c>
      <c r="Q4295" t="s">
        <v>236</v>
      </c>
      <c r="R4295" t="s">
        <v>449</v>
      </c>
    </row>
    <row r="4296" spans="1:18" hidden="1" x14ac:dyDescent="0.3">
      <c r="A4296" t="s">
        <v>17244</v>
      </c>
      <c r="B4296" t="s">
        <v>17245</v>
      </c>
      <c r="C4296" s="1" t="str">
        <f t="shared" si="306"/>
        <v>21:0849</v>
      </c>
      <c r="D4296" s="1" t="str">
        <f t="shared" si="307"/>
        <v>21:0233</v>
      </c>
      <c r="E4296" t="s">
        <v>17246</v>
      </c>
      <c r="F4296" t="s">
        <v>17247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95</v>
      </c>
      <c r="N4296">
        <v>957</v>
      </c>
      <c r="P4296" t="s">
        <v>356</v>
      </c>
      <c r="Q4296" t="s">
        <v>310</v>
      </c>
      <c r="R4296" t="s">
        <v>55</v>
      </c>
    </row>
    <row r="4297" spans="1:18" hidden="1" x14ac:dyDescent="0.3">
      <c r="A4297" t="s">
        <v>17248</v>
      </c>
      <c r="B4297" t="s">
        <v>17249</v>
      </c>
      <c r="C4297" s="1" t="str">
        <f t="shared" si="306"/>
        <v>21:0849</v>
      </c>
      <c r="D4297" s="1" t="str">
        <f t="shared" si="307"/>
        <v>21:0233</v>
      </c>
      <c r="E4297" t="s">
        <v>17250</v>
      </c>
      <c r="F4297" t="s">
        <v>17251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101</v>
      </c>
      <c r="N4297">
        <v>958</v>
      </c>
      <c r="P4297" t="s">
        <v>194</v>
      </c>
      <c r="Q4297" t="s">
        <v>310</v>
      </c>
      <c r="R4297" t="s">
        <v>55</v>
      </c>
    </row>
    <row r="4298" spans="1:18" hidden="1" x14ac:dyDescent="0.3">
      <c r="A4298" t="s">
        <v>17252</v>
      </c>
      <c r="B4298" t="s">
        <v>17253</v>
      </c>
      <c r="C4298" s="1" t="str">
        <f t="shared" si="306"/>
        <v>21:0849</v>
      </c>
      <c r="D4298" s="1" t="str">
        <f t="shared" si="307"/>
        <v>21:0233</v>
      </c>
      <c r="E4298" t="s">
        <v>17254</v>
      </c>
      <c r="F4298" t="s">
        <v>17255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107</v>
      </c>
      <c r="N4298">
        <v>959</v>
      </c>
      <c r="P4298" t="s">
        <v>210</v>
      </c>
      <c r="Q4298" t="s">
        <v>236</v>
      </c>
      <c r="R4298" t="s">
        <v>55</v>
      </c>
    </row>
    <row r="4299" spans="1:18" hidden="1" x14ac:dyDescent="0.3">
      <c r="A4299" t="s">
        <v>17256</v>
      </c>
      <c r="B4299" t="s">
        <v>17257</v>
      </c>
      <c r="C4299" s="1" t="str">
        <f t="shared" si="306"/>
        <v>21:0849</v>
      </c>
      <c r="D4299" s="1" t="str">
        <f t="shared" si="307"/>
        <v>21:0233</v>
      </c>
      <c r="E4299" t="s">
        <v>17258</v>
      </c>
      <c r="F4299" t="s">
        <v>17259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 t="s">
        <v>182</v>
      </c>
      <c r="Q4299" t="s">
        <v>579</v>
      </c>
      <c r="R4299" t="s">
        <v>55</v>
      </c>
    </row>
    <row r="4300" spans="1:18" hidden="1" x14ac:dyDescent="0.3">
      <c r="A4300" t="s">
        <v>17260</v>
      </c>
      <c r="B4300" t="s">
        <v>17261</v>
      </c>
      <c r="C4300" s="1" t="str">
        <f t="shared" ref="C4300:C4363" si="310">HYPERLINK("https://geochem.nrcan.gc.ca/cdogs/content/bdl/bdl210849_e.htm", "21:0849")</f>
        <v>21:0849</v>
      </c>
      <c r="D4300" s="1" t="str">
        <f t="shared" ref="D4300:D4363" si="311">HYPERLINK("https://geochem.nrcan.gc.ca/cdogs/content/svy/svy210233_e.htm", "21:0233")</f>
        <v>21:0233</v>
      </c>
      <c r="E4300" t="s">
        <v>17258</v>
      </c>
      <c r="F4300" t="s">
        <v>17262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29</v>
      </c>
      <c r="N4300">
        <v>961</v>
      </c>
      <c r="P4300" t="s">
        <v>188</v>
      </c>
      <c r="Q4300" t="s">
        <v>236</v>
      </c>
      <c r="R4300" t="s">
        <v>55</v>
      </c>
    </row>
    <row r="4301" spans="1:18" hidden="1" x14ac:dyDescent="0.3">
      <c r="A4301" t="s">
        <v>17263</v>
      </c>
      <c r="B4301" t="s">
        <v>17264</v>
      </c>
      <c r="C4301" s="1" t="str">
        <f t="shared" si="310"/>
        <v>21:0849</v>
      </c>
      <c r="D4301" s="1" t="str">
        <f t="shared" si="311"/>
        <v>21:0233</v>
      </c>
      <c r="E4301" t="s">
        <v>17265</v>
      </c>
      <c r="F4301" t="s">
        <v>17266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114</v>
      </c>
      <c r="N4301">
        <v>962</v>
      </c>
      <c r="P4301" t="s">
        <v>161</v>
      </c>
      <c r="Q4301" t="s">
        <v>482</v>
      </c>
      <c r="R4301" t="s">
        <v>55</v>
      </c>
    </row>
    <row r="4302" spans="1:18" hidden="1" x14ac:dyDescent="0.3">
      <c r="A4302" t="s">
        <v>17267</v>
      </c>
      <c r="B4302" t="s">
        <v>17268</v>
      </c>
      <c r="C4302" s="1" t="str">
        <f t="shared" si="310"/>
        <v>21:0849</v>
      </c>
      <c r="D4302" s="1" t="str">
        <f t="shared" si="311"/>
        <v>21:0233</v>
      </c>
      <c r="E4302" t="s">
        <v>17269</v>
      </c>
      <c r="F4302" t="s">
        <v>17270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121</v>
      </c>
      <c r="N4302">
        <v>963</v>
      </c>
      <c r="P4302" t="s">
        <v>2397</v>
      </c>
      <c r="Q4302" t="s">
        <v>579</v>
      </c>
      <c r="R4302" t="s">
        <v>55</v>
      </c>
    </row>
    <row r="4303" spans="1:18" hidden="1" x14ac:dyDescent="0.3">
      <c r="A4303" t="s">
        <v>17271</v>
      </c>
      <c r="B4303" t="s">
        <v>17272</v>
      </c>
      <c r="C4303" s="1" t="str">
        <f t="shared" si="310"/>
        <v>21:0849</v>
      </c>
      <c r="D4303" s="1" t="str">
        <f t="shared" si="311"/>
        <v>21:0233</v>
      </c>
      <c r="E4303" t="s">
        <v>17273</v>
      </c>
      <c r="F4303" t="s">
        <v>17274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127</v>
      </c>
      <c r="N4303">
        <v>964</v>
      </c>
      <c r="P4303" t="s">
        <v>134</v>
      </c>
      <c r="Q4303" t="s">
        <v>54</v>
      </c>
      <c r="R4303" t="s">
        <v>449</v>
      </c>
    </row>
    <row r="4304" spans="1:18" hidden="1" x14ac:dyDescent="0.3">
      <c r="A4304" t="s">
        <v>17275</v>
      </c>
      <c r="B4304" t="s">
        <v>17276</v>
      </c>
      <c r="C4304" s="1" t="str">
        <f t="shared" si="310"/>
        <v>21:0849</v>
      </c>
      <c r="D4304" s="1" t="str">
        <f t="shared" si="311"/>
        <v>21:0233</v>
      </c>
      <c r="E4304" t="s">
        <v>17277</v>
      </c>
      <c r="F4304" t="s">
        <v>17278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133</v>
      </c>
      <c r="N4304">
        <v>965</v>
      </c>
      <c r="P4304" t="s">
        <v>319</v>
      </c>
      <c r="Q4304" t="s">
        <v>517</v>
      </c>
      <c r="R4304" t="s">
        <v>55</v>
      </c>
    </row>
    <row r="4305" spans="1:18" hidden="1" x14ac:dyDescent="0.3">
      <c r="A4305" t="s">
        <v>17279</v>
      </c>
      <c r="B4305" t="s">
        <v>17280</v>
      </c>
      <c r="C4305" s="1" t="str">
        <f t="shared" si="310"/>
        <v>21:0849</v>
      </c>
      <c r="D4305" s="1" t="str">
        <f t="shared" si="311"/>
        <v>21:0233</v>
      </c>
      <c r="E4305" t="s">
        <v>17281</v>
      </c>
      <c r="F4305" t="s">
        <v>17282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139</v>
      </c>
      <c r="N4305">
        <v>966</v>
      </c>
      <c r="P4305" t="s">
        <v>188</v>
      </c>
      <c r="Q4305" t="s">
        <v>579</v>
      </c>
      <c r="R4305" t="s">
        <v>55</v>
      </c>
    </row>
    <row r="4306" spans="1:18" hidden="1" x14ac:dyDescent="0.3">
      <c r="A4306" t="s">
        <v>17283</v>
      </c>
      <c r="B4306" t="s">
        <v>17284</v>
      </c>
      <c r="C4306" s="1" t="str">
        <f t="shared" si="310"/>
        <v>21:0849</v>
      </c>
      <c r="D4306" s="1" t="str">
        <f t="shared" si="311"/>
        <v>21:0233</v>
      </c>
      <c r="E4306" t="s">
        <v>17285</v>
      </c>
      <c r="F4306" t="s">
        <v>17286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241</v>
      </c>
      <c r="N4306">
        <v>967</v>
      </c>
      <c r="P4306" t="s">
        <v>200</v>
      </c>
      <c r="Q4306" t="s">
        <v>517</v>
      </c>
      <c r="R4306" t="s">
        <v>55</v>
      </c>
    </row>
    <row r="4307" spans="1:18" hidden="1" x14ac:dyDescent="0.3">
      <c r="A4307" t="s">
        <v>17287</v>
      </c>
      <c r="B4307" t="s">
        <v>17288</v>
      </c>
      <c r="C4307" s="1" t="str">
        <f t="shared" si="310"/>
        <v>21:0849</v>
      </c>
      <c r="D4307" s="1" t="str">
        <f t="shared" si="311"/>
        <v>21:0233</v>
      </c>
      <c r="E4307" t="s">
        <v>17289</v>
      </c>
      <c r="F4307" t="s">
        <v>17290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36</v>
      </c>
      <c r="N4307">
        <v>968</v>
      </c>
      <c r="P4307" t="s">
        <v>194</v>
      </c>
      <c r="Q4307" t="s">
        <v>54</v>
      </c>
      <c r="R4307" t="s">
        <v>55</v>
      </c>
    </row>
    <row r="4308" spans="1:18" hidden="1" x14ac:dyDescent="0.3">
      <c r="A4308" t="s">
        <v>17291</v>
      </c>
      <c r="B4308" t="s">
        <v>17292</v>
      </c>
      <c r="C4308" s="1" t="str">
        <f t="shared" si="310"/>
        <v>21:0849</v>
      </c>
      <c r="D4308" s="1" t="str">
        <f t="shared" si="311"/>
        <v>21:0233</v>
      </c>
      <c r="E4308" t="s">
        <v>17293</v>
      </c>
      <c r="F4308" t="s">
        <v>17294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 t="s">
        <v>771</v>
      </c>
      <c r="Q4308" t="s">
        <v>1292</v>
      </c>
      <c r="R4308" t="s">
        <v>55</v>
      </c>
    </row>
    <row r="4309" spans="1:18" hidden="1" x14ac:dyDescent="0.3">
      <c r="A4309" t="s">
        <v>17295</v>
      </c>
      <c r="B4309" t="s">
        <v>17296</v>
      </c>
      <c r="C4309" s="1" t="str">
        <f t="shared" si="310"/>
        <v>21:0849</v>
      </c>
      <c r="D4309" s="1" t="str">
        <f t="shared" si="311"/>
        <v>21:0233</v>
      </c>
      <c r="E4309" t="s">
        <v>17293</v>
      </c>
      <c r="F4309" t="s">
        <v>17297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29</v>
      </c>
      <c r="N4309">
        <v>970</v>
      </c>
      <c r="P4309" t="s">
        <v>1006</v>
      </c>
      <c r="Q4309" t="s">
        <v>54</v>
      </c>
      <c r="R4309" t="s">
        <v>55</v>
      </c>
    </row>
    <row r="4310" spans="1:18" hidden="1" x14ac:dyDescent="0.3">
      <c r="A4310" t="s">
        <v>17298</v>
      </c>
      <c r="B4310" t="s">
        <v>17299</v>
      </c>
      <c r="C4310" s="1" t="str">
        <f t="shared" si="310"/>
        <v>21:0849</v>
      </c>
      <c r="D4310" s="1" t="str">
        <f t="shared" si="311"/>
        <v>21:0233</v>
      </c>
      <c r="E4310" t="s">
        <v>17300</v>
      </c>
      <c r="F4310" t="s">
        <v>17301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44</v>
      </c>
      <c r="N4310">
        <v>971</v>
      </c>
      <c r="P4310" t="s">
        <v>210</v>
      </c>
      <c r="Q4310" t="s">
        <v>1143</v>
      </c>
      <c r="R4310" t="s">
        <v>55</v>
      </c>
    </row>
    <row r="4311" spans="1:18" hidden="1" x14ac:dyDescent="0.3">
      <c r="A4311" t="s">
        <v>17302</v>
      </c>
      <c r="B4311" t="s">
        <v>17303</v>
      </c>
      <c r="C4311" s="1" t="str">
        <f t="shared" si="310"/>
        <v>21:0849</v>
      </c>
      <c r="D4311" s="1" t="str">
        <f t="shared" si="311"/>
        <v>21:0233</v>
      </c>
      <c r="E4311" t="s">
        <v>17304</v>
      </c>
      <c r="F4311" t="s">
        <v>17305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52</v>
      </c>
      <c r="N4311">
        <v>972</v>
      </c>
      <c r="P4311" t="s">
        <v>210</v>
      </c>
      <c r="Q4311" t="s">
        <v>579</v>
      </c>
      <c r="R4311" t="s">
        <v>55</v>
      </c>
    </row>
    <row r="4312" spans="1:18" hidden="1" x14ac:dyDescent="0.3">
      <c r="A4312" t="s">
        <v>17306</v>
      </c>
      <c r="B4312" t="s">
        <v>17307</v>
      </c>
      <c r="C4312" s="1" t="str">
        <f t="shared" si="310"/>
        <v>21:0849</v>
      </c>
      <c r="D4312" s="1" t="str">
        <f t="shared" si="311"/>
        <v>21:0233</v>
      </c>
      <c r="E4312" t="s">
        <v>17308</v>
      </c>
      <c r="F4312" t="s">
        <v>17309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60</v>
      </c>
      <c r="N4312">
        <v>973</v>
      </c>
      <c r="P4312" t="s">
        <v>200</v>
      </c>
      <c r="Q4312" t="s">
        <v>482</v>
      </c>
      <c r="R4312" t="s">
        <v>285</v>
      </c>
    </row>
    <row r="4313" spans="1:18" hidden="1" x14ac:dyDescent="0.3">
      <c r="A4313" t="s">
        <v>17310</v>
      </c>
      <c r="B4313" t="s">
        <v>17311</v>
      </c>
      <c r="C4313" s="1" t="str">
        <f t="shared" si="310"/>
        <v>21:0849</v>
      </c>
      <c r="D4313" s="1" t="str">
        <f t="shared" si="311"/>
        <v>21:0233</v>
      </c>
      <c r="E4313" t="s">
        <v>17312</v>
      </c>
      <c r="F4313" t="s">
        <v>17313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67</v>
      </c>
      <c r="N4313">
        <v>974</v>
      </c>
      <c r="P4313" t="s">
        <v>256</v>
      </c>
      <c r="Q4313" t="s">
        <v>579</v>
      </c>
      <c r="R4313" t="s">
        <v>55</v>
      </c>
    </row>
    <row r="4314" spans="1:18" hidden="1" x14ac:dyDescent="0.3">
      <c r="A4314" t="s">
        <v>17314</v>
      </c>
      <c r="B4314" t="s">
        <v>17315</v>
      </c>
      <c r="C4314" s="1" t="str">
        <f t="shared" si="310"/>
        <v>21:0849</v>
      </c>
      <c r="D4314" s="1" t="str">
        <f t="shared" si="311"/>
        <v>21:0233</v>
      </c>
      <c r="E4314" t="s">
        <v>17316</v>
      </c>
      <c r="F4314" t="s">
        <v>17317</v>
      </c>
      <c r="H4314">
        <v>59.960986400000003</v>
      </c>
      <c r="I4314">
        <v>-107.0456954</v>
      </c>
      <c r="J4314" s="1" t="str">
        <f t="shared" ref="J4314:J4377" si="312">HYPERLINK("https://geochem.nrcan.gc.ca/cdogs/content/kwd/kwd020016_e.htm", "Fluid (lake)")</f>
        <v>Fluid (lake)</v>
      </c>
      <c r="K4314" s="1" t="str">
        <f t="shared" ref="K4314:K4377" si="313">HYPERLINK("https://geochem.nrcan.gc.ca/cdogs/content/kwd/kwd080007_e.htm", "Untreated Water")</f>
        <v>Untreated Water</v>
      </c>
      <c r="L4314">
        <v>178</v>
      </c>
      <c r="M4314" t="s">
        <v>74</v>
      </c>
      <c r="N4314">
        <v>975</v>
      </c>
      <c r="P4314" t="s">
        <v>235</v>
      </c>
      <c r="Q4314" t="s">
        <v>1292</v>
      </c>
      <c r="R4314" t="s">
        <v>55</v>
      </c>
    </row>
    <row r="4315" spans="1:18" hidden="1" x14ac:dyDescent="0.3">
      <c r="A4315" t="s">
        <v>17318</v>
      </c>
      <c r="B4315" t="s">
        <v>17319</v>
      </c>
      <c r="C4315" s="1" t="str">
        <f t="shared" si="310"/>
        <v>21:0849</v>
      </c>
      <c r="D4315" s="1" t="str">
        <f t="shared" si="311"/>
        <v>21:0233</v>
      </c>
      <c r="E4315" t="s">
        <v>17320</v>
      </c>
      <c r="F4315" t="s">
        <v>17321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81</v>
      </c>
      <c r="N4315">
        <v>976</v>
      </c>
      <c r="P4315" t="s">
        <v>256</v>
      </c>
      <c r="Q4315" t="s">
        <v>1292</v>
      </c>
      <c r="R4315" t="s">
        <v>55</v>
      </c>
    </row>
    <row r="4316" spans="1:18" hidden="1" x14ac:dyDescent="0.3">
      <c r="A4316" t="s">
        <v>17322</v>
      </c>
      <c r="B4316" t="s">
        <v>17323</v>
      </c>
      <c r="C4316" s="1" t="str">
        <f t="shared" si="310"/>
        <v>21:0849</v>
      </c>
      <c r="D4316" s="1" t="str">
        <f t="shared" si="311"/>
        <v>21:0233</v>
      </c>
      <c r="E4316" t="s">
        <v>17324</v>
      </c>
      <c r="F4316" t="s">
        <v>17325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95</v>
      </c>
      <c r="N4316">
        <v>977</v>
      </c>
      <c r="P4316" t="s">
        <v>235</v>
      </c>
      <c r="Q4316" t="s">
        <v>54</v>
      </c>
      <c r="R4316" t="s">
        <v>460</v>
      </c>
    </row>
    <row r="4317" spans="1:18" hidden="1" x14ac:dyDescent="0.3">
      <c r="A4317" t="s">
        <v>17326</v>
      </c>
      <c r="B4317" t="s">
        <v>17327</v>
      </c>
      <c r="C4317" s="1" t="str">
        <f t="shared" si="310"/>
        <v>21:0849</v>
      </c>
      <c r="D4317" s="1" t="str">
        <f t="shared" si="311"/>
        <v>21:0233</v>
      </c>
      <c r="E4317" t="s">
        <v>17328</v>
      </c>
      <c r="F4317" t="s">
        <v>17329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101</v>
      </c>
      <c r="N4317">
        <v>978</v>
      </c>
      <c r="P4317" t="s">
        <v>319</v>
      </c>
      <c r="Q4317" t="s">
        <v>579</v>
      </c>
      <c r="R4317" t="s">
        <v>55</v>
      </c>
    </row>
    <row r="4318" spans="1:18" hidden="1" x14ac:dyDescent="0.3">
      <c r="A4318" t="s">
        <v>17330</v>
      </c>
      <c r="B4318" t="s">
        <v>17331</v>
      </c>
      <c r="C4318" s="1" t="str">
        <f t="shared" si="310"/>
        <v>21:0849</v>
      </c>
      <c r="D4318" s="1" t="str">
        <f t="shared" si="311"/>
        <v>21:0233</v>
      </c>
      <c r="E4318" t="s">
        <v>17332</v>
      </c>
      <c r="F4318" t="s">
        <v>17333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107</v>
      </c>
      <c r="N4318">
        <v>979</v>
      </c>
      <c r="P4318" t="s">
        <v>319</v>
      </c>
      <c r="Q4318" t="s">
        <v>579</v>
      </c>
      <c r="R4318" t="s">
        <v>55</v>
      </c>
    </row>
    <row r="4319" spans="1:18" hidden="1" x14ac:dyDescent="0.3">
      <c r="A4319" t="s">
        <v>17334</v>
      </c>
      <c r="B4319" t="s">
        <v>17335</v>
      </c>
      <c r="C4319" s="1" t="str">
        <f t="shared" si="310"/>
        <v>21:0849</v>
      </c>
      <c r="D4319" s="1" t="str">
        <f t="shared" si="311"/>
        <v>21:0233</v>
      </c>
      <c r="E4319" t="s">
        <v>17336</v>
      </c>
      <c r="F4319" t="s">
        <v>17337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114</v>
      </c>
      <c r="N4319">
        <v>980</v>
      </c>
      <c r="P4319" t="s">
        <v>247</v>
      </c>
      <c r="Q4319" t="s">
        <v>517</v>
      </c>
      <c r="R4319" t="s">
        <v>55</v>
      </c>
    </row>
    <row r="4320" spans="1:18" hidden="1" x14ac:dyDescent="0.3">
      <c r="A4320" t="s">
        <v>17338</v>
      </c>
      <c r="B4320" t="s">
        <v>17339</v>
      </c>
      <c r="C4320" s="1" t="str">
        <f t="shared" si="310"/>
        <v>21:0849</v>
      </c>
      <c r="D4320" s="1" t="str">
        <f t="shared" si="311"/>
        <v>21:0233</v>
      </c>
      <c r="E4320" t="s">
        <v>17340</v>
      </c>
      <c r="F4320" t="s">
        <v>17341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121</v>
      </c>
      <c r="N4320">
        <v>981</v>
      </c>
      <c r="P4320" t="s">
        <v>256</v>
      </c>
      <c r="Q4320" t="s">
        <v>1292</v>
      </c>
      <c r="R4320" t="s">
        <v>460</v>
      </c>
    </row>
    <row r="4321" spans="1:18" hidden="1" x14ac:dyDescent="0.3">
      <c r="A4321" t="s">
        <v>17342</v>
      </c>
      <c r="B4321" t="s">
        <v>17343</v>
      </c>
      <c r="C4321" s="1" t="str">
        <f t="shared" si="310"/>
        <v>21:0849</v>
      </c>
      <c r="D4321" s="1" t="str">
        <f t="shared" si="311"/>
        <v>21:0233</v>
      </c>
      <c r="E4321" t="s">
        <v>17344</v>
      </c>
      <c r="F4321" t="s">
        <v>17345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127</v>
      </c>
      <c r="N4321">
        <v>982</v>
      </c>
      <c r="P4321" t="s">
        <v>247</v>
      </c>
      <c r="Q4321" t="s">
        <v>54</v>
      </c>
      <c r="R4321" t="s">
        <v>522</v>
      </c>
    </row>
    <row r="4322" spans="1:18" hidden="1" x14ac:dyDescent="0.3">
      <c r="A4322" t="s">
        <v>17346</v>
      </c>
      <c r="B4322" t="s">
        <v>17347</v>
      </c>
      <c r="C4322" s="1" t="str">
        <f t="shared" si="310"/>
        <v>21:0849</v>
      </c>
      <c r="D4322" s="1" t="str">
        <f t="shared" si="311"/>
        <v>21:0233</v>
      </c>
      <c r="E4322" t="s">
        <v>17348</v>
      </c>
      <c r="F4322" t="s">
        <v>17349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133</v>
      </c>
      <c r="N4322">
        <v>983</v>
      </c>
      <c r="P4322" t="s">
        <v>319</v>
      </c>
      <c r="Q4322" t="s">
        <v>579</v>
      </c>
      <c r="R4322" t="s">
        <v>55</v>
      </c>
    </row>
    <row r="4323" spans="1:18" hidden="1" x14ac:dyDescent="0.3">
      <c r="A4323" t="s">
        <v>17350</v>
      </c>
      <c r="B4323" t="s">
        <v>17351</v>
      </c>
      <c r="C4323" s="1" t="str">
        <f t="shared" si="310"/>
        <v>21:0849</v>
      </c>
      <c r="D4323" s="1" t="str">
        <f t="shared" si="311"/>
        <v>21:0233</v>
      </c>
      <c r="E4323" t="s">
        <v>17352</v>
      </c>
      <c r="F4323" t="s">
        <v>17353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139</v>
      </c>
      <c r="N4323">
        <v>984</v>
      </c>
      <c r="P4323" t="s">
        <v>256</v>
      </c>
      <c r="Q4323" t="s">
        <v>579</v>
      </c>
      <c r="R4323" t="s">
        <v>55</v>
      </c>
    </row>
    <row r="4324" spans="1:18" hidden="1" x14ac:dyDescent="0.3">
      <c r="A4324" t="s">
        <v>17354</v>
      </c>
      <c r="B4324" t="s">
        <v>17355</v>
      </c>
      <c r="C4324" s="1" t="str">
        <f t="shared" si="310"/>
        <v>21:0849</v>
      </c>
      <c r="D4324" s="1" t="str">
        <f t="shared" si="311"/>
        <v>21:0233</v>
      </c>
      <c r="E4324" t="s">
        <v>17356</v>
      </c>
      <c r="F4324" t="s">
        <v>17357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241</v>
      </c>
      <c r="N4324">
        <v>985</v>
      </c>
      <c r="P4324" t="s">
        <v>235</v>
      </c>
      <c r="Q4324" t="s">
        <v>1143</v>
      </c>
      <c r="R4324" t="s">
        <v>55</v>
      </c>
    </row>
    <row r="4325" spans="1:18" hidden="1" x14ac:dyDescent="0.3">
      <c r="A4325" t="s">
        <v>17358</v>
      </c>
      <c r="B4325" t="s">
        <v>17359</v>
      </c>
      <c r="C4325" s="1" t="str">
        <f t="shared" si="310"/>
        <v>21:0849</v>
      </c>
      <c r="D4325" s="1" t="str">
        <f t="shared" si="311"/>
        <v>21:0233</v>
      </c>
      <c r="E4325" t="s">
        <v>17360</v>
      </c>
      <c r="F4325" t="s">
        <v>17361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36</v>
      </c>
      <c r="N4325">
        <v>986</v>
      </c>
      <c r="P4325" t="s">
        <v>319</v>
      </c>
      <c r="Q4325" t="s">
        <v>482</v>
      </c>
      <c r="R4325" t="s">
        <v>55</v>
      </c>
    </row>
    <row r="4326" spans="1:18" hidden="1" x14ac:dyDescent="0.3">
      <c r="A4326" t="s">
        <v>17362</v>
      </c>
      <c r="B4326" t="s">
        <v>17363</v>
      </c>
      <c r="C4326" s="1" t="str">
        <f t="shared" si="310"/>
        <v>21:0849</v>
      </c>
      <c r="D4326" s="1" t="str">
        <f t="shared" si="311"/>
        <v>21:0233</v>
      </c>
      <c r="E4326" t="s">
        <v>17364</v>
      </c>
      <c r="F4326" t="s">
        <v>17365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44</v>
      </c>
      <c r="N4326">
        <v>987</v>
      </c>
      <c r="P4326" t="s">
        <v>414</v>
      </c>
      <c r="Q4326" t="s">
        <v>54</v>
      </c>
      <c r="R4326" t="s">
        <v>55</v>
      </c>
    </row>
    <row r="4327" spans="1:18" hidden="1" x14ac:dyDescent="0.3">
      <c r="A4327" t="s">
        <v>17366</v>
      </c>
      <c r="B4327" t="s">
        <v>17367</v>
      </c>
      <c r="C4327" s="1" t="str">
        <f t="shared" si="310"/>
        <v>21:0849</v>
      </c>
      <c r="D4327" s="1" t="str">
        <f t="shared" si="311"/>
        <v>21:0233</v>
      </c>
      <c r="E4327" t="s">
        <v>17368</v>
      </c>
      <c r="F4327" t="s">
        <v>17369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52</v>
      </c>
      <c r="N4327">
        <v>988</v>
      </c>
      <c r="P4327" t="s">
        <v>319</v>
      </c>
      <c r="Q4327" t="s">
        <v>54</v>
      </c>
      <c r="R4327" t="s">
        <v>55</v>
      </c>
    </row>
    <row r="4328" spans="1:18" hidden="1" x14ac:dyDescent="0.3">
      <c r="A4328" t="s">
        <v>17370</v>
      </c>
      <c r="B4328" t="s">
        <v>17371</v>
      </c>
      <c r="C4328" s="1" t="str">
        <f t="shared" si="310"/>
        <v>21:0849</v>
      </c>
      <c r="D4328" s="1" t="str">
        <f t="shared" si="311"/>
        <v>21:0233</v>
      </c>
      <c r="E4328" t="s">
        <v>17372</v>
      </c>
      <c r="F4328" t="s">
        <v>17373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60</v>
      </c>
      <c r="N4328">
        <v>989</v>
      </c>
      <c r="P4328" t="s">
        <v>194</v>
      </c>
      <c r="Q4328" t="s">
        <v>579</v>
      </c>
      <c r="R4328" t="s">
        <v>55</v>
      </c>
    </row>
    <row r="4329" spans="1:18" hidden="1" x14ac:dyDescent="0.3">
      <c r="A4329" t="s">
        <v>17374</v>
      </c>
      <c r="B4329" t="s">
        <v>17375</v>
      </c>
      <c r="C4329" s="1" t="str">
        <f t="shared" si="310"/>
        <v>21:0849</v>
      </c>
      <c r="D4329" s="1" t="str">
        <f t="shared" si="311"/>
        <v>21:0233</v>
      </c>
      <c r="E4329" t="s">
        <v>17376</v>
      </c>
      <c r="F4329" t="s">
        <v>17377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67</v>
      </c>
      <c r="N4329">
        <v>990</v>
      </c>
      <c r="P4329" t="s">
        <v>247</v>
      </c>
      <c r="Q4329" t="s">
        <v>482</v>
      </c>
      <c r="R4329" t="s">
        <v>55</v>
      </c>
    </row>
    <row r="4330" spans="1:18" hidden="1" x14ac:dyDescent="0.3">
      <c r="A4330" t="s">
        <v>17378</v>
      </c>
      <c r="B4330" t="s">
        <v>17379</v>
      </c>
      <c r="C4330" s="1" t="str">
        <f t="shared" si="310"/>
        <v>21:0849</v>
      </c>
      <c r="D4330" s="1" t="str">
        <f t="shared" si="311"/>
        <v>21:0233</v>
      </c>
      <c r="E4330" t="s">
        <v>17380</v>
      </c>
      <c r="F4330" t="s">
        <v>17381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74</v>
      </c>
      <c r="N4330">
        <v>991</v>
      </c>
      <c r="P4330" t="s">
        <v>210</v>
      </c>
      <c r="Q4330" t="s">
        <v>482</v>
      </c>
      <c r="R4330" t="s">
        <v>55</v>
      </c>
    </row>
    <row r="4331" spans="1:18" hidden="1" x14ac:dyDescent="0.3">
      <c r="A4331" t="s">
        <v>17382</v>
      </c>
      <c r="B4331" t="s">
        <v>17383</v>
      </c>
      <c r="C4331" s="1" t="str">
        <f t="shared" si="310"/>
        <v>21:0849</v>
      </c>
      <c r="D4331" s="1" t="str">
        <f t="shared" si="311"/>
        <v>21:0233</v>
      </c>
      <c r="E4331" t="s">
        <v>17384</v>
      </c>
      <c r="F4331" t="s">
        <v>17385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81</v>
      </c>
      <c r="N4331">
        <v>992</v>
      </c>
      <c r="P4331" t="s">
        <v>414</v>
      </c>
      <c r="Q4331" t="s">
        <v>579</v>
      </c>
      <c r="R4331" t="s">
        <v>55</v>
      </c>
    </row>
    <row r="4332" spans="1:18" hidden="1" x14ac:dyDescent="0.3">
      <c r="A4332" t="s">
        <v>17386</v>
      </c>
      <c r="B4332" t="s">
        <v>17387</v>
      </c>
      <c r="C4332" s="1" t="str">
        <f t="shared" si="310"/>
        <v>21:0849</v>
      </c>
      <c r="D4332" s="1" t="str">
        <f t="shared" si="311"/>
        <v>21:0233</v>
      </c>
      <c r="E4332" t="s">
        <v>17388</v>
      </c>
      <c r="F4332" t="s">
        <v>17389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 t="s">
        <v>235</v>
      </c>
      <c r="Q4332" t="s">
        <v>1247</v>
      </c>
      <c r="R4332" t="s">
        <v>55</v>
      </c>
    </row>
    <row r="4333" spans="1:18" hidden="1" x14ac:dyDescent="0.3">
      <c r="A4333" t="s">
        <v>17390</v>
      </c>
      <c r="B4333" t="s">
        <v>17391</v>
      </c>
      <c r="C4333" s="1" t="str">
        <f t="shared" si="310"/>
        <v>21:0849</v>
      </c>
      <c r="D4333" s="1" t="str">
        <f t="shared" si="311"/>
        <v>21:0233</v>
      </c>
      <c r="E4333" t="s">
        <v>17388</v>
      </c>
      <c r="F4333" t="s">
        <v>17392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29</v>
      </c>
      <c r="N4333">
        <v>994</v>
      </c>
      <c r="P4333" t="s">
        <v>256</v>
      </c>
      <c r="Q4333" t="s">
        <v>1319</v>
      </c>
      <c r="R4333" t="s">
        <v>55</v>
      </c>
    </row>
    <row r="4334" spans="1:18" hidden="1" x14ac:dyDescent="0.3">
      <c r="A4334" t="s">
        <v>17393</v>
      </c>
      <c r="B4334" t="s">
        <v>17394</v>
      </c>
      <c r="C4334" s="1" t="str">
        <f t="shared" si="310"/>
        <v>21:0849</v>
      </c>
      <c r="D4334" s="1" t="str">
        <f t="shared" si="311"/>
        <v>21:0233</v>
      </c>
      <c r="E4334" t="s">
        <v>17395</v>
      </c>
      <c r="F4334" t="s">
        <v>17396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95</v>
      </c>
      <c r="N4334">
        <v>995</v>
      </c>
      <c r="P4334" t="s">
        <v>235</v>
      </c>
      <c r="Q4334" t="s">
        <v>257</v>
      </c>
      <c r="R4334" t="s">
        <v>285</v>
      </c>
    </row>
    <row r="4335" spans="1:18" hidden="1" x14ac:dyDescent="0.3">
      <c r="A4335" t="s">
        <v>17397</v>
      </c>
      <c r="B4335" t="s">
        <v>17398</v>
      </c>
      <c r="C4335" s="1" t="str">
        <f t="shared" si="310"/>
        <v>21:0849</v>
      </c>
      <c r="D4335" s="1" t="str">
        <f t="shared" si="311"/>
        <v>21:0233</v>
      </c>
      <c r="E4335" t="s">
        <v>17399</v>
      </c>
      <c r="F4335" t="s">
        <v>17400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101</v>
      </c>
      <c r="N4335">
        <v>996</v>
      </c>
      <c r="P4335" t="s">
        <v>200</v>
      </c>
      <c r="Q4335" t="s">
        <v>257</v>
      </c>
      <c r="R4335" t="s">
        <v>522</v>
      </c>
    </row>
    <row r="4336" spans="1:18" hidden="1" x14ac:dyDescent="0.3">
      <c r="A4336" t="s">
        <v>17401</v>
      </c>
      <c r="B4336" t="s">
        <v>17402</v>
      </c>
      <c r="C4336" s="1" t="str">
        <f t="shared" si="310"/>
        <v>21:0849</v>
      </c>
      <c r="D4336" s="1" t="str">
        <f t="shared" si="311"/>
        <v>21:0233</v>
      </c>
      <c r="E4336" t="s">
        <v>17403</v>
      </c>
      <c r="F4336" t="s">
        <v>17404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107</v>
      </c>
      <c r="N4336">
        <v>997</v>
      </c>
      <c r="P4336" t="s">
        <v>356</v>
      </c>
      <c r="Q4336" t="s">
        <v>579</v>
      </c>
      <c r="R4336" t="s">
        <v>55</v>
      </c>
    </row>
    <row r="4337" spans="1:18" hidden="1" x14ac:dyDescent="0.3">
      <c r="A4337" t="s">
        <v>17405</v>
      </c>
      <c r="B4337" t="s">
        <v>17406</v>
      </c>
      <c r="C4337" s="1" t="str">
        <f t="shared" si="310"/>
        <v>21:0849</v>
      </c>
      <c r="D4337" s="1" t="str">
        <f t="shared" si="311"/>
        <v>21:0233</v>
      </c>
      <c r="E4337" t="s">
        <v>17407</v>
      </c>
      <c r="F4337" t="s">
        <v>17408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114</v>
      </c>
      <c r="N4337">
        <v>998</v>
      </c>
      <c r="P4337" t="s">
        <v>356</v>
      </c>
      <c r="Q4337" t="s">
        <v>236</v>
      </c>
      <c r="R4337" t="s">
        <v>55</v>
      </c>
    </row>
    <row r="4338" spans="1:18" hidden="1" x14ac:dyDescent="0.3">
      <c r="A4338" t="s">
        <v>17409</v>
      </c>
      <c r="B4338" t="s">
        <v>17410</v>
      </c>
      <c r="C4338" s="1" t="str">
        <f t="shared" si="310"/>
        <v>21:0849</v>
      </c>
      <c r="D4338" s="1" t="str">
        <f t="shared" si="311"/>
        <v>21:0233</v>
      </c>
      <c r="E4338" t="s">
        <v>17411</v>
      </c>
      <c r="F4338" t="s">
        <v>17412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121</v>
      </c>
      <c r="N4338">
        <v>999</v>
      </c>
      <c r="P4338" t="s">
        <v>356</v>
      </c>
      <c r="Q4338" t="s">
        <v>236</v>
      </c>
      <c r="R4338" t="s">
        <v>55</v>
      </c>
    </row>
    <row r="4339" spans="1:18" hidden="1" x14ac:dyDescent="0.3">
      <c r="A4339" t="s">
        <v>17413</v>
      </c>
      <c r="B4339" t="s">
        <v>17414</v>
      </c>
      <c r="C4339" s="1" t="str">
        <f t="shared" si="310"/>
        <v>21:0849</v>
      </c>
      <c r="D4339" s="1" t="str">
        <f t="shared" si="311"/>
        <v>21:0233</v>
      </c>
      <c r="E4339" t="s">
        <v>17415</v>
      </c>
      <c r="F4339" t="s">
        <v>17416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127</v>
      </c>
      <c r="N4339">
        <v>1000</v>
      </c>
      <c r="P4339" t="s">
        <v>1676</v>
      </c>
      <c r="Q4339" t="s">
        <v>38</v>
      </c>
      <c r="R4339" t="s">
        <v>168</v>
      </c>
    </row>
    <row r="4340" spans="1:18" hidden="1" x14ac:dyDescent="0.3">
      <c r="A4340" t="s">
        <v>17417</v>
      </c>
      <c r="B4340" t="s">
        <v>17418</v>
      </c>
      <c r="C4340" s="1" t="str">
        <f t="shared" si="310"/>
        <v>21:0849</v>
      </c>
      <c r="D4340" s="1" t="str">
        <f t="shared" si="311"/>
        <v>21:0233</v>
      </c>
      <c r="E4340" t="s">
        <v>17419</v>
      </c>
      <c r="F4340" t="s">
        <v>17420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133</v>
      </c>
      <c r="N4340">
        <v>1001</v>
      </c>
      <c r="P4340" t="s">
        <v>108</v>
      </c>
      <c r="Q4340" t="s">
        <v>54</v>
      </c>
      <c r="R4340" t="s">
        <v>599</v>
      </c>
    </row>
    <row r="4341" spans="1:18" hidden="1" x14ac:dyDescent="0.3">
      <c r="A4341" t="s">
        <v>17421</v>
      </c>
      <c r="B4341" t="s">
        <v>17422</v>
      </c>
      <c r="C4341" s="1" t="str">
        <f t="shared" si="310"/>
        <v>21:0849</v>
      </c>
      <c r="D4341" s="1" t="str">
        <f t="shared" si="311"/>
        <v>21:0233</v>
      </c>
      <c r="E4341" t="s">
        <v>17423</v>
      </c>
      <c r="F4341" t="s">
        <v>17424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139</v>
      </c>
      <c r="N4341">
        <v>1002</v>
      </c>
      <c r="P4341" t="s">
        <v>115</v>
      </c>
      <c r="Q4341" t="s">
        <v>579</v>
      </c>
      <c r="R4341" t="s">
        <v>183</v>
      </c>
    </row>
    <row r="4342" spans="1:18" hidden="1" x14ac:dyDescent="0.3">
      <c r="A4342" t="s">
        <v>17425</v>
      </c>
      <c r="B4342" t="s">
        <v>17426</v>
      </c>
      <c r="C4342" s="1" t="str">
        <f t="shared" si="310"/>
        <v>21:0849</v>
      </c>
      <c r="D4342" s="1" t="str">
        <f t="shared" si="311"/>
        <v>21:0233</v>
      </c>
      <c r="E4342" t="s">
        <v>17427</v>
      </c>
      <c r="F4342" t="s">
        <v>17428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241</v>
      </c>
      <c r="N4342">
        <v>1003</v>
      </c>
      <c r="P4342" t="s">
        <v>200</v>
      </c>
      <c r="Q4342" t="s">
        <v>482</v>
      </c>
      <c r="R4342" t="s">
        <v>532</v>
      </c>
    </row>
    <row r="4343" spans="1:18" hidden="1" x14ac:dyDescent="0.3">
      <c r="A4343" t="s">
        <v>17429</v>
      </c>
      <c r="B4343" t="s">
        <v>17430</v>
      </c>
      <c r="C4343" s="1" t="str">
        <f t="shared" si="310"/>
        <v>21:0849</v>
      </c>
      <c r="D4343" s="1" t="str">
        <f t="shared" si="311"/>
        <v>21:0233</v>
      </c>
      <c r="E4343" t="s">
        <v>17431</v>
      </c>
      <c r="F4343" t="s">
        <v>17432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36</v>
      </c>
      <c r="N4343">
        <v>1004</v>
      </c>
      <c r="P4343" t="s">
        <v>210</v>
      </c>
      <c r="Q4343" t="s">
        <v>579</v>
      </c>
      <c r="R4343" t="s">
        <v>3875</v>
      </c>
    </row>
    <row r="4344" spans="1:18" hidden="1" x14ac:dyDescent="0.3">
      <c r="A4344" t="s">
        <v>17433</v>
      </c>
      <c r="B4344" t="s">
        <v>17434</v>
      </c>
      <c r="C4344" s="1" t="str">
        <f t="shared" si="310"/>
        <v>21:0849</v>
      </c>
      <c r="D4344" s="1" t="str">
        <f t="shared" si="311"/>
        <v>21:0233</v>
      </c>
      <c r="E4344" t="s">
        <v>17435</v>
      </c>
      <c r="F4344" t="s">
        <v>17436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44</v>
      </c>
      <c r="N4344">
        <v>1005</v>
      </c>
      <c r="P4344" t="s">
        <v>200</v>
      </c>
      <c r="Q4344" t="s">
        <v>579</v>
      </c>
      <c r="R4344" t="s">
        <v>599</v>
      </c>
    </row>
    <row r="4345" spans="1:18" hidden="1" x14ac:dyDescent="0.3">
      <c r="A4345" t="s">
        <v>17437</v>
      </c>
      <c r="B4345" t="s">
        <v>17438</v>
      </c>
      <c r="C4345" s="1" t="str">
        <f t="shared" si="310"/>
        <v>21:0849</v>
      </c>
      <c r="D4345" s="1" t="str">
        <f t="shared" si="311"/>
        <v>21:0233</v>
      </c>
      <c r="E4345" t="s">
        <v>17439</v>
      </c>
      <c r="F4345" t="s">
        <v>17440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52</v>
      </c>
      <c r="N4345">
        <v>1006</v>
      </c>
      <c r="P4345" t="s">
        <v>1006</v>
      </c>
      <c r="Q4345" t="s">
        <v>579</v>
      </c>
      <c r="R4345" t="s">
        <v>449</v>
      </c>
    </row>
    <row r="4346" spans="1:18" hidden="1" x14ac:dyDescent="0.3">
      <c r="A4346" t="s">
        <v>17441</v>
      </c>
      <c r="B4346" t="s">
        <v>17442</v>
      </c>
      <c r="C4346" s="1" t="str">
        <f t="shared" si="310"/>
        <v>21:0849</v>
      </c>
      <c r="D4346" s="1" t="str">
        <f t="shared" si="311"/>
        <v>21:0233</v>
      </c>
      <c r="E4346" t="s">
        <v>17443</v>
      </c>
      <c r="F4346" t="s">
        <v>17444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60</v>
      </c>
      <c r="N4346">
        <v>1007</v>
      </c>
      <c r="P4346" t="s">
        <v>134</v>
      </c>
      <c r="Q4346" t="s">
        <v>54</v>
      </c>
      <c r="R4346" t="s">
        <v>449</v>
      </c>
    </row>
    <row r="4347" spans="1:18" hidden="1" x14ac:dyDescent="0.3">
      <c r="A4347" t="s">
        <v>17445</v>
      </c>
      <c r="B4347" t="s">
        <v>17446</v>
      </c>
      <c r="C4347" s="1" t="str">
        <f t="shared" si="310"/>
        <v>21:0849</v>
      </c>
      <c r="D4347" s="1" t="str">
        <f t="shared" si="311"/>
        <v>21:0233</v>
      </c>
      <c r="E4347" t="s">
        <v>17447</v>
      </c>
      <c r="F4347" t="s">
        <v>17448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 t="s">
        <v>140</v>
      </c>
      <c r="Q4347" t="s">
        <v>517</v>
      </c>
      <c r="R4347" t="s">
        <v>745</v>
      </c>
    </row>
    <row r="4348" spans="1:18" hidden="1" x14ac:dyDescent="0.3">
      <c r="A4348" t="s">
        <v>17449</v>
      </c>
      <c r="B4348" t="s">
        <v>17450</v>
      </c>
      <c r="C4348" s="1" t="str">
        <f t="shared" si="310"/>
        <v>21:0849</v>
      </c>
      <c r="D4348" s="1" t="str">
        <f t="shared" si="311"/>
        <v>21:0233</v>
      </c>
      <c r="E4348" t="s">
        <v>17447</v>
      </c>
      <c r="F4348" t="s">
        <v>17451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29</v>
      </c>
      <c r="N4348">
        <v>1009</v>
      </c>
      <c r="P4348" t="s">
        <v>225</v>
      </c>
      <c r="Q4348" t="s">
        <v>1292</v>
      </c>
      <c r="R4348" t="s">
        <v>668</v>
      </c>
    </row>
    <row r="4349" spans="1:18" hidden="1" x14ac:dyDescent="0.3">
      <c r="A4349" t="s">
        <v>17452</v>
      </c>
      <c r="B4349" t="s">
        <v>17453</v>
      </c>
      <c r="C4349" s="1" t="str">
        <f t="shared" si="310"/>
        <v>21:0849</v>
      </c>
      <c r="D4349" s="1" t="str">
        <f t="shared" si="311"/>
        <v>21:0233</v>
      </c>
      <c r="E4349" t="s">
        <v>17454</v>
      </c>
      <c r="F4349" t="s">
        <v>17455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67</v>
      </c>
      <c r="N4349">
        <v>1010</v>
      </c>
      <c r="P4349" t="s">
        <v>23</v>
      </c>
      <c r="Q4349" t="s">
        <v>482</v>
      </c>
      <c r="R4349" t="s">
        <v>687</v>
      </c>
    </row>
    <row r="4350" spans="1:18" hidden="1" x14ac:dyDescent="0.3">
      <c r="A4350" t="s">
        <v>17456</v>
      </c>
      <c r="B4350" t="s">
        <v>17457</v>
      </c>
      <c r="C4350" s="1" t="str">
        <f t="shared" si="310"/>
        <v>21:0849</v>
      </c>
      <c r="D4350" s="1" t="str">
        <f t="shared" si="311"/>
        <v>21:0233</v>
      </c>
      <c r="E4350" t="s">
        <v>17458</v>
      </c>
      <c r="F4350" t="s">
        <v>17459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74</v>
      </c>
      <c r="N4350">
        <v>1011</v>
      </c>
      <c r="P4350" t="s">
        <v>598</v>
      </c>
      <c r="Q4350" t="s">
        <v>310</v>
      </c>
      <c r="R4350" t="s">
        <v>189</v>
      </c>
    </row>
    <row r="4351" spans="1:18" hidden="1" x14ac:dyDescent="0.3">
      <c r="A4351" t="s">
        <v>17460</v>
      </c>
      <c r="B4351" t="s">
        <v>17461</v>
      </c>
      <c r="C4351" s="1" t="str">
        <f t="shared" si="310"/>
        <v>21:0849</v>
      </c>
      <c r="D4351" s="1" t="str">
        <f t="shared" si="311"/>
        <v>21:0233</v>
      </c>
      <c r="E4351" t="s">
        <v>17462</v>
      </c>
      <c r="F4351" t="s">
        <v>17463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81</v>
      </c>
      <c r="N4351">
        <v>1012</v>
      </c>
      <c r="P4351" t="s">
        <v>1006</v>
      </c>
      <c r="Q4351" t="s">
        <v>482</v>
      </c>
      <c r="R4351" t="s">
        <v>189</v>
      </c>
    </row>
    <row r="4352" spans="1:18" hidden="1" x14ac:dyDescent="0.3">
      <c r="A4352" t="s">
        <v>17464</v>
      </c>
      <c r="B4352" t="s">
        <v>17465</v>
      </c>
      <c r="C4352" s="1" t="str">
        <f t="shared" si="310"/>
        <v>21:0849</v>
      </c>
      <c r="D4352" s="1" t="str">
        <f t="shared" si="311"/>
        <v>21:0233</v>
      </c>
      <c r="E4352" t="s">
        <v>17466</v>
      </c>
      <c r="F4352" t="s">
        <v>17467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95</v>
      </c>
      <c r="N4352">
        <v>1013</v>
      </c>
      <c r="P4352" t="s">
        <v>134</v>
      </c>
      <c r="Q4352" t="s">
        <v>236</v>
      </c>
      <c r="R4352" t="s">
        <v>449</v>
      </c>
    </row>
    <row r="4353" spans="1:18" hidden="1" x14ac:dyDescent="0.3">
      <c r="A4353" t="s">
        <v>17468</v>
      </c>
      <c r="B4353" t="s">
        <v>17469</v>
      </c>
      <c r="C4353" s="1" t="str">
        <f t="shared" si="310"/>
        <v>21:0849</v>
      </c>
      <c r="D4353" s="1" t="str">
        <f t="shared" si="311"/>
        <v>21:0233</v>
      </c>
      <c r="E4353" t="s">
        <v>17470</v>
      </c>
      <c r="F4353" t="s">
        <v>17471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101</v>
      </c>
      <c r="N4353">
        <v>1014</v>
      </c>
      <c r="P4353" t="s">
        <v>235</v>
      </c>
      <c r="Q4353" t="s">
        <v>579</v>
      </c>
      <c r="R4353" t="s">
        <v>55</v>
      </c>
    </row>
    <row r="4354" spans="1:18" hidden="1" x14ac:dyDescent="0.3">
      <c r="A4354" t="s">
        <v>17472</v>
      </c>
      <c r="B4354" t="s">
        <v>17473</v>
      </c>
      <c r="C4354" s="1" t="str">
        <f t="shared" si="310"/>
        <v>21:0849</v>
      </c>
      <c r="D4354" s="1" t="str">
        <f t="shared" si="311"/>
        <v>21:0233</v>
      </c>
      <c r="E4354" t="s">
        <v>17474</v>
      </c>
      <c r="F4354" t="s">
        <v>17475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107</v>
      </c>
      <c r="N4354">
        <v>1015</v>
      </c>
      <c r="P4354" t="s">
        <v>247</v>
      </c>
      <c r="Q4354" t="s">
        <v>482</v>
      </c>
      <c r="R4354" t="s">
        <v>189</v>
      </c>
    </row>
    <row r="4355" spans="1:18" hidden="1" x14ac:dyDescent="0.3">
      <c r="A4355" t="s">
        <v>17476</v>
      </c>
      <c r="B4355" t="s">
        <v>17477</v>
      </c>
      <c r="C4355" s="1" t="str">
        <f t="shared" si="310"/>
        <v>21:0849</v>
      </c>
      <c r="D4355" s="1" t="str">
        <f t="shared" si="311"/>
        <v>21:0233</v>
      </c>
      <c r="E4355" t="s">
        <v>17478</v>
      </c>
      <c r="F4355" t="s">
        <v>17479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114</v>
      </c>
      <c r="N4355">
        <v>1016</v>
      </c>
      <c r="P4355" t="s">
        <v>356</v>
      </c>
      <c r="Q4355" t="s">
        <v>482</v>
      </c>
      <c r="R4355" t="s">
        <v>460</v>
      </c>
    </row>
    <row r="4356" spans="1:18" hidden="1" x14ac:dyDescent="0.3">
      <c r="A4356" t="s">
        <v>17480</v>
      </c>
      <c r="B4356" t="s">
        <v>17481</v>
      </c>
      <c r="C4356" s="1" t="str">
        <f t="shared" si="310"/>
        <v>21:0849</v>
      </c>
      <c r="D4356" s="1" t="str">
        <f t="shared" si="311"/>
        <v>21:0233</v>
      </c>
      <c r="E4356" t="s">
        <v>17482</v>
      </c>
      <c r="F4356" t="s">
        <v>17483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121</v>
      </c>
      <c r="N4356">
        <v>1017</v>
      </c>
      <c r="P4356" t="s">
        <v>262</v>
      </c>
      <c r="Q4356" t="s">
        <v>579</v>
      </c>
      <c r="R4356" t="s">
        <v>189</v>
      </c>
    </row>
    <row r="4357" spans="1:18" hidden="1" x14ac:dyDescent="0.3">
      <c r="A4357" t="s">
        <v>17484</v>
      </c>
      <c r="B4357" t="s">
        <v>17485</v>
      </c>
      <c r="C4357" s="1" t="str">
        <f t="shared" si="310"/>
        <v>21:0849</v>
      </c>
      <c r="D4357" s="1" t="str">
        <f t="shared" si="311"/>
        <v>21:0233</v>
      </c>
      <c r="E4357" t="s">
        <v>17486</v>
      </c>
      <c r="F4357" t="s">
        <v>17487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127</v>
      </c>
      <c r="N4357">
        <v>1018</v>
      </c>
      <c r="P4357" t="s">
        <v>319</v>
      </c>
      <c r="Q4357" t="s">
        <v>236</v>
      </c>
      <c r="R4357" t="s">
        <v>329</v>
      </c>
    </row>
    <row r="4358" spans="1:18" hidden="1" x14ac:dyDescent="0.3">
      <c r="A4358" t="s">
        <v>17488</v>
      </c>
      <c r="B4358" t="s">
        <v>17489</v>
      </c>
      <c r="C4358" s="1" t="str">
        <f t="shared" si="310"/>
        <v>21:0849</v>
      </c>
      <c r="D4358" s="1" t="str">
        <f t="shared" si="311"/>
        <v>21:0233</v>
      </c>
      <c r="E4358" t="s">
        <v>17490</v>
      </c>
      <c r="F4358" t="s">
        <v>17491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133</v>
      </c>
      <c r="N4358">
        <v>1019</v>
      </c>
      <c r="P4358" t="s">
        <v>414</v>
      </c>
      <c r="Q4358" t="s">
        <v>54</v>
      </c>
      <c r="R4358" t="s">
        <v>4319</v>
      </c>
    </row>
    <row r="4359" spans="1:18" hidden="1" x14ac:dyDescent="0.3">
      <c r="A4359" t="s">
        <v>17492</v>
      </c>
      <c r="B4359" t="s">
        <v>17493</v>
      </c>
      <c r="C4359" s="1" t="str">
        <f t="shared" si="310"/>
        <v>21:0849</v>
      </c>
      <c r="D4359" s="1" t="str">
        <f t="shared" si="311"/>
        <v>21:0233</v>
      </c>
      <c r="E4359" t="s">
        <v>17494</v>
      </c>
      <c r="F4359" t="s">
        <v>17495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139</v>
      </c>
      <c r="N4359">
        <v>1020</v>
      </c>
      <c r="P4359" t="s">
        <v>771</v>
      </c>
      <c r="Q4359" t="s">
        <v>579</v>
      </c>
      <c r="R4359" t="s">
        <v>305</v>
      </c>
    </row>
    <row r="4360" spans="1:18" hidden="1" x14ac:dyDescent="0.3">
      <c r="A4360" t="s">
        <v>17496</v>
      </c>
      <c r="B4360" t="s">
        <v>17497</v>
      </c>
      <c r="C4360" s="1" t="str">
        <f t="shared" si="310"/>
        <v>21:0849</v>
      </c>
      <c r="D4360" s="1" t="str">
        <f t="shared" si="311"/>
        <v>21:0233</v>
      </c>
      <c r="E4360" t="s">
        <v>17498</v>
      </c>
      <c r="F4360" t="s">
        <v>17499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241</v>
      </c>
      <c r="N4360">
        <v>1021</v>
      </c>
      <c r="P4360" t="s">
        <v>256</v>
      </c>
      <c r="Q4360" t="s">
        <v>310</v>
      </c>
      <c r="R4360" t="s">
        <v>285</v>
      </c>
    </row>
    <row r="4361" spans="1:18" hidden="1" x14ac:dyDescent="0.3">
      <c r="A4361" t="s">
        <v>17500</v>
      </c>
      <c r="B4361" t="s">
        <v>17501</v>
      </c>
      <c r="C4361" s="1" t="str">
        <f t="shared" si="310"/>
        <v>21:0849</v>
      </c>
      <c r="D4361" s="1" t="str">
        <f t="shared" si="311"/>
        <v>21:0233</v>
      </c>
      <c r="E4361" t="s">
        <v>17502</v>
      </c>
      <c r="F4361" t="s">
        <v>17503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36</v>
      </c>
      <c r="N4361">
        <v>1022</v>
      </c>
      <c r="P4361" t="s">
        <v>235</v>
      </c>
      <c r="Q4361" t="s">
        <v>257</v>
      </c>
      <c r="R4361" t="s">
        <v>55</v>
      </c>
    </row>
    <row r="4362" spans="1:18" hidden="1" x14ac:dyDescent="0.3">
      <c r="A4362" t="s">
        <v>17504</v>
      </c>
      <c r="B4362" t="s">
        <v>17505</v>
      </c>
      <c r="C4362" s="1" t="str">
        <f t="shared" si="310"/>
        <v>21:0849</v>
      </c>
      <c r="D4362" s="1" t="str">
        <f t="shared" si="311"/>
        <v>21:0233</v>
      </c>
      <c r="E4362" t="s">
        <v>17506</v>
      </c>
      <c r="F4362" t="s">
        <v>17507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44</v>
      </c>
      <c r="N4362">
        <v>1023</v>
      </c>
      <c r="P4362" t="s">
        <v>210</v>
      </c>
      <c r="Q4362" t="s">
        <v>248</v>
      </c>
      <c r="R4362" t="s">
        <v>55</v>
      </c>
    </row>
    <row r="4363" spans="1:18" hidden="1" x14ac:dyDescent="0.3">
      <c r="A4363" t="s">
        <v>17508</v>
      </c>
      <c r="B4363" t="s">
        <v>17509</v>
      </c>
      <c r="C4363" s="1" t="str">
        <f t="shared" si="310"/>
        <v>21:0849</v>
      </c>
      <c r="D4363" s="1" t="str">
        <f t="shared" si="311"/>
        <v>21:0233</v>
      </c>
      <c r="E4363" t="s">
        <v>17510</v>
      </c>
      <c r="F4363" t="s">
        <v>17511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52</v>
      </c>
      <c r="N4363">
        <v>1024</v>
      </c>
      <c r="P4363" t="s">
        <v>256</v>
      </c>
      <c r="Q4363" t="s">
        <v>236</v>
      </c>
      <c r="R4363" t="s">
        <v>55</v>
      </c>
    </row>
    <row r="4364" spans="1:18" hidden="1" x14ac:dyDescent="0.3">
      <c r="A4364" t="s">
        <v>17512</v>
      </c>
      <c r="B4364" t="s">
        <v>17513</v>
      </c>
      <c r="C4364" s="1" t="str">
        <f t="shared" ref="C4364:C4427" si="314">HYPERLINK("https://geochem.nrcan.gc.ca/cdogs/content/bdl/bdl210849_e.htm", "21:0849")</f>
        <v>21:0849</v>
      </c>
      <c r="D4364" s="1" t="str">
        <f t="shared" ref="D4364:D4427" si="315">HYPERLINK("https://geochem.nrcan.gc.ca/cdogs/content/svy/svy210233_e.htm", "21:0233")</f>
        <v>21:0233</v>
      </c>
      <c r="E4364" t="s">
        <v>17514</v>
      </c>
      <c r="F4364" t="s">
        <v>17515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60</v>
      </c>
      <c r="N4364">
        <v>1025</v>
      </c>
      <c r="P4364" t="s">
        <v>247</v>
      </c>
      <c r="Q4364" t="s">
        <v>257</v>
      </c>
      <c r="R4364" t="s">
        <v>55</v>
      </c>
    </row>
    <row r="4365" spans="1:18" hidden="1" x14ac:dyDescent="0.3">
      <c r="A4365" t="s">
        <v>17516</v>
      </c>
      <c r="B4365" t="s">
        <v>17517</v>
      </c>
      <c r="C4365" s="1" t="str">
        <f t="shared" si="314"/>
        <v>21:0849</v>
      </c>
      <c r="D4365" s="1" t="str">
        <f t="shared" si="315"/>
        <v>21:0233</v>
      </c>
      <c r="E4365" t="s">
        <v>17518</v>
      </c>
      <c r="F4365" t="s">
        <v>17519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67</v>
      </c>
      <c r="N4365">
        <v>1026</v>
      </c>
      <c r="P4365" t="s">
        <v>256</v>
      </c>
      <c r="Q4365" t="s">
        <v>310</v>
      </c>
      <c r="R4365" t="s">
        <v>55</v>
      </c>
    </row>
    <row r="4366" spans="1:18" hidden="1" x14ac:dyDescent="0.3">
      <c r="A4366" t="s">
        <v>17520</v>
      </c>
      <c r="B4366" t="s">
        <v>17521</v>
      </c>
      <c r="C4366" s="1" t="str">
        <f t="shared" si="314"/>
        <v>21:0849</v>
      </c>
      <c r="D4366" s="1" t="str">
        <f t="shared" si="315"/>
        <v>21:0233</v>
      </c>
      <c r="E4366" t="s">
        <v>17522</v>
      </c>
      <c r="F4366" t="s">
        <v>17523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74</v>
      </c>
      <c r="N4366">
        <v>1027</v>
      </c>
      <c r="P4366" t="s">
        <v>256</v>
      </c>
      <c r="Q4366" t="s">
        <v>310</v>
      </c>
      <c r="R4366" t="s">
        <v>55</v>
      </c>
    </row>
    <row r="4367" spans="1:18" hidden="1" x14ac:dyDescent="0.3">
      <c r="A4367" t="s">
        <v>17524</v>
      </c>
      <c r="B4367" t="s">
        <v>17525</v>
      </c>
      <c r="C4367" s="1" t="str">
        <f t="shared" si="314"/>
        <v>21:0849</v>
      </c>
      <c r="D4367" s="1" t="str">
        <f t="shared" si="315"/>
        <v>21:0233</v>
      </c>
      <c r="E4367" t="s">
        <v>17526</v>
      </c>
      <c r="F4367" t="s">
        <v>17527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 t="s">
        <v>194</v>
      </c>
      <c r="Q4367" t="s">
        <v>236</v>
      </c>
      <c r="R4367" t="s">
        <v>55</v>
      </c>
    </row>
    <row r="4368" spans="1:18" hidden="1" x14ac:dyDescent="0.3">
      <c r="A4368" t="s">
        <v>17528</v>
      </c>
      <c r="B4368" t="s">
        <v>17529</v>
      </c>
      <c r="C4368" s="1" t="str">
        <f t="shared" si="314"/>
        <v>21:0849</v>
      </c>
      <c r="D4368" s="1" t="str">
        <f t="shared" si="315"/>
        <v>21:0233</v>
      </c>
      <c r="E4368" t="s">
        <v>17526</v>
      </c>
      <c r="F4368" t="s">
        <v>17530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29</v>
      </c>
      <c r="N4368">
        <v>1029</v>
      </c>
      <c r="P4368" t="s">
        <v>200</v>
      </c>
      <c r="Q4368" t="s">
        <v>54</v>
      </c>
      <c r="R4368" t="s">
        <v>55</v>
      </c>
    </row>
    <row r="4369" spans="1:18" hidden="1" x14ac:dyDescent="0.3">
      <c r="A4369" t="s">
        <v>17531</v>
      </c>
      <c r="B4369" t="s">
        <v>17532</v>
      </c>
      <c r="C4369" s="1" t="str">
        <f t="shared" si="314"/>
        <v>21:0849</v>
      </c>
      <c r="D4369" s="1" t="str">
        <f t="shared" si="315"/>
        <v>21:0233</v>
      </c>
      <c r="E4369" t="s">
        <v>17533</v>
      </c>
      <c r="F4369" t="s">
        <v>17534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81</v>
      </c>
      <c r="N4369">
        <v>1030</v>
      </c>
      <c r="P4369" t="s">
        <v>225</v>
      </c>
      <c r="Q4369" t="s">
        <v>38</v>
      </c>
      <c r="R4369" t="s">
        <v>55</v>
      </c>
    </row>
    <row r="4370" spans="1:18" hidden="1" x14ac:dyDescent="0.3">
      <c r="A4370" t="s">
        <v>17535</v>
      </c>
      <c r="B4370" t="s">
        <v>17536</v>
      </c>
      <c r="C4370" s="1" t="str">
        <f t="shared" si="314"/>
        <v>21:0849</v>
      </c>
      <c r="D4370" s="1" t="str">
        <f t="shared" si="315"/>
        <v>21:0233</v>
      </c>
      <c r="E4370" t="s">
        <v>17537</v>
      </c>
      <c r="F4370" t="s">
        <v>17538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95</v>
      </c>
      <c r="N4370">
        <v>1031</v>
      </c>
      <c r="P4370" t="s">
        <v>115</v>
      </c>
      <c r="Q4370" t="s">
        <v>310</v>
      </c>
      <c r="R4370" t="s">
        <v>55</v>
      </c>
    </row>
    <row r="4371" spans="1:18" hidden="1" x14ac:dyDescent="0.3">
      <c r="A4371" t="s">
        <v>17539</v>
      </c>
      <c r="B4371" t="s">
        <v>17540</v>
      </c>
      <c r="C4371" s="1" t="str">
        <f t="shared" si="314"/>
        <v>21:0849</v>
      </c>
      <c r="D4371" s="1" t="str">
        <f t="shared" si="315"/>
        <v>21:0233</v>
      </c>
      <c r="E4371" t="s">
        <v>17541</v>
      </c>
      <c r="F4371" t="s">
        <v>17542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101</v>
      </c>
      <c r="N4371">
        <v>1032</v>
      </c>
      <c r="P4371" t="s">
        <v>188</v>
      </c>
      <c r="Q4371" t="s">
        <v>257</v>
      </c>
      <c r="R4371" t="s">
        <v>55</v>
      </c>
    </row>
    <row r="4372" spans="1:18" hidden="1" x14ac:dyDescent="0.3">
      <c r="A4372" t="s">
        <v>17543</v>
      </c>
      <c r="B4372" t="s">
        <v>17544</v>
      </c>
      <c r="C4372" s="1" t="str">
        <f t="shared" si="314"/>
        <v>21:0849</v>
      </c>
      <c r="D4372" s="1" t="str">
        <f t="shared" si="315"/>
        <v>21:0233</v>
      </c>
      <c r="E4372" t="s">
        <v>17545</v>
      </c>
      <c r="F4372" t="s">
        <v>17546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107</v>
      </c>
      <c r="N4372">
        <v>1033</v>
      </c>
      <c r="P4372" t="s">
        <v>771</v>
      </c>
      <c r="Q4372" t="s">
        <v>310</v>
      </c>
      <c r="R4372" t="s">
        <v>55</v>
      </c>
    </row>
    <row r="4373" spans="1:18" hidden="1" x14ac:dyDescent="0.3">
      <c r="A4373" t="s">
        <v>17547</v>
      </c>
      <c r="B4373" t="s">
        <v>17548</v>
      </c>
      <c r="C4373" s="1" t="str">
        <f t="shared" si="314"/>
        <v>21:0849</v>
      </c>
      <c r="D4373" s="1" t="str">
        <f t="shared" si="315"/>
        <v>21:0233</v>
      </c>
      <c r="E4373" t="s">
        <v>17549</v>
      </c>
      <c r="F4373" t="s">
        <v>17550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114</v>
      </c>
      <c r="N4373">
        <v>1034</v>
      </c>
      <c r="P4373" t="s">
        <v>161</v>
      </c>
      <c r="Q4373" t="s">
        <v>310</v>
      </c>
      <c r="R4373" t="s">
        <v>55</v>
      </c>
    </row>
    <row r="4374" spans="1:18" hidden="1" x14ac:dyDescent="0.3">
      <c r="A4374" t="s">
        <v>17551</v>
      </c>
      <c r="B4374" t="s">
        <v>17552</v>
      </c>
      <c r="C4374" s="1" t="str">
        <f t="shared" si="314"/>
        <v>21:0849</v>
      </c>
      <c r="D4374" s="1" t="str">
        <f t="shared" si="315"/>
        <v>21:0233</v>
      </c>
      <c r="E4374" t="s">
        <v>17553</v>
      </c>
      <c r="F4374" t="s">
        <v>17554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121</v>
      </c>
      <c r="N4374">
        <v>1035</v>
      </c>
      <c r="P4374" t="s">
        <v>68</v>
      </c>
      <c r="Q4374" t="s">
        <v>310</v>
      </c>
      <c r="R4374" t="s">
        <v>55</v>
      </c>
    </row>
    <row r="4375" spans="1:18" hidden="1" x14ac:dyDescent="0.3">
      <c r="A4375" t="s">
        <v>17555</v>
      </c>
      <c r="B4375" t="s">
        <v>17556</v>
      </c>
      <c r="C4375" s="1" t="str">
        <f t="shared" si="314"/>
        <v>21:0849</v>
      </c>
      <c r="D4375" s="1" t="str">
        <f t="shared" si="315"/>
        <v>21:0233</v>
      </c>
      <c r="E4375" t="s">
        <v>17557</v>
      </c>
      <c r="F4375" t="s">
        <v>17558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127</v>
      </c>
      <c r="N4375">
        <v>1036</v>
      </c>
      <c r="P4375" t="s">
        <v>82</v>
      </c>
      <c r="Q4375" t="s">
        <v>257</v>
      </c>
      <c r="R4375" t="s">
        <v>55</v>
      </c>
    </row>
    <row r="4376" spans="1:18" hidden="1" x14ac:dyDescent="0.3">
      <c r="A4376" t="s">
        <v>17559</v>
      </c>
      <c r="B4376" t="s">
        <v>17560</v>
      </c>
      <c r="C4376" s="1" t="str">
        <f t="shared" si="314"/>
        <v>21:0849</v>
      </c>
      <c r="D4376" s="1" t="str">
        <f t="shared" si="315"/>
        <v>21:0233</v>
      </c>
      <c r="E4376" t="s">
        <v>17561</v>
      </c>
      <c r="F4376" t="s">
        <v>17562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133</v>
      </c>
      <c r="N4376">
        <v>1037</v>
      </c>
      <c r="P4376" t="s">
        <v>2526</v>
      </c>
      <c r="Q4376" t="s">
        <v>310</v>
      </c>
      <c r="R4376" t="s">
        <v>55</v>
      </c>
    </row>
    <row r="4377" spans="1:18" hidden="1" x14ac:dyDescent="0.3">
      <c r="A4377" t="s">
        <v>17563</v>
      </c>
      <c r="B4377" t="s">
        <v>17564</v>
      </c>
      <c r="C4377" s="1" t="str">
        <f t="shared" si="314"/>
        <v>21:0849</v>
      </c>
      <c r="D4377" s="1" t="str">
        <f t="shared" si="315"/>
        <v>21:0233</v>
      </c>
      <c r="E4377" t="s">
        <v>17565</v>
      </c>
      <c r="F4377" t="s">
        <v>17566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139</v>
      </c>
      <c r="N4377">
        <v>1038</v>
      </c>
      <c r="P4377" t="s">
        <v>537</v>
      </c>
      <c r="Q4377" t="s">
        <v>579</v>
      </c>
      <c r="R4377" t="s">
        <v>55</v>
      </c>
    </row>
    <row r="4378" spans="1:18" hidden="1" x14ac:dyDescent="0.3">
      <c r="A4378" t="s">
        <v>17567</v>
      </c>
      <c r="B4378" t="s">
        <v>17568</v>
      </c>
      <c r="C4378" s="1" t="str">
        <f t="shared" si="314"/>
        <v>21:0849</v>
      </c>
      <c r="D4378" s="1" t="str">
        <f t="shared" si="315"/>
        <v>21:0233</v>
      </c>
      <c r="E4378" t="s">
        <v>17569</v>
      </c>
      <c r="F4378" t="s">
        <v>17570</v>
      </c>
      <c r="H4378">
        <v>59.854320999999999</v>
      </c>
      <c r="I4378">
        <v>-107.89206919999999</v>
      </c>
      <c r="J4378" s="1" t="str">
        <f t="shared" ref="J4378:J4441" si="316">HYPERLINK("https://geochem.nrcan.gc.ca/cdogs/content/kwd/kwd020016_e.htm", "Fluid (lake)")</f>
        <v>Fluid (lake)</v>
      </c>
      <c r="K4378" s="1" t="str">
        <f t="shared" ref="K4378:K4441" si="317">HYPERLINK("https://geochem.nrcan.gc.ca/cdogs/content/kwd/kwd080007_e.htm", "Untreated Water")</f>
        <v>Untreated Water</v>
      </c>
      <c r="L4378">
        <v>181</v>
      </c>
      <c r="M4378" t="s">
        <v>241</v>
      </c>
      <c r="N4378">
        <v>1039</v>
      </c>
      <c r="P4378" t="s">
        <v>2414</v>
      </c>
      <c r="Q4378" t="s">
        <v>482</v>
      </c>
      <c r="R4378" t="s">
        <v>55</v>
      </c>
    </row>
    <row r="4379" spans="1:18" hidden="1" x14ac:dyDescent="0.3">
      <c r="A4379" t="s">
        <v>17571</v>
      </c>
      <c r="B4379" t="s">
        <v>17572</v>
      </c>
      <c r="C4379" s="1" t="str">
        <f t="shared" si="314"/>
        <v>21:0849</v>
      </c>
      <c r="D4379" s="1" t="str">
        <f t="shared" si="315"/>
        <v>21:0233</v>
      </c>
      <c r="E4379" t="s">
        <v>17573</v>
      </c>
      <c r="F4379" t="s">
        <v>17574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36</v>
      </c>
      <c r="N4379">
        <v>1040</v>
      </c>
      <c r="P4379" t="s">
        <v>2577</v>
      </c>
      <c r="Q4379" t="s">
        <v>257</v>
      </c>
      <c r="R4379" t="s">
        <v>55</v>
      </c>
    </row>
    <row r="4380" spans="1:18" hidden="1" x14ac:dyDescent="0.3">
      <c r="A4380" t="s">
        <v>17575</v>
      </c>
      <c r="B4380" t="s">
        <v>17576</v>
      </c>
      <c r="C4380" s="1" t="str">
        <f t="shared" si="314"/>
        <v>21:0849</v>
      </c>
      <c r="D4380" s="1" t="str">
        <f t="shared" si="315"/>
        <v>21:0233</v>
      </c>
      <c r="E4380" t="s">
        <v>17577</v>
      </c>
      <c r="F4380" t="s">
        <v>17578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 t="s">
        <v>294</v>
      </c>
      <c r="Q4380" t="s">
        <v>236</v>
      </c>
      <c r="R4380" t="s">
        <v>55</v>
      </c>
    </row>
    <row r="4381" spans="1:18" hidden="1" x14ac:dyDescent="0.3">
      <c r="A4381" t="s">
        <v>17579</v>
      </c>
      <c r="B4381" t="s">
        <v>17580</v>
      </c>
      <c r="C4381" s="1" t="str">
        <f t="shared" si="314"/>
        <v>21:0849</v>
      </c>
      <c r="D4381" s="1" t="str">
        <f t="shared" si="315"/>
        <v>21:0233</v>
      </c>
      <c r="E4381" t="s">
        <v>17577</v>
      </c>
      <c r="F4381" t="s">
        <v>17581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29</v>
      </c>
      <c r="N4381">
        <v>1042</v>
      </c>
      <c r="P4381" t="s">
        <v>1676</v>
      </c>
      <c r="Q4381" t="s">
        <v>310</v>
      </c>
      <c r="R4381" t="s">
        <v>55</v>
      </c>
    </row>
    <row r="4382" spans="1:18" hidden="1" x14ac:dyDescent="0.3">
      <c r="A4382" t="s">
        <v>17582</v>
      </c>
      <c r="B4382" t="s">
        <v>17583</v>
      </c>
      <c r="C4382" s="1" t="str">
        <f t="shared" si="314"/>
        <v>21:0849</v>
      </c>
      <c r="D4382" s="1" t="str">
        <f t="shared" si="315"/>
        <v>21:0233</v>
      </c>
      <c r="E4382" t="s">
        <v>17584</v>
      </c>
      <c r="F4382" t="s">
        <v>17585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44</v>
      </c>
      <c r="N4382">
        <v>1043</v>
      </c>
      <c r="P4382" t="s">
        <v>128</v>
      </c>
      <c r="Q4382" t="s">
        <v>236</v>
      </c>
      <c r="R4382" t="s">
        <v>55</v>
      </c>
    </row>
    <row r="4383" spans="1:18" hidden="1" x14ac:dyDescent="0.3">
      <c r="A4383" t="s">
        <v>17586</v>
      </c>
      <c r="B4383" t="s">
        <v>17587</v>
      </c>
      <c r="C4383" s="1" t="str">
        <f t="shared" si="314"/>
        <v>21:0849</v>
      </c>
      <c r="D4383" s="1" t="str">
        <f t="shared" si="315"/>
        <v>21:0233</v>
      </c>
      <c r="E4383" t="s">
        <v>17588</v>
      </c>
      <c r="F4383" t="s">
        <v>17589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52</v>
      </c>
      <c r="N4383">
        <v>1044</v>
      </c>
      <c r="P4383" t="s">
        <v>521</v>
      </c>
      <c r="Q4383" t="s">
        <v>236</v>
      </c>
      <c r="R4383" t="s">
        <v>460</v>
      </c>
    </row>
    <row r="4384" spans="1:18" hidden="1" x14ac:dyDescent="0.3">
      <c r="A4384" t="s">
        <v>17590</v>
      </c>
      <c r="B4384" t="s">
        <v>17591</v>
      </c>
      <c r="C4384" s="1" t="str">
        <f t="shared" si="314"/>
        <v>21:0849</v>
      </c>
      <c r="D4384" s="1" t="str">
        <f t="shared" si="315"/>
        <v>21:0233</v>
      </c>
      <c r="E4384" t="s">
        <v>17592</v>
      </c>
      <c r="F4384" t="s">
        <v>17593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60</v>
      </c>
      <c r="N4384">
        <v>1045</v>
      </c>
      <c r="P4384" t="s">
        <v>537</v>
      </c>
      <c r="Q4384" t="s">
        <v>236</v>
      </c>
      <c r="R4384" t="s">
        <v>55</v>
      </c>
    </row>
    <row r="4385" spans="1:18" hidden="1" x14ac:dyDescent="0.3">
      <c r="A4385" t="s">
        <v>17594</v>
      </c>
      <c r="B4385" t="s">
        <v>17595</v>
      </c>
      <c r="C4385" s="1" t="str">
        <f t="shared" si="314"/>
        <v>21:0849</v>
      </c>
      <c r="D4385" s="1" t="str">
        <f t="shared" si="315"/>
        <v>21:0233</v>
      </c>
      <c r="E4385" t="s">
        <v>17596</v>
      </c>
      <c r="F4385" t="s">
        <v>17597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67</v>
      </c>
      <c r="N4385">
        <v>1046</v>
      </c>
      <c r="P4385" t="s">
        <v>537</v>
      </c>
      <c r="Q4385" t="s">
        <v>482</v>
      </c>
      <c r="R4385" t="s">
        <v>55</v>
      </c>
    </row>
    <row r="4386" spans="1:18" hidden="1" x14ac:dyDescent="0.3">
      <c r="A4386" t="s">
        <v>17598</v>
      </c>
      <c r="B4386" t="s">
        <v>17599</v>
      </c>
      <c r="C4386" s="1" t="str">
        <f t="shared" si="314"/>
        <v>21:0849</v>
      </c>
      <c r="D4386" s="1" t="str">
        <f t="shared" si="315"/>
        <v>21:0233</v>
      </c>
      <c r="E4386" t="s">
        <v>17600</v>
      </c>
      <c r="F4386" t="s">
        <v>17601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74</v>
      </c>
      <c r="N4386">
        <v>1047</v>
      </c>
      <c r="P4386" t="s">
        <v>167</v>
      </c>
      <c r="Q4386" t="s">
        <v>579</v>
      </c>
      <c r="R4386" t="s">
        <v>55</v>
      </c>
    </row>
    <row r="4387" spans="1:18" hidden="1" x14ac:dyDescent="0.3">
      <c r="A4387" t="s">
        <v>17602</v>
      </c>
      <c r="B4387" t="s">
        <v>17603</v>
      </c>
      <c r="C4387" s="1" t="str">
        <f t="shared" si="314"/>
        <v>21:0849</v>
      </c>
      <c r="D4387" s="1" t="str">
        <f t="shared" si="315"/>
        <v>21:0233</v>
      </c>
      <c r="E4387" t="s">
        <v>17604</v>
      </c>
      <c r="F4387" t="s">
        <v>17605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81</v>
      </c>
      <c r="N4387">
        <v>1048</v>
      </c>
      <c r="P4387" t="s">
        <v>140</v>
      </c>
      <c r="Q4387" t="s">
        <v>310</v>
      </c>
      <c r="R4387" t="s">
        <v>55</v>
      </c>
    </row>
    <row r="4388" spans="1:18" hidden="1" x14ac:dyDescent="0.3">
      <c r="A4388" t="s">
        <v>17606</v>
      </c>
      <c r="B4388" t="s">
        <v>17607</v>
      </c>
      <c r="C4388" s="1" t="str">
        <f t="shared" si="314"/>
        <v>21:0849</v>
      </c>
      <c r="D4388" s="1" t="str">
        <f t="shared" si="315"/>
        <v>21:0233</v>
      </c>
      <c r="E4388" t="s">
        <v>17608</v>
      </c>
      <c r="F4388" t="s">
        <v>17609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95</v>
      </c>
      <c r="N4388">
        <v>1049</v>
      </c>
      <c r="P4388" t="s">
        <v>188</v>
      </c>
      <c r="Q4388" t="s">
        <v>579</v>
      </c>
      <c r="R4388" t="s">
        <v>55</v>
      </c>
    </row>
    <row r="4389" spans="1:18" hidden="1" x14ac:dyDescent="0.3">
      <c r="A4389" t="s">
        <v>17610</v>
      </c>
      <c r="B4389" t="s">
        <v>17611</v>
      </c>
      <c r="C4389" s="1" t="str">
        <f t="shared" si="314"/>
        <v>21:0849</v>
      </c>
      <c r="D4389" s="1" t="str">
        <f t="shared" si="315"/>
        <v>21:0233</v>
      </c>
      <c r="E4389" t="s">
        <v>17612</v>
      </c>
      <c r="F4389" t="s">
        <v>17613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101</v>
      </c>
      <c r="N4389">
        <v>1050</v>
      </c>
      <c r="P4389" t="s">
        <v>23</v>
      </c>
      <c r="Q4389" t="s">
        <v>236</v>
      </c>
      <c r="R4389" t="s">
        <v>55</v>
      </c>
    </row>
    <row r="4390" spans="1:18" hidden="1" x14ac:dyDescent="0.3">
      <c r="A4390" t="s">
        <v>17614</v>
      </c>
      <c r="B4390" t="s">
        <v>17615</v>
      </c>
      <c r="C4390" s="1" t="str">
        <f t="shared" si="314"/>
        <v>21:0849</v>
      </c>
      <c r="D4390" s="1" t="str">
        <f t="shared" si="315"/>
        <v>21:0233</v>
      </c>
      <c r="E4390" t="s">
        <v>17616</v>
      </c>
      <c r="F4390" t="s">
        <v>17617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107</v>
      </c>
      <c r="N4390">
        <v>1051</v>
      </c>
      <c r="P4390" t="s">
        <v>537</v>
      </c>
      <c r="Q4390" t="s">
        <v>579</v>
      </c>
      <c r="R4390" t="s">
        <v>55</v>
      </c>
    </row>
    <row r="4391" spans="1:18" hidden="1" x14ac:dyDescent="0.3">
      <c r="A4391" t="s">
        <v>17618</v>
      </c>
      <c r="B4391" t="s">
        <v>17619</v>
      </c>
      <c r="C4391" s="1" t="str">
        <f t="shared" si="314"/>
        <v>21:0849</v>
      </c>
      <c r="D4391" s="1" t="str">
        <f t="shared" si="315"/>
        <v>21:0233</v>
      </c>
      <c r="E4391" t="s">
        <v>17620</v>
      </c>
      <c r="F4391" t="s">
        <v>17621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114</v>
      </c>
      <c r="N4391">
        <v>1052</v>
      </c>
      <c r="P4391" t="s">
        <v>128</v>
      </c>
      <c r="Q4391" t="s">
        <v>579</v>
      </c>
      <c r="R4391" t="s">
        <v>55</v>
      </c>
    </row>
    <row r="4392" spans="1:18" hidden="1" x14ac:dyDescent="0.3">
      <c r="A4392" t="s">
        <v>17622</v>
      </c>
      <c r="B4392" t="s">
        <v>17623</v>
      </c>
      <c r="C4392" s="1" t="str">
        <f t="shared" si="314"/>
        <v>21:0849</v>
      </c>
      <c r="D4392" s="1" t="str">
        <f t="shared" si="315"/>
        <v>21:0233</v>
      </c>
      <c r="E4392" t="s">
        <v>17624</v>
      </c>
      <c r="F4392" t="s">
        <v>17625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121</v>
      </c>
      <c r="N4392">
        <v>1053</v>
      </c>
      <c r="P4392" t="s">
        <v>771</v>
      </c>
      <c r="Q4392" t="s">
        <v>482</v>
      </c>
      <c r="R4392" t="s">
        <v>55</v>
      </c>
    </row>
    <row r="4393" spans="1:18" hidden="1" x14ac:dyDescent="0.3">
      <c r="A4393" t="s">
        <v>17626</v>
      </c>
      <c r="B4393" t="s">
        <v>17627</v>
      </c>
      <c r="C4393" s="1" t="str">
        <f t="shared" si="314"/>
        <v>21:0849</v>
      </c>
      <c r="D4393" s="1" t="str">
        <f t="shared" si="315"/>
        <v>21:0233</v>
      </c>
      <c r="E4393" t="s">
        <v>17628</v>
      </c>
      <c r="F4393" t="s">
        <v>17629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127</v>
      </c>
      <c r="N4393">
        <v>1054</v>
      </c>
      <c r="P4393" t="s">
        <v>188</v>
      </c>
      <c r="Q4393" t="s">
        <v>482</v>
      </c>
      <c r="R4393" t="s">
        <v>55</v>
      </c>
    </row>
    <row r="4394" spans="1:18" hidden="1" x14ac:dyDescent="0.3">
      <c r="A4394" t="s">
        <v>17630</v>
      </c>
      <c r="B4394" t="s">
        <v>17631</v>
      </c>
      <c r="C4394" s="1" t="str">
        <f t="shared" si="314"/>
        <v>21:0849</v>
      </c>
      <c r="D4394" s="1" t="str">
        <f t="shared" si="315"/>
        <v>21:0233</v>
      </c>
      <c r="E4394" t="s">
        <v>17632</v>
      </c>
      <c r="F4394" t="s">
        <v>17633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133</v>
      </c>
      <c r="N4394">
        <v>1055</v>
      </c>
      <c r="P4394" t="s">
        <v>1006</v>
      </c>
      <c r="Q4394" t="s">
        <v>236</v>
      </c>
      <c r="R4394" t="s">
        <v>55</v>
      </c>
    </row>
    <row r="4395" spans="1:18" hidden="1" x14ac:dyDescent="0.3">
      <c r="A4395" t="s">
        <v>17634</v>
      </c>
      <c r="B4395" t="s">
        <v>17635</v>
      </c>
      <c r="C4395" s="1" t="str">
        <f t="shared" si="314"/>
        <v>21:0849</v>
      </c>
      <c r="D4395" s="1" t="str">
        <f t="shared" si="315"/>
        <v>21:0233</v>
      </c>
      <c r="E4395" t="s">
        <v>17636</v>
      </c>
      <c r="F4395" t="s">
        <v>17637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139</v>
      </c>
      <c r="N4395">
        <v>1056</v>
      </c>
      <c r="P4395" t="s">
        <v>200</v>
      </c>
      <c r="Q4395" t="s">
        <v>54</v>
      </c>
      <c r="R4395" t="s">
        <v>55</v>
      </c>
    </row>
    <row r="4396" spans="1:18" hidden="1" x14ac:dyDescent="0.3">
      <c r="A4396" t="s">
        <v>17638</v>
      </c>
      <c r="B4396" t="s">
        <v>17639</v>
      </c>
      <c r="C4396" s="1" t="str">
        <f t="shared" si="314"/>
        <v>21:0849</v>
      </c>
      <c r="D4396" s="1" t="str">
        <f t="shared" si="315"/>
        <v>21:0233</v>
      </c>
      <c r="E4396" t="s">
        <v>17640</v>
      </c>
      <c r="F4396" t="s">
        <v>17641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241</v>
      </c>
      <c r="N4396">
        <v>1057</v>
      </c>
      <c r="P4396" t="s">
        <v>414</v>
      </c>
      <c r="Q4396" t="s">
        <v>579</v>
      </c>
      <c r="R4396" t="s">
        <v>55</v>
      </c>
    </row>
    <row r="4397" spans="1:18" hidden="1" x14ac:dyDescent="0.3">
      <c r="A4397" t="s">
        <v>17642</v>
      </c>
      <c r="B4397" t="s">
        <v>17643</v>
      </c>
      <c r="C4397" s="1" t="str">
        <f t="shared" si="314"/>
        <v>21:0849</v>
      </c>
      <c r="D4397" s="1" t="str">
        <f t="shared" si="315"/>
        <v>21:0233</v>
      </c>
      <c r="E4397" t="s">
        <v>17644</v>
      </c>
      <c r="F4397" t="s">
        <v>17645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36</v>
      </c>
      <c r="N4397">
        <v>1058</v>
      </c>
      <c r="P4397" t="s">
        <v>1006</v>
      </c>
      <c r="Q4397" t="s">
        <v>310</v>
      </c>
      <c r="R4397" t="s">
        <v>401</v>
      </c>
    </row>
    <row r="4398" spans="1:18" hidden="1" x14ac:dyDescent="0.3">
      <c r="A4398" t="s">
        <v>17646</v>
      </c>
      <c r="B4398" t="s">
        <v>17647</v>
      </c>
      <c r="C4398" s="1" t="str">
        <f t="shared" si="314"/>
        <v>21:0849</v>
      </c>
      <c r="D4398" s="1" t="str">
        <f t="shared" si="315"/>
        <v>21:0233</v>
      </c>
      <c r="E4398" t="s">
        <v>17648</v>
      </c>
      <c r="F4398" t="s">
        <v>17649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44</v>
      </c>
      <c r="N4398">
        <v>1059</v>
      </c>
      <c r="P4398" t="s">
        <v>134</v>
      </c>
      <c r="Q4398" t="s">
        <v>257</v>
      </c>
      <c r="R4398" t="s">
        <v>55</v>
      </c>
    </row>
    <row r="4399" spans="1:18" hidden="1" x14ac:dyDescent="0.3">
      <c r="A4399" t="s">
        <v>17650</v>
      </c>
      <c r="B4399" t="s">
        <v>17651</v>
      </c>
      <c r="C4399" s="1" t="str">
        <f t="shared" si="314"/>
        <v>21:0849</v>
      </c>
      <c r="D4399" s="1" t="str">
        <f t="shared" si="315"/>
        <v>21:0233</v>
      </c>
      <c r="E4399" t="s">
        <v>17652</v>
      </c>
      <c r="F4399" t="s">
        <v>17653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52</v>
      </c>
      <c r="N4399">
        <v>1060</v>
      </c>
      <c r="P4399" t="s">
        <v>134</v>
      </c>
      <c r="Q4399" t="s">
        <v>257</v>
      </c>
      <c r="R4399" t="s">
        <v>189</v>
      </c>
    </row>
    <row r="4400" spans="1:18" hidden="1" x14ac:dyDescent="0.3">
      <c r="A4400" t="s">
        <v>17654</v>
      </c>
      <c r="B4400" t="s">
        <v>17655</v>
      </c>
      <c r="C4400" s="1" t="str">
        <f t="shared" si="314"/>
        <v>21:0849</v>
      </c>
      <c r="D4400" s="1" t="str">
        <f t="shared" si="315"/>
        <v>21:0233</v>
      </c>
      <c r="E4400" t="s">
        <v>17656</v>
      </c>
      <c r="F4400" t="s">
        <v>17657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60</v>
      </c>
      <c r="N4400">
        <v>1061</v>
      </c>
      <c r="P4400" t="s">
        <v>235</v>
      </c>
      <c r="Q4400" t="s">
        <v>310</v>
      </c>
      <c r="R4400" t="s">
        <v>460</v>
      </c>
    </row>
    <row r="4401" spans="1:18" hidden="1" x14ac:dyDescent="0.3">
      <c r="A4401" t="s">
        <v>17658</v>
      </c>
      <c r="B4401" t="s">
        <v>17659</v>
      </c>
      <c r="C4401" s="1" t="str">
        <f t="shared" si="314"/>
        <v>21:0849</v>
      </c>
      <c r="D4401" s="1" t="str">
        <f t="shared" si="315"/>
        <v>21:0233</v>
      </c>
      <c r="E4401" t="s">
        <v>17660</v>
      </c>
      <c r="F4401" t="s">
        <v>17661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67</v>
      </c>
      <c r="N4401">
        <v>1062</v>
      </c>
      <c r="P4401" t="s">
        <v>771</v>
      </c>
      <c r="Q4401" t="s">
        <v>257</v>
      </c>
      <c r="R4401" t="s">
        <v>285</v>
      </c>
    </row>
    <row r="4402" spans="1:18" hidden="1" x14ac:dyDescent="0.3">
      <c r="A4402" t="s">
        <v>17662</v>
      </c>
      <c r="B4402" t="s">
        <v>17663</v>
      </c>
      <c r="C4402" s="1" t="str">
        <f t="shared" si="314"/>
        <v>21:0849</v>
      </c>
      <c r="D4402" s="1" t="str">
        <f t="shared" si="315"/>
        <v>21:0233</v>
      </c>
      <c r="E4402" t="s">
        <v>17664</v>
      </c>
      <c r="F4402" t="s">
        <v>17665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74</v>
      </c>
      <c r="N4402">
        <v>1063</v>
      </c>
      <c r="P4402" t="s">
        <v>414</v>
      </c>
      <c r="Q4402" t="s">
        <v>310</v>
      </c>
      <c r="R4402" t="s">
        <v>285</v>
      </c>
    </row>
    <row r="4403" spans="1:18" hidden="1" x14ac:dyDescent="0.3">
      <c r="A4403" t="s">
        <v>17666</v>
      </c>
      <c r="B4403" t="s">
        <v>17667</v>
      </c>
      <c r="C4403" s="1" t="str">
        <f t="shared" si="314"/>
        <v>21:0849</v>
      </c>
      <c r="D4403" s="1" t="str">
        <f t="shared" si="315"/>
        <v>21:0233</v>
      </c>
      <c r="E4403" t="s">
        <v>17668</v>
      </c>
      <c r="F4403" t="s">
        <v>17669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81</v>
      </c>
      <c r="N4403">
        <v>1064</v>
      </c>
      <c r="P4403" t="s">
        <v>200</v>
      </c>
      <c r="Q4403" t="s">
        <v>310</v>
      </c>
      <c r="R4403" t="s">
        <v>460</v>
      </c>
    </row>
    <row r="4404" spans="1:18" hidden="1" x14ac:dyDescent="0.3">
      <c r="A4404" t="s">
        <v>17670</v>
      </c>
      <c r="B4404" t="s">
        <v>17671</v>
      </c>
      <c r="C4404" s="1" t="str">
        <f t="shared" si="314"/>
        <v>21:0849</v>
      </c>
      <c r="D4404" s="1" t="str">
        <f t="shared" si="315"/>
        <v>21:0233</v>
      </c>
      <c r="E4404" t="s">
        <v>17672</v>
      </c>
      <c r="F4404" t="s">
        <v>17673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95</v>
      </c>
      <c r="N4404">
        <v>1065</v>
      </c>
      <c r="P4404" t="s">
        <v>319</v>
      </c>
      <c r="Q4404" t="s">
        <v>248</v>
      </c>
      <c r="R4404" t="s">
        <v>55</v>
      </c>
    </row>
    <row r="4405" spans="1:18" hidden="1" x14ac:dyDescent="0.3">
      <c r="A4405" t="s">
        <v>17674</v>
      </c>
      <c r="B4405" t="s">
        <v>17675</v>
      </c>
      <c r="C4405" s="1" t="str">
        <f t="shared" si="314"/>
        <v>21:0849</v>
      </c>
      <c r="D4405" s="1" t="str">
        <f t="shared" si="315"/>
        <v>21:0233</v>
      </c>
      <c r="E4405" t="s">
        <v>17676</v>
      </c>
      <c r="F4405" t="s">
        <v>17677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 t="s">
        <v>200</v>
      </c>
      <c r="Q4405" t="s">
        <v>310</v>
      </c>
      <c r="R4405" t="s">
        <v>55</v>
      </c>
    </row>
    <row r="4406" spans="1:18" hidden="1" x14ac:dyDescent="0.3">
      <c r="A4406" t="s">
        <v>17678</v>
      </c>
      <c r="B4406" t="s">
        <v>17679</v>
      </c>
      <c r="C4406" s="1" t="str">
        <f t="shared" si="314"/>
        <v>21:0849</v>
      </c>
      <c r="D4406" s="1" t="str">
        <f t="shared" si="315"/>
        <v>21:0233</v>
      </c>
      <c r="E4406" t="s">
        <v>17676</v>
      </c>
      <c r="F4406" t="s">
        <v>17680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29</v>
      </c>
      <c r="N4406">
        <v>1067</v>
      </c>
      <c r="P4406" t="s">
        <v>1760</v>
      </c>
      <c r="Q4406" t="s">
        <v>236</v>
      </c>
      <c r="R4406" t="s">
        <v>55</v>
      </c>
    </row>
    <row r="4407" spans="1:18" hidden="1" x14ac:dyDescent="0.3">
      <c r="A4407" t="s">
        <v>17681</v>
      </c>
      <c r="B4407" t="s">
        <v>17682</v>
      </c>
      <c r="C4407" s="1" t="str">
        <f t="shared" si="314"/>
        <v>21:0849</v>
      </c>
      <c r="D4407" s="1" t="str">
        <f t="shared" si="315"/>
        <v>21:0233</v>
      </c>
      <c r="E4407" t="s">
        <v>17683</v>
      </c>
      <c r="F4407" t="s">
        <v>17684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101</v>
      </c>
      <c r="N4407">
        <v>1068</v>
      </c>
      <c r="P4407" t="s">
        <v>558</v>
      </c>
      <c r="Q4407" t="s">
        <v>236</v>
      </c>
      <c r="R4407" t="s">
        <v>55</v>
      </c>
    </row>
    <row r="4408" spans="1:18" hidden="1" x14ac:dyDescent="0.3">
      <c r="A4408" t="s">
        <v>17685</v>
      </c>
      <c r="B4408" t="s">
        <v>17686</v>
      </c>
      <c r="C4408" s="1" t="str">
        <f t="shared" si="314"/>
        <v>21:0849</v>
      </c>
      <c r="D4408" s="1" t="str">
        <f t="shared" si="315"/>
        <v>21:0233</v>
      </c>
      <c r="E4408" t="s">
        <v>17687</v>
      </c>
      <c r="F4408" t="s">
        <v>17688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107</v>
      </c>
      <c r="N4408">
        <v>1069</v>
      </c>
      <c r="P4408" t="s">
        <v>521</v>
      </c>
      <c r="Q4408" t="s">
        <v>236</v>
      </c>
      <c r="R4408" t="s">
        <v>55</v>
      </c>
    </row>
    <row r="4409" spans="1:18" hidden="1" x14ac:dyDescent="0.3">
      <c r="A4409" t="s">
        <v>17689</v>
      </c>
      <c r="B4409" t="s">
        <v>17690</v>
      </c>
      <c r="C4409" s="1" t="str">
        <f t="shared" si="314"/>
        <v>21:0849</v>
      </c>
      <c r="D4409" s="1" t="str">
        <f t="shared" si="315"/>
        <v>21:0233</v>
      </c>
      <c r="E4409" t="s">
        <v>17691</v>
      </c>
      <c r="F4409" t="s">
        <v>17692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114</v>
      </c>
      <c r="N4409">
        <v>1070</v>
      </c>
      <c r="P4409" t="s">
        <v>53</v>
      </c>
      <c r="Q4409" t="s">
        <v>1292</v>
      </c>
      <c r="R4409" t="s">
        <v>55</v>
      </c>
    </row>
    <row r="4410" spans="1:18" hidden="1" x14ac:dyDescent="0.3">
      <c r="A4410" t="s">
        <v>17693</v>
      </c>
      <c r="B4410" t="s">
        <v>17694</v>
      </c>
      <c r="C4410" s="1" t="str">
        <f t="shared" si="314"/>
        <v>21:0849</v>
      </c>
      <c r="D4410" s="1" t="str">
        <f t="shared" si="315"/>
        <v>21:0233</v>
      </c>
      <c r="E4410" t="s">
        <v>17695</v>
      </c>
      <c r="F4410" t="s">
        <v>17696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121</v>
      </c>
      <c r="N4410">
        <v>1071</v>
      </c>
      <c r="P4410" t="s">
        <v>225</v>
      </c>
      <c r="Q4410" t="s">
        <v>1143</v>
      </c>
      <c r="R4410" t="s">
        <v>55</v>
      </c>
    </row>
    <row r="4411" spans="1:18" hidden="1" x14ac:dyDescent="0.3">
      <c r="A4411" t="s">
        <v>17697</v>
      </c>
      <c r="B4411" t="s">
        <v>17698</v>
      </c>
      <c r="C4411" s="1" t="str">
        <f t="shared" si="314"/>
        <v>21:0849</v>
      </c>
      <c r="D4411" s="1" t="str">
        <f t="shared" si="315"/>
        <v>21:0233</v>
      </c>
      <c r="E4411" t="s">
        <v>17699</v>
      </c>
      <c r="F4411" t="s">
        <v>17700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127</v>
      </c>
      <c r="N4411">
        <v>1072</v>
      </c>
      <c r="P4411" t="s">
        <v>414</v>
      </c>
      <c r="Q4411" t="s">
        <v>1292</v>
      </c>
      <c r="R4411" t="s">
        <v>285</v>
      </c>
    </row>
    <row r="4412" spans="1:18" hidden="1" x14ac:dyDescent="0.3">
      <c r="A4412" t="s">
        <v>17701</v>
      </c>
      <c r="B4412" t="s">
        <v>17702</v>
      </c>
      <c r="C4412" s="1" t="str">
        <f t="shared" si="314"/>
        <v>21:0849</v>
      </c>
      <c r="D4412" s="1" t="str">
        <f t="shared" si="315"/>
        <v>21:0233</v>
      </c>
      <c r="E4412" t="s">
        <v>17703</v>
      </c>
      <c r="F4412" t="s">
        <v>17704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133</v>
      </c>
      <c r="N4412">
        <v>1073</v>
      </c>
      <c r="P4412" t="s">
        <v>1006</v>
      </c>
      <c r="Q4412" t="s">
        <v>579</v>
      </c>
      <c r="R4412" t="s">
        <v>55</v>
      </c>
    </row>
    <row r="4413" spans="1:18" hidden="1" x14ac:dyDescent="0.3">
      <c r="A4413" t="s">
        <v>17705</v>
      </c>
      <c r="B4413" t="s">
        <v>17706</v>
      </c>
      <c r="C4413" s="1" t="str">
        <f t="shared" si="314"/>
        <v>21:0849</v>
      </c>
      <c r="D4413" s="1" t="str">
        <f t="shared" si="315"/>
        <v>21:0233</v>
      </c>
      <c r="E4413" t="s">
        <v>17707</v>
      </c>
      <c r="F4413" t="s">
        <v>17708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139</v>
      </c>
      <c r="N4413">
        <v>1074</v>
      </c>
      <c r="P4413" t="s">
        <v>115</v>
      </c>
      <c r="Q4413" t="s">
        <v>579</v>
      </c>
      <c r="R4413" t="s">
        <v>55</v>
      </c>
    </row>
    <row r="4414" spans="1:18" hidden="1" x14ac:dyDescent="0.3">
      <c r="A4414" t="s">
        <v>17709</v>
      </c>
      <c r="B4414" t="s">
        <v>17710</v>
      </c>
      <c r="C4414" s="1" t="str">
        <f t="shared" si="314"/>
        <v>21:0849</v>
      </c>
      <c r="D4414" s="1" t="str">
        <f t="shared" si="315"/>
        <v>21:0233</v>
      </c>
      <c r="E4414" t="s">
        <v>17711</v>
      </c>
      <c r="F4414" t="s">
        <v>17712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241</v>
      </c>
      <c r="N4414">
        <v>1075</v>
      </c>
      <c r="P4414" t="s">
        <v>194</v>
      </c>
      <c r="Q4414" t="s">
        <v>1292</v>
      </c>
      <c r="R4414" t="s">
        <v>55</v>
      </c>
    </row>
    <row r="4415" spans="1:18" hidden="1" x14ac:dyDescent="0.3">
      <c r="A4415" t="s">
        <v>17713</v>
      </c>
      <c r="B4415" t="s">
        <v>17714</v>
      </c>
      <c r="C4415" s="1" t="str">
        <f t="shared" si="314"/>
        <v>21:0849</v>
      </c>
      <c r="D4415" s="1" t="str">
        <f t="shared" si="315"/>
        <v>21:0233</v>
      </c>
      <c r="E4415" t="s">
        <v>17715</v>
      </c>
      <c r="F4415" t="s">
        <v>17716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36</v>
      </c>
      <c r="N4415">
        <v>1076</v>
      </c>
      <c r="P4415" t="s">
        <v>82</v>
      </c>
      <c r="Q4415" t="s">
        <v>579</v>
      </c>
      <c r="R4415" t="s">
        <v>55</v>
      </c>
    </row>
    <row r="4416" spans="1:18" hidden="1" x14ac:dyDescent="0.3">
      <c r="A4416" t="s">
        <v>17717</v>
      </c>
      <c r="B4416" t="s">
        <v>17718</v>
      </c>
      <c r="C4416" s="1" t="str">
        <f t="shared" si="314"/>
        <v>21:0849</v>
      </c>
      <c r="D4416" s="1" t="str">
        <f t="shared" si="315"/>
        <v>21:0233</v>
      </c>
      <c r="E4416" t="s">
        <v>17719</v>
      </c>
      <c r="F4416" t="s">
        <v>17720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44</v>
      </c>
      <c r="N4416">
        <v>1077</v>
      </c>
      <c r="P4416" t="s">
        <v>140</v>
      </c>
      <c r="Q4416" t="s">
        <v>236</v>
      </c>
      <c r="R4416" t="s">
        <v>285</v>
      </c>
    </row>
    <row r="4417" spans="1:18" hidden="1" x14ac:dyDescent="0.3">
      <c r="A4417" t="s">
        <v>17721</v>
      </c>
      <c r="B4417" t="s">
        <v>17722</v>
      </c>
      <c r="C4417" s="1" t="str">
        <f t="shared" si="314"/>
        <v>21:0849</v>
      </c>
      <c r="D4417" s="1" t="str">
        <f t="shared" si="315"/>
        <v>21:0233</v>
      </c>
      <c r="E4417" t="s">
        <v>17723</v>
      </c>
      <c r="F4417" t="s">
        <v>17724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52</v>
      </c>
      <c r="N4417">
        <v>1078</v>
      </c>
      <c r="P4417" t="s">
        <v>1006</v>
      </c>
      <c r="Q4417" t="s">
        <v>482</v>
      </c>
      <c r="R4417" t="s">
        <v>449</v>
      </c>
    </row>
    <row r="4418" spans="1:18" hidden="1" x14ac:dyDescent="0.3">
      <c r="A4418" t="s">
        <v>17725</v>
      </c>
      <c r="B4418" t="s">
        <v>17726</v>
      </c>
      <c r="C4418" s="1" t="str">
        <f t="shared" si="314"/>
        <v>21:0849</v>
      </c>
      <c r="D4418" s="1" t="str">
        <f t="shared" si="315"/>
        <v>21:0233</v>
      </c>
      <c r="E4418" t="s">
        <v>17727</v>
      </c>
      <c r="F4418" t="s">
        <v>17728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 t="s">
        <v>771</v>
      </c>
      <c r="Q4418" t="s">
        <v>236</v>
      </c>
      <c r="R4418" t="s">
        <v>55</v>
      </c>
    </row>
    <row r="4419" spans="1:18" hidden="1" x14ac:dyDescent="0.3">
      <c r="A4419" t="s">
        <v>17729</v>
      </c>
      <c r="B4419" t="s">
        <v>17730</v>
      </c>
      <c r="C4419" s="1" t="str">
        <f t="shared" si="314"/>
        <v>21:0849</v>
      </c>
      <c r="D4419" s="1" t="str">
        <f t="shared" si="315"/>
        <v>21:0233</v>
      </c>
      <c r="E4419" t="s">
        <v>17727</v>
      </c>
      <c r="F4419" t="s">
        <v>17731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29</v>
      </c>
      <c r="N4419">
        <v>1080</v>
      </c>
      <c r="P4419" t="s">
        <v>188</v>
      </c>
      <c r="Q4419" t="s">
        <v>236</v>
      </c>
      <c r="R4419" t="s">
        <v>55</v>
      </c>
    </row>
    <row r="4420" spans="1:18" hidden="1" x14ac:dyDescent="0.3">
      <c r="A4420" t="s">
        <v>17732</v>
      </c>
      <c r="B4420" t="s">
        <v>17733</v>
      </c>
      <c r="C4420" s="1" t="str">
        <f t="shared" si="314"/>
        <v>21:0849</v>
      </c>
      <c r="D4420" s="1" t="str">
        <f t="shared" si="315"/>
        <v>21:0233</v>
      </c>
      <c r="E4420" t="s">
        <v>17734</v>
      </c>
      <c r="F4420" t="s">
        <v>17735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60</v>
      </c>
      <c r="N4420">
        <v>1081</v>
      </c>
      <c r="P4420" t="s">
        <v>681</v>
      </c>
      <c r="Q4420" t="s">
        <v>482</v>
      </c>
      <c r="R4420" t="s">
        <v>55</v>
      </c>
    </row>
    <row r="4421" spans="1:18" hidden="1" x14ac:dyDescent="0.3">
      <c r="A4421" t="s">
        <v>17736</v>
      </c>
      <c r="B4421" t="s">
        <v>17737</v>
      </c>
      <c r="C4421" s="1" t="str">
        <f t="shared" si="314"/>
        <v>21:0849</v>
      </c>
      <c r="D4421" s="1" t="str">
        <f t="shared" si="315"/>
        <v>21:0233</v>
      </c>
      <c r="E4421" t="s">
        <v>17738</v>
      </c>
      <c r="F4421" t="s">
        <v>17739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67</v>
      </c>
      <c r="N4421">
        <v>1082</v>
      </c>
      <c r="P4421" t="s">
        <v>161</v>
      </c>
      <c r="Q4421" t="s">
        <v>579</v>
      </c>
      <c r="R4421" t="s">
        <v>55</v>
      </c>
    </row>
    <row r="4422" spans="1:18" hidden="1" x14ac:dyDescent="0.3">
      <c r="A4422" t="s">
        <v>17740</v>
      </c>
      <c r="B4422" t="s">
        <v>17741</v>
      </c>
      <c r="C4422" s="1" t="str">
        <f t="shared" si="314"/>
        <v>21:0849</v>
      </c>
      <c r="D4422" s="1" t="str">
        <f t="shared" si="315"/>
        <v>21:0233</v>
      </c>
      <c r="E4422" t="s">
        <v>17742</v>
      </c>
      <c r="F4422" t="s">
        <v>17743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74</v>
      </c>
      <c r="N4422">
        <v>1083</v>
      </c>
      <c r="P4422" t="s">
        <v>1600</v>
      </c>
      <c r="Q4422" t="s">
        <v>579</v>
      </c>
      <c r="R4422" t="s">
        <v>55</v>
      </c>
    </row>
    <row r="4423" spans="1:18" hidden="1" x14ac:dyDescent="0.3">
      <c r="A4423" t="s">
        <v>17744</v>
      </c>
      <c r="B4423" t="s">
        <v>17745</v>
      </c>
      <c r="C4423" s="1" t="str">
        <f t="shared" si="314"/>
        <v>21:0849</v>
      </c>
      <c r="D4423" s="1" t="str">
        <f t="shared" si="315"/>
        <v>21:0233</v>
      </c>
      <c r="E4423" t="s">
        <v>17746</v>
      </c>
      <c r="F4423" t="s">
        <v>17747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81</v>
      </c>
      <c r="N4423">
        <v>1084</v>
      </c>
      <c r="P4423" t="s">
        <v>4447</v>
      </c>
      <c r="Q4423" t="s">
        <v>236</v>
      </c>
      <c r="R4423" t="s">
        <v>55</v>
      </c>
    </row>
    <row r="4424" spans="1:18" hidden="1" x14ac:dyDescent="0.3">
      <c r="A4424" t="s">
        <v>17748</v>
      </c>
      <c r="B4424" t="s">
        <v>17749</v>
      </c>
      <c r="C4424" s="1" t="str">
        <f t="shared" si="314"/>
        <v>21:0849</v>
      </c>
      <c r="D4424" s="1" t="str">
        <f t="shared" si="315"/>
        <v>21:0233</v>
      </c>
      <c r="E4424" t="s">
        <v>17750</v>
      </c>
      <c r="F4424" t="s">
        <v>17751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95</v>
      </c>
      <c r="N4424">
        <v>1085</v>
      </c>
      <c r="P4424" t="s">
        <v>537</v>
      </c>
      <c r="Q4424" t="s">
        <v>54</v>
      </c>
      <c r="R4424" t="s">
        <v>55</v>
      </c>
    </row>
    <row r="4425" spans="1:18" hidden="1" x14ac:dyDescent="0.3">
      <c r="A4425" t="s">
        <v>17752</v>
      </c>
      <c r="B4425" t="s">
        <v>17753</v>
      </c>
      <c r="C4425" s="1" t="str">
        <f t="shared" si="314"/>
        <v>21:0849</v>
      </c>
      <c r="D4425" s="1" t="str">
        <f t="shared" si="315"/>
        <v>21:0233</v>
      </c>
      <c r="E4425" t="s">
        <v>17754</v>
      </c>
      <c r="F4425" t="s">
        <v>17755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101</v>
      </c>
      <c r="N4425">
        <v>1086</v>
      </c>
      <c r="P4425" t="s">
        <v>128</v>
      </c>
      <c r="Q4425" t="s">
        <v>1292</v>
      </c>
      <c r="R4425" t="s">
        <v>55</v>
      </c>
    </row>
    <row r="4426" spans="1:18" hidden="1" x14ac:dyDescent="0.3">
      <c r="A4426" t="s">
        <v>17756</v>
      </c>
      <c r="B4426" t="s">
        <v>17757</v>
      </c>
      <c r="C4426" s="1" t="str">
        <f t="shared" si="314"/>
        <v>21:0849</v>
      </c>
      <c r="D4426" s="1" t="str">
        <f t="shared" si="315"/>
        <v>21:0233</v>
      </c>
      <c r="E4426" t="s">
        <v>17758</v>
      </c>
      <c r="F4426" t="s">
        <v>17759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107</v>
      </c>
      <c r="N4426">
        <v>1087</v>
      </c>
      <c r="P4426" t="s">
        <v>2430</v>
      </c>
      <c r="Q4426" t="s">
        <v>236</v>
      </c>
      <c r="R4426" t="s">
        <v>3875</v>
      </c>
    </row>
    <row r="4427" spans="1:18" hidden="1" x14ac:dyDescent="0.3">
      <c r="A4427" t="s">
        <v>17760</v>
      </c>
      <c r="B4427" t="s">
        <v>17761</v>
      </c>
      <c r="C4427" s="1" t="str">
        <f t="shared" si="314"/>
        <v>21:0849</v>
      </c>
      <c r="D4427" s="1" t="str">
        <f t="shared" si="315"/>
        <v>21:0233</v>
      </c>
      <c r="E4427" t="s">
        <v>17762</v>
      </c>
      <c r="F4427" t="s">
        <v>17763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114</v>
      </c>
      <c r="N4427">
        <v>1088</v>
      </c>
      <c r="P4427" t="s">
        <v>558</v>
      </c>
      <c r="Q4427" t="s">
        <v>1292</v>
      </c>
      <c r="R4427" t="s">
        <v>329</v>
      </c>
    </row>
    <row r="4428" spans="1:18" hidden="1" x14ac:dyDescent="0.3">
      <c r="A4428" t="s">
        <v>17764</v>
      </c>
      <c r="B4428" t="s">
        <v>17765</v>
      </c>
      <c r="C4428" s="1" t="str">
        <f t="shared" ref="C4428:C4491" si="318">HYPERLINK("https://geochem.nrcan.gc.ca/cdogs/content/bdl/bdl210849_e.htm", "21:0849")</f>
        <v>21:0849</v>
      </c>
      <c r="D4428" s="1" t="str">
        <f t="shared" ref="D4428:D4491" si="319">HYPERLINK("https://geochem.nrcan.gc.ca/cdogs/content/svy/svy210233_e.htm", "21:0233")</f>
        <v>21:0233</v>
      </c>
      <c r="E4428" t="s">
        <v>17766</v>
      </c>
      <c r="F4428" t="s">
        <v>17767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121</v>
      </c>
      <c r="N4428">
        <v>1089</v>
      </c>
      <c r="P4428" t="s">
        <v>161</v>
      </c>
      <c r="Q4428" t="s">
        <v>579</v>
      </c>
      <c r="R4428" t="s">
        <v>55</v>
      </c>
    </row>
    <row r="4429" spans="1:18" hidden="1" x14ac:dyDescent="0.3">
      <c r="A4429" t="s">
        <v>17768</v>
      </c>
      <c r="B4429" t="s">
        <v>17769</v>
      </c>
      <c r="C4429" s="1" t="str">
        <f t="shared" si="318"/>
        <v>21:0849</v>
      </c>
      <c r="D4429" s="1" t="str">
        <f t="shared" si="319"/>
        <v>21:0233</v>
      </c>
      <c r="E4429" t="s">
        <v>17770</v>
      </c>
      <c r="F4429" t="s">
        <v>17771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127</v>
      </c>
      <c r="N4429">
        <v>1090</v>
      </c>
      <c r="P4429" t="s">
        <v>161</v>
      </c>
      <c r="Q4429" t="s">
        <v>482</v>
      </c>
      <c r="R4429" t="s">
        <v>55</v>
      </c>
    </row>
    <row r="4430" spans="1:18" hidden="1" x14ac:dyDescent="0.3">
      <c r="A4430" t="s">
        <v>17772</v>
      </c>
      <c r="B4430" t="s">
        <v>17773</v>
      </c>
      <c r="C4430" s="1" t="str">
        <f t="shared" si="318"/>
        <v>21:0849</v>
      </c>
      <c r="D4430" s="1" t="str">
        <f t="shared" si="319"/>
        <v>21:0233</v>
      </c>
      <c r="E4430" t="s">
        <v>17774</v>
      </c>
      <c r="F4430" t="s">
        <v>17775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133</v>
      </c>
      <c r="N4430">
        <v>1091</v>
      </c>
      <c r="P4430" t="s">
        <v>188</v>
      </c>
      <c r="Q4430" t="s">
        <v>579</v>
      </c>
      <c r="R4430" t="s">
        <v>55</v>
      </c>
    </row>
    <row r="4431" spans="1:18" hidden="1" x14ac:dyDescent="0.3">
      <c r="A4431" t="s">
        <v>17776</v>
      </c>
      <c r="B4431" t="s">
        <v>17777</v>
      </c>
      <c r="C4431" s="1" t="str">
        <f t="shared" si="318"/>
        <v>21:0849</v>
      </c>
      <c r="D4431" s="1" t="str">
        <f t="shared" si="319"/>
        <v>21:0233</v>
      </c>
      <c r="E4431" t="s">
        <v>17778</v>
      </c>
      <c r="F4431" t="s">
        <v>17779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139</v>
      </c>
      <c r="N4431">
        <v>1092</v>
      </c>
      <c r="P4431" t="s">
        <v>1006</v>
      </c>
      <c r="Q4431" t="s">
        <v>579</v>
      </c>
      <c r="R4431" t="s">
        <v>55</v>
      </c>
    </row>
    <row r="4432" spans="1:18" hidden="1" x14ac:dyDescent="0.3">
      <c r="A4432" t="s">
        <v>17780</v>
      </c>
      <c r="B4432" t="s">
        <v>17781</v>
      </c>
      <c r="C4432" s="1" t="str">
        <f t="shared" si="318"/>
        <v>21:0849</v>
      </c>
      <c r="D4432" s="1" t="str">
        <f t="shared" si="319"/>
        <v>21:0233</v>
      </c>
      <c r="E4432" t="s">
        <v>17782</v>
      </c>
      <c r="F4432" t="s">
        <v>17783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241</v>
      </c>
      <c r="N4432">
        <v>1093</v>
      </c>
      <c r="P4432" t="s">
        <v>1006</v>
      </c>
      <c r="Q4432" t="s">
        <v>579</v>
      </c>
      <c r="R4432" t="s">
        <v>55</v>
      </c>
    </row>
    <row r="4433" spans="1:18" hidden="1" x14ac:dyDescent="0.3">
      <c r="A4433" t="s">
        <v>17784</v>
      </c>
      <c r="B4433" t="s">
        <v>17785</v>
      </c>
      <c r="C4433" s="1" t="str">
        <f t="shared" si="318"/>
        <v>21:0849</v>
      </c>
      <c r="D4433" s="1" t="str">
        <f t="shared" si="319"/>
        <v>21:0233</v>
      </c>
      <c r="E4433" t="s">
        <v>17786</v>
      </c>
      <c r="F4433" t="s">
        <v>17787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 t="s">
        <v>1006</v>
      </c>
      <c r="Q4433" t="s">
        <v>579</v>
      </c>
      <c r="R4433" t="s">
        <v>285</v>
      </c>
    </row>
    <row r="4434" spans="1:18" hidden="1" x14ac:dyDescent="0.3">
      <c r="A4434" t="s">
        <v>17788</v>
      </c>
      <c r="B4434" t="s">
        <v>17789</v>
      </c>
      <c r="C4434" s="1" t="str">
        <f t="shared" si="318"/>
        <v>21:0849</v>
      </c>
      <c r="D4434" s="1" t="str">
        <f t="shared" si="319"/>
        <v>21:0233</v>
      </c>
      <c r="E4434" t="s">
        <v>17786</v>
      </c>
      <c r="F4434" t="s">
        <v>17790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29</v>
      </c>
      <c r="N4434">
        <v>1095</v>
      </c>
      <c r="P4434" t="s">
        <v>1006</v>
      </c>
      <c r="Q4434" t="s">
        <v>482</v>
      </c>
      <c r="R4434" t="s">
        <v>460</v>
      </c>
    </row>
    <row r="4435" spans="1:18" hidden="1" x14ac:dyDescent="0.3">
      <c r="A4435" t="s">
        <v>17791</v>
      </c>
      <c r="B4435" t="s">
        <v>17792</v>
      </c>
      <c r="C4435" s="1" t="str">
        <f t="shared" si="318"/>
        <v>21:0849</v>
      </c>
      <c r="D4435" s="1" t="str">
        <f t="shared" si="319"/>
        <v>21:0233</v>
      </c>
      <c r="E4435" t="s">
        <v>17793</v>
      </c>
      <c r="F4435" t="s">
        <v>17794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36</v>
      </c>
      <c r="N4435">
        <v>1096</v>
      </c>
      <c r="P4435" t="s">
        <v>23</v>
      </c>
      <c r="Q4435" t="s">
        <v>482</v>
      </c>
      <c r="R4435" t="s">
        <v>55</v>
      </c>
    </row>
    <row r="4436" spans="1:18" hidden="1" x14ac:dyDescent="0.3">
      <c r="A4436" t="s">
        <v>17795</v>
      </c>
      <c r="B4436" t="s">
        <v>17796</v>
      </c>
      <c r="C4436" s="1" t="str">
        <f t="shared" si="318"/>
        <v>21:0849</v>
      </c>
      <c r="D4436" s="1" t="str">
        <f t="shared" si="319"/>
        <v>21:0233</v>
      </c>
      <c r="E4436" t="s">
        <v>17797</v>
      </c>
      <c r="F4436" t="s">
        <v>17798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44</v>
      </c>
      <c r="N4436">
        <v>1097</v>
      </c>
      <c r="P4436" t="s">
        <v>225</v>
      </c>
      <c r="Q4436" t="s">
        <v>579</v>
      </c>
      <c r="R4436" t="s">
        <v>55</v>
      </c>
    </row>
    <row r="4437" spans="1:18" hidden="1" x14ac:dyDescent="0.3">
      <c r="A4437" t="s">
        <v>17799</v>
      </c>
      <c r="B4437" t="s">
        <v>17800</v>
      </c>
      <c r="C4437" s="1" t="str">
        <f t="shared" si="318"/>
        <v>21:0849</v>
      </c>
      <c r="D4437" s="1" t="str">
        <f t="shared" si="319"/>
        <v>21:0233</v>
      </c>
      <c r="E4437" t="s">
        <v>17801</v>
      </c>
      <c r="F4437" t="s">
        <v>17802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52</v>
      </c>
      <c r="N4437">
        <v>1098</v>
      </c>
      <c r="P4437" t="s">
        <v>182</v>
      </c>
      <c r="Q4437" t="s">
        <v>579</v>
      </c>
      <c r="R4437" t="s">
        <v>55</v>
      </c>
    </row>
    <row r="4438" spans="1:18" hidden="1" x14ac:dyDescent="0.3">
      <c r="A4438" t="s">
        <v>17803</v>
      </c>
      <c r="B4438" t="s">
        <v>17804</v>
      </c>
      <c r="C4438" s="1" t="str">
        <f t="shared" si="318"/>
        <v>21:0849</v>
      </c>
      <c r="D4438" s="1" t="str">
        <f t="shared" si="319"/>
        <v>21:0233</v>
      </c>
      <c r="E4438" t="s">
        <v>17805</v>
      </c>
      <c r="F4438" t="s">
        <v>17806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60</v>
      </c>
      <c r="N4438">
        <v>1099</v>
      </c>
      <c r="P4438" t="s">
        <v>1676</v>
      </c>
      <c r="Q4438" t="s">
        <v>579</v>
      </c>
      <c r="R4438" t="s">
        <v>55</v>
      </c>
    </row>
    <row r="4439" spans="1:18" hidden="1" x14ac:dyDescent="0.3">
      <c r="A4439" t="s">
        <v>17807</v>
      </c>
      <c r="B4439" t="s">
        <v>17808</v>
      </c>
      <c r="C4439" s="1" t="str">
        <f t="shared" si="318"/>
        <v>21:0849</v>
      </c>
      <c r="D4439" s="1" t="str">
        <f t="shared" si="319"/>
        <v>21:0233</v>
      </c>
      <c r="E4439" t="s">
        <v>17809</v>
      </c>
      <c r="F4439" t="s">
        <v>17810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67</v>
      </c>
      <c r="N4439">
        <v>1100</v>
      </c>
      <c r="P4439" t="s">
        <v>61</v>
      </c>
      <c r="Q4439" t="s">
        <v>1292</v>
      </c>
      <c r="R4439" t="s">
        <v>449</v>
      </c>
    </row>
    <row r="4440" spans="1:18" hidden="1" x14ac:dyDescent="0.3">
      <c r="A4440" t="s">
        <v>17811</v>
      </c>
      <c r="B4440" t="s">
        <v>17812</v>
      </c>
      <c r="C4440" s="1" t="str">
        <f t="shared" si="318"/>
        <v>21:0849</v>
      </c>
      <c r="D4440" s="1" t="str">
        <f t="shared" si="319"/>
        <v>21:0233</v>
      </c>
      <c r="E4440" t="s">
        <v>17813</v>
      </c>
      <c r="F4440" t="s">
        <v>17814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74</v>
      </c>
      <c r="N4440">
        <v>1101</v>
      </c>
      <c r="P4440" t="s">
        <v>1667</v>
      </c>
      <c r="Q4440" t="s">
        <v>1143</v>
      </c>
      <c r="R4440" t="s">
        <v>205</v>
      </c>
    </row>
    <row r="4441" spans="1:18" hidden="1" x14ac:dyDescent="0.3">
      <c r="A4441" t="s">
        <v>17815</v>
      </c>
      <c r="B4441" t="s">
        <v>17816</v>
      </c>
      <c r="C4441" s="1" t="str">
        <f t="shared" si="318"/>
        <v>21:0849</v>
      </c>
      <c r="D4441" s="1" t="str">
        <f t="shared" si="319"/>
        <v>21:0233</v>
      </c>
      <c r="E4441" t="s">
        <v>17817</v>
      </c>
      <c r="F4441" t="s">
        <v>17818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81</v>
      </c>
      <c r="N4441">
        <v>1102</v>
      </c>
      <c r="P4441" t="s">
        <v>188</v>
      </c>
      <c r="Q4441" t="s">
        <v>1143</v>
      </c>
      <c r="R4441" t="s">
        <v>890</v>
      </c>
    </row>
    <row r="4442" spans="1:18" hidden="1" x14ac:dyDescent="0.3">
      <c r="A4442" t="s">
        <v>17819</v>
      </c>
      <c r="B4442" t="s">
        <v>17820</v>
      </c>
      <c r="C4442" s="1" t="str">
        <f t="shared" si="318"/>
        <v>21:0849</v>
      </c>
      <c r="D4442" s="1" t="str">
        <f t="shared" si="319"/>
        <v>21:0233</v>
      </c>
      <c r="E4442" t="s">
        <v>17821</v>
      </c>
      <c r="F4442" t="s">
        <v>17822</v>
      </c>
      <c r="H4442">
        <v>59.521071900000003</v>
      </c>
      <c r="I4442">
        <v>-107.0222358</v>
      </c>
      <c r="J4442" s="1" t="str">
        <f t="shared" ref="J4442:J4505" si="320">HYPERLINK("https://geochem.nrcan.gc.ca/cdogs/content/kwd/kwd020016_e.htm", "Fluid (lake)")</f>
        <v>Fluid (lake)</v>
      </c>
      <c r="K4442" s="1" t="str">
        <f t="shared" ref="K4442:K4505" si="321">HYPERLINK("https://geochem.nrcan.gc.ca/cdogs/content/kwd/kwd080007_e.htm", "Untreated Water")</f>
        <v>Untreated Water</v>
      </c>
      <c r="L4442">
        <v>185</v>
      </c>
      <c r="M4442" t="s">
        <v>95</v>
      </c>
      <c r="N4442">
        <v>1103</v>
      </c>
      <c r="P4442" t="s">
        <v>188</v>
      </c>
      <c r="Q4442" t="s">
        <v>1143</v>
      </c>
      <c r="R4442" t="s">
        <v>55</v>
      </c>
    </row>
    <row r="4443" spans="1:18" hidden="1" x14ac:dyDescent="0.3">
      <c r="A4443" t="s">
        <v>17823</v>
      </c>
      <c r="B4443" t="s">
        <v>17824</v>
      </c>
      <c r="C4443" s="1" t="str">
        <f t="shared" si="318"/>
        <v>21:0849</v>
      </c>
      <c r="D4443" s="1" t="str">
        <f t="shared" si="319"/>
        <v>21:0233</v>
      </c>
      <c r="E4443" t="s">
        <v>17825</v>
      </c>
      <c r="F4443" t="s">
        <v>17826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101</v>
      </c>
      <c r="N4443">
        <v>1104</v>
      </c>
      <c r="P4443" t="s">
        <v>115</v>
      </c>
      <c r="Q4443" t="s">
        <v>1292</v>
      </c>
      <c r="R4443" t="s">
        <v>55</v>
      </c>
    </row>
    <row r="4444" spans="1:18" hidden="1" x14ac:dyDescent="0.3">
      <c r="A4444" t="s">
        <v>17827</v>
      </c>
      <c r="B4444" t="s">
        <v>17828</v>
      </c>
      <c r="C4444" s="1" t="str">
        <f t="shared" si="318"/>
        <v>21:0849</v>
      </c>
      <c r="D4444" s="1" t="str">
        <f t="shared" si="319"/>
        <v>21:0233</v>
      </c>
      <c r="E4444" t="s">
        <v>17829</v>
      </c>
      <c r="F4444" t="s">
        <v>17830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107</v>
      </c>
      <c r="N4444">
        <v>1105</v>
      </c>
      <c r="P4444" t="s">
        <v>115</v>
      </c>
      <c r="Q4444" t="s">
        <v>482</v>
      </c>
      <c r="R4444" t="s">
        <v>55</v>
      </c>
    </row>
    <row r="4445" spans="1:18" hidden="1" x14ac:dyDescent="0.3">
      <c r="A4445" t="s">
        <v>17831</v>
      </c>
      <c r="B4445" t="s">
        <v>17832</v>
      </c>
      <c r="C4445" s="1" t="str">
        <f t="shared" si="318"/>
        <v>21:0849</v>
      </c>
      <c r="D4445" s="1" t="str">
        <f t="shared" si="319"/>
        <v>21:0233</v>
      </c>
      <c r="E4445" t="s">
        <v>17833</v>
      </c>
      <c r="F4445" t="s">
        <v>17834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114</v>
      </c>
      <c r="N4445">
        <v>1106</v>
      </c>
      <c r="P4445" t="s">
        <v>225</v>
      </c>
      <c r="Q4445" t="s">
        <v>579</v>
      </c>
      <c r="R4445" t="s">
        <v>285</v>
      </c>
    </row>
    <row r="4446" spans="1:18" hidden="1" x14ac:dyDescent="0.3">
      <c r="A4446" t="s">
        <v>17835</v>
      </c>
      <c r="B4446" t="s">
        <v>17836</v>
      </c>
      <c r="C4446" s="1" t="str">
        <f t="shared" si="318"/>
        <v>21:0849</v>
      </c>
      <c r="D4446" s="1" t="str">
        <f t="shared" si="319"/>
        <v>21:0233</v>
      </c>
      <c r="E4446" t="s">
        <v>17837</v>
      </c>
      <c r="F4446" t="s">
        <v>17838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121</v>
      </c>
      <c r="N4446">
        <v>1107</v>
      </c>
      <c r="P4446" t="s">
        <v>188</v>
      </c>
      <c r="Q4446" t="s">
        <v>1143</v>
      </c>
      <c r="R4446" t="s">
        <v>55</v>
      </c>
    </row>
    <row r="4447" spans="1:18" hidden="1" x14ac:dyDescent="0.3">
      <c r="A4447" t="s">
        <v>17839</v>
      </c>
      <c r="B4447" t="s">
        <v>17840</v>
      </c>
      <c r="C4447" s="1" t="str">
        <f t="shared" si="318"/>
        <v>21:0849</v>
      </c>
      <c r="D4447" s="1" t="str">
        <f t="shared" si="319"/>
        <v>21:0233</v>
      </c>
      <c r="E4447" t="s">
        <v>17841</v>
      </c>
      <c r="F4447" t="s">
        <v>17842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127</v>
      </c>
      <c r="N4447">
        <v>1108</v>
      </c>
      <c r="P4447" t="s">
        <v>414</v>
      </c>
      <c r="Q4447" t="s">
        <v>517</v>
      </c>
      <c r="R4447" t="s">
        <v>55</v>
      </c>
    </row>
    <row r="4448" spans="1:18" hidden="1" x14ac:dyDescent="0.3">
      <c r="A4448" t="s">
        <v>17843</v>
      </c>
      <c r="B4448" t="s">
        <v>17844</v>
      </c>
      <c r="C4448" s="1" t="str">
        <f t="shared" si="318"/>
        <v>21:0849</v>
      </c>
      <c r="D4448" s="1" t="str">
        <f t="shared" si="319"/>
        <v>21:0233</v>
      </c>
      <c r="E4448" t="s">
        <v>17845</v>
      </c>
      <c r="F4448" t="s">
        <v>17846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133</v>
      </c>
      <c r="N4448">
        <v>1109</v>
      </c>
      <c r="P4448" t="s">
        <v>134</v>
      </c>
      <c r="Q4448" t="s">
        <v>1143</v>
      </c>
      <c r="R4448" t="s">
        <v>55</v>
      </c>
    </row>
    <row r="4449" spans="1:18" hidden="1" x14ac:dyDescent="0.3">
      <c r="A4449" t="s">
        <v>17847</v>
      </c>
      <c r="B4449" t="s">
        <v>17848</v>
      </c>
      <c r="C4449" s="1" t="str">
        <f t="shared" si="318"/>
        <v>21:0849</v>
      </c>
      <c r="D4449" s="1" t="str">
        <f t="shared" si="319"/>
        <v>21:0233</v>
      </c>
      <c r="E4449" t="s">
        <v>17849</v>
      </c>
      <c r="F4449" t="s">
        <v>17850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139</v>
      </c>
      <c r="N4449">
        <v>1110</v>
      </c>
      <c r="P4449" t="s">
        <v>200</v>
      </c>
      <c r="Q4449" t="s">
        <v>54</v>
      </c>
      <c r="R4449" t="s">
        <v>285</v>
      </c>
    </row>
    <row r="4450" spans="1:18" hidden="1" x14ac:dyDescent="0.3">
      <c r="A4450" t="s">
        <v>17851</v>
      </c>
      <c r="B4450" t="s">
        <v>17852</v>
      </c>
      <c r="C4450" s="1" t="str">
        <f t="shared" si="318"/>
        <v>21:0849</v>
      </c>
      <c r="D4450" s="1" t="str">
        <f t="shared" si="319"/>
        <v>21:0233</v>
      </c>
      <c r="E4450" t="s">
        <v>17853</v>
      </c>
      <c r="F4450" t="s">
        <v>17854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241</v>
      </c>
      <c r="N4450">
        <v>1111</v>
      </c>
      <c r="P4450" t="s">
        <v>194</v>
      </c>
      <c r="Q4450" t="s">
        <v>482</v>
      </c>
      <c r="R4450" t="s">
        <v>305</v>
      </c>
    </row>
    <row r="4451" spans="1:18" hidden="1" x14ac:dyDescent="0.3">
      <c r="A4451" t="s">
        <v>17855</v>
      </c>
      <c r="B4451" t="s">
        <v>17856</v>
      </c>
      <c r="C4451" s="1" t="str">
        <f t="shared" si="318"/>
        <v>21:0849</v>
      </c>
      <c r="D4451" s="1" t="str">
        <f t="shared" si="319"/>
        <v>21:0233</v>
      </c>
      <c r="E4451" t="s">
        <v>17857</v>
      </c>
      <c r="F4451" t="s">
        <v>17858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36</v>
      </c>
      <c r="N4451">
        <v>1112</v>
      </c>
      <c r="P4451" t="s">
        <v>319</v>
      </c>
      <c r="Q4451" t="s">
        <v>54</v>
      </c>
      <c r="R4451" t="s">
        <v>460</v>
      </c>
    </row>
    <row r="4452" spans="1:18" hidden="1" x14ac:dyDescent="0.3">
      <c r="A4452" t="s">
        <v>17859</v>
      </c>
      <c r="B4452" t="s">
        <v>17860</v>
      </c>
      <c r="C4452" s="1" t="str">
        <f t="shared" si="318"/>
        <v>21:0849</v>
      </c>
      <c r="D4452" s="1" t="str">
        <f t="shared" si="319"/>
        <v>21:0233</v>
      </c>
      <c r="E4452" t="s">
        <v>17861</v>
      </c>
      <c r="F4452" t="s">
        <v>17862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44</v>
      </c>
      <c r="N4452">
        <v>1113</v>
      </c>
      <c r="P4452" t="s">
        <v>319</v>
      </c>
      <c r="Q4452" t="s">
        <v>579</v>
      </c>
      <c r="R4452" t="s">
        <v>55</v>
      </c>
    </row>
    <row r="4453" spans="1:18" hidden="1" x14ac:dyDescent="0.3">
      <c r="A4453" t="s">
        <v>17863</v>
      </c>
      <c r="B4453" t="s">
        <v>17864</v>
      </c>
      <c r="C4453" s="1" t="str">
        <f t="shared" si="318"/>
        <v>21:0849</v>
      </c>
      <c r="D4453" s="1" t="str">
        <f t="shared" si="319"/>
        <v>21:0233</v>
      </c>
      <c r="E4453" t="s">
        <v>17865</v>
      </c>
      <c r="F4453" t="s">
        <v>17866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52</v>
      </c>
      <c r="N4453">
        <v>1114</v>
      </c>
      <c r="P4453" t="s">
        <v>194</v>
      </c>
      <c r="Q4453" t="s">
        <v>579</v>
      </c>
      <c r="R4453" t="s">
        <v>55</v>
      </c>
    </row>
    <row r="4454" spans="1:18" hidden="1" x14ac:dyDescent="0.3">
      <c r="A4454" t="s">
        <v>17867</v>
      </c>
      <c r="B4454" t="s">
        <v>17868</v>
      </c>
      <c r="C4454" s="1" t="str">
        <f t="shared" si="318"/>
        <v>21:0849</v>
      </c>
      <c r="D4454" s="1" t="str">
        <f t="shared" si="319"/>
        <v>21:0233</v>
      </c>
      <c r="E4454" t="s">
        <v>17869</v>
      </c>
      <c r="F4454" t="s">
        <v>17870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 t="s">
        <v>210</v>
      </c>
      <c r="Q4454" t="s">
        <v>1292</v>
      </c>
      <c r="R4454" t="s">
        <v>55</v>
      </c>
    </row>
    <row r="4455" spans="1:18" hidden="1" x14ac:dyDescent="0.3">
      <c r="A4455" t="s">
        <v>17871</v>
      </c>
      <c r="B4455" t="s">
        <v>17872</v>
      </c>
      <c r="C4455" s="1" t="str">
        <f t="shared" si="318"/>
        <v>21:0849</v>
      </c>
      <c r="D4455" s="1" t="str">
        <f t="shared" si="319"/>
        <v>21:0233</v>
      </c>
      <c r="E4455" t="s">
        <v>17869</v>
      </c>
      <c r="F4455" t="s">
        <v>17873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29</v>
      </c>
      <c r="N4455">
        <v>1116</v>
      </c>
      <c r="P4455" t="s">
        <v>319</v>
      </c>
      <c r="Q4455" t="s">
        <v>517</v>
      </c>
      <c r="R4455" t="s">
        <v>285</v>
      </c>
    </row>
    <row r="4456" spans="1:18" hidden="1" x14ac:dyDescent="0.3">
      <c r="A4456" t="s">
        <v>17874</v>
      </c>
      <c r="B4456" t="s">
        <v>17875</v>
      </c>
      <c r="C4456" s="1" t="str">
        <f t="shared" si="318"/>
        <v>21:0849</v>
      </c>
      <c r="D4456" s="1" t="str">
        <f t="shared" si="319"/>
        <v>21:0233</v>
      </c>
      <c r="E4456" t="s">
        <v>17876</v>
      </c>
      <c r="F4456" t="s">
        <v>17877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60</v>
      </c>
      <c r="N4456">
        <v>1117</v>
      </c>
      <c r="P4456" t="s">
        <v>200</v>
      </c>
      <c r="Q4456" t="s">
        <v>1292</v>
      </c>
      <c r="R4456" t="s">
        <v>873</v>
      </c>
    </row>
    <row r="4457" spans="1:18" hidden="1" x14ac:dyDescent="0.3">
      <c r="A4457" t="s">
        <v>17878</v>
      </c>
      <c r="B4457" t="s">
        <v>17879</v>
      </c>
      <c r="C4457" s="1" t="str">
        <f t="shared" si="318"/>
        <v>21:0849</v>
      </c>
      <c r="D4457" s="1" t="str">
        <f t="shared" si="319"/>
        <v>21:0233</v>
      </c>
      <c r="E4457" t="s">
        <v>17880</v>
      </c>
      <c r="F4457" t="s">
        <v>17881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67</v>
      </c>
      <c r="N4457">
        <v>1118</v>
      </c>
      <c r="P4457" t="s">
        <v>256</v>
      </c>
      <c r="Q4457" t="s">
        <v>482</v>
      </c>
      <c r="R4457" t="s">
        <v>890</v>
      </c>
    </row>
    <row r="4458" spans="1:18" hidden="1" x14ac:dyDescent="0.3">
      <c r="A4458" t="s">
        <v>17882</v>
      </c>
      <c r="B4458" t="s">
        <v>17883</v>
      </c>
      <c r="C4458" s="1" t="str">
        <f t="shared" si="318"/>
        <v>21:0849</v>
      </c>
      <c r="D4458" s="1" t="str">
        <f t="shared" si="319"/>
        <v>21:0233</v>
      </c>
      <c r="E4458" t="s">
        <v>17884</v>
      </c>
      <c r="F4458" t="s">
        <v>17885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74</v>
      </c>
      <c r="N4458">
        <v>1119</v>
      </c>
      <c r="P4458" t="s">
        <v>194</v>
      </c>
      <c r="Q4458" t="s">
        <v>482</v>
      </c>
      <c r="R4458" t="s">
        <v>599</v>
      </c>
    </row>
    <row r="4459" spans="1:18" hidden="1" x14ac:dyDescent="0.3">
      <c r="A4459" t="s">
        <v>17886</v>
      </c>
      <c r="B4459" t="s">
        <v>17887</v>
      </c>
      <c r="C4459" s="1" t="str">
        <f t="shared" si="318"/>
        <v>21:0849</v>
      </c>
      <c r="D4459" s="1" t="str">
        <f t="shared" si="319"/>
        <v>21:0233</v>
      </c>
      <c r="E4459" t="s">
        <v>17888</v>
      </c>
      <c r="F4459" t="s">
        <v>17889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81</v>
      </c>
      <c r="N4459">
        <v>1120</v>
      </c>
      <c r="P4459" t="s">
        <v>200</v>
      </c>
      <c r="Q4459" t="s">
        <v>310</v>
      </c>
      <c r="R4459" t="s">
        <v>668</v>
      </c>
    </row>
    <row r="4460" spans="1:18" hidden="1" x14ac:dyDescent="0.3">
      <c r="A4460" t="s">
        <v>17890</v>
      </c>
      <c r="B4460" t="s">
        <v>17891</v>
      </c>
      <c r="C4460" s="1" t="str">
        <f t="shared" si="318"/>
        <v>21:0849</v>
      </c>
      <c r="D4460" s="1" t="str">
        <f t="shared" si="319"/>
        <v>21:0233</v>
      </c>
      <c r="E4460" t="s">
        <v>17892</v>
      </c>
      <c r="F4460" t="s">
        <v>17893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95</v>
      </c>
      <c r="N4460">
        <v>1121</v>
      </c>
      <c r="P4460" t="s">
        <v>194</v>
      </c>
      <c r="Q4460" t="s">
        <v>579</v>
      </c>
      <c r="R4460" t="s">
        <v>8016</v>
      </c>
    </row>
    <row r="4461" spans="1:18" hidden="1" x14ac:dyDescent="0.3">
      <c r="A4461" t="s">
        <v>17894</v>
      </c>
      <c r="B4461" t="s">
        <v>17895</v>
      </c>
      <c r="C4461" s="1" t="str">
        <f t="shared" si="318"/>
        <v>21:0849</v>
      </c>
      <c r="D4461" s="1" t="str">
        <f t="shared" si="319"/>
        <v>21:0233</v>
      </c>
      <c r="E4461" t="s">
        <v>17896</v>
      </c>
      <c r="F4461" t="s">
        <v>17897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101</v>
      </c>
      <c r="N4461">
        <v>1122</v>
      </c>
      <c r="P4461" t="s">
        <v>210</v>
      </c>
      <c r="Q4461" t="s">
        <v>54</v>
      </c>
      <c r="R4461" t="s">
        <v>109</v>
      </c>
    </row>
    <row r="4462" spans="1:18" hidden="1" x14ac:dyDescent="0.3">
      <c r="A4462" t="s">
        <v>17898</v>
      </c>
      <c r="B4462" t="s">
        <v>17899</v>
      </c>
      <c r="C4462" s="1" t="str">
        <f t="shared" si="318"/>
        <v>21:0849</v>
      </c>
      <c r="D4462" s="1" t="str">
        <f t="shared" si="319"/>
        <v>21:0233</v>
      </c>
      <c r="E4462" t="s">
        <v>17900</v>
      </c>
      <c r="F4462" t="s">
        <v>17901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107</v>
      </c>
      <c r="N4462">
        <v>1123</v>
      </c>
      <c r="P4462" t="s">
        <v>247</v>
      </c>
      <c r="Q4462" t="s">
        <v>236</v>
      </c>
      <c r="R4462" t="s">
        <v>401</v>
      </c>
    </row>
    <row r="4463" spans="1:18" hidden="1" x14ac:dyDescent="0.3">
      <c r="A4463" t="s">
        <v>17902</v>
      </c>
      <c r="B4463" t="s">
        <v>17903</v>
      </c>
      <c r="C4463" s="1" t="str">
        <f t="shared" si="318"/>
        <v>21:0849</v>
      </c>
      <c r="D4463" s="1" t="str">
        <f t="shared" si="319"/>
        <v>21:0233</v>
      </c>
      <c r="E4463" t="s">
        <v>17904</v>
      </c>
      <c r="F4463" t="s">
        <v>17905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114</v>
      </c>
      <c r="N4463">
        <v>1124</v>
      </c>
      <c r="P4463" t="s">
        <v>356</v>
      </c>
      <c r="Q4463" t="s">
        <v>482</v>
      </c>
      <c r="R4463" t="s">
        <v>55</v>
      </c>
    </row>
    <row r="4464" spans="1:18" hidden="1" x14ac:dyDescent="0.3">
      <c r="A4464" t="s">
        <v>17906</v>
      </c>
      <c r="B4464" t="s">
        <v>17907</v>
      </c>
      <c r="C4464" s="1" t="str">
        <f t="shared" si="318"/>
        <v>21:0849</v>
      </c>
      <c r="D4464" s="1" t="str">
        <f t="shared" si="319"/>
        <v>21:0233</v>
      </c>
      <c r="E4464" t="s">
        <v>17908</v>
      </c>
      <c r="F4464" t="s">
        <v>17909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121</v>
      </c>
      <c r="N4464">
        <v>1125</v>
      </c>
      <c r="P4464" t="s">
        <v>256</v>
      </c>
      <c r="Q4464" t="s">
        <v>579</v>
      </c>
      <c r="R4464" t="s">
        <v>55</v>
      </c>
    </row>
    <row r="4465" spans="1:18" hidden="1" x14ac:dyDescent="0.3">
      <c r="A4465" t="s">
        <v>17910</v>
      </c>
      <c r="B4465" t="s">
        <v>17911</v>
      </c>
      <c r="C4465" s="1" t="str">
        <f t="shared" si="318"/>
        <v>21:0849</v>
      </c>
      <c r="D4465" s="1" t="str">
        <f t="shared" si="319"/>
        <v>21:0233</v>
      </c>
      <c r="E4465" t="s">
        <v>17912</v>
      </c>
      <c r="F4465" t="s">
        <v>17913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127</v>
      </c>
      <c r="N4465">
        <v>1126</v>
      </c>
      <c r="P4465" t="s">
        <v>247</v>
      </c>
      <c r="Q4465" t="s">
        <v>482</v>
      </c>
      <c r="R4465" t="s">
        <v>55</v>
      </c>
    </row>
    <row r="4466" spans="1:18" hidden="1" x14ac:dyDescent="0.3">
      <c r="A4466" t="s">
        <v>17914</v>
      </c>
      <c r="B4466" t="s">
        <v>17915</v>
      </c>
      <c r="C4466" s="1" t="str">
        <f t="shared" si="318"/>
        <v>21:0849</v>
      </c>
      <c r="D4466" s="1" t="str">
        <f t="shared" si="319"/>
        <v>21:0233</v>
      </c>
      <c r="E4466" t="s">
        <v>17916</v>
      </c>
      <c r="F4466" t="s">
        <v>17917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133</v>
      </c>
      <c r="N4466">
        <v>1127</v>
      </c>
      <c r="P4466" t="s">
        <v>247</v>
      </c>
      <c r="Q4466" t="s">
        <v>482</v>
      </c>
      <c r="R4466" t="s">
        <v>55</v>
      </c>
    </row>
    <row r="4467" spans="1:18" hidden="1" x14ac:dyDescent="0.3">
      <c r="A4467" t="s">
        <v>17918</v>
      </c>
      <c r="B4467" t="s">
        <v>17919</v>
      </c>
      <c r="C4467" s="1" t="str">
        <f t="shared" si="318"/>
        <v>21:0849</v>
      </c>
      <c r="D4467" s="1" t="str">
        <f t="shared" si="319"/>
        <v>21:0233</v>
      </c>
      <c r="E4467" t="s">
        <v>17920</v>
      </c>
      <c r="F4467" t="s">
        <v>17921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139</v>
      </c>
      <c r="N4467">
        <v>1128</v>
      </c>
      <c r="P4467" t="s">
        <v>115</v>
      </c>
      <c r="Q4467" t="s">
        <v>482</v>
      </c>
      <c r="R4467" t="s">
        <v>460</v>
      </c>
    </row>
    <row r="4468" spans="1:18" hidden="1" x14ac:dyDescent="0.3">
      <c r="A4468" t="s">
        <v>17922</v>
      </c>
      <c r="B4468" t="s">
        <v>17923</v>
      </c>
      <c r="C4468" s="1" t="str">
        <f t="shared" si="318"/>
        <v>21:0849</v>
      </c>
      <c r="D4468" s="1" t="str">
        <f t="shared" si="319"/>
        <v>21:0233</v>
      </c>
      <c r="E4468" t="s">
        <v>17924</v>
      </c>
      <c r="F4468" t="s">
        <v>17925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241</v>
      </c>
      <c r="N4468">
        <v>1129</v>
      </c>
      <c r="P4468" t="s">
        <v>115</v>
      </c>
      <c r="Q4468" t="s">
        <v>236</v>
      </c>
      <c r="R4468" t="s">
        <v>55</v>
      </c>
    </row>
    <row r="4469" spans="1:18" hidden="1" x14ac:dyDescent="0.3">
      <c r="A4469" t="s">
        <v>17926</v>
      </c>
      <c r="B4469" t="s">
        <v>17927</v>
      </c>
      <c r="C4469" s="1" t="str">
        <f t="shared" si="318"/>
        <v>21:0849</v>
      </c>
      <c r="D4469" s="1" t="str">
        <f t="shared" si="319"/>
        <v>21:0233</v>
      </c>
      <c r="E4469" t="s">
        <v>17928</v>
      </c>
      <c r="F4469" t="s">
        <v>17929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36</v>
      </c>
      <c r="N4469">
        <v>1130</v>
      </c>
      <c r="P4469" t="s">
        <v>134</v>
      </c>
      <c r="Q4469" t="s">
        <v>236</v>
      </c>
      <c r="R4469" t="s">
        <v>55</v>
      </c>
    </row>
    <row r="4470" spans="1:18" hidden="1" x14ac:dyDescent="0.3">
      <c r="A4470" t="s">
        <v>17930</v>
      </c>
      <c r="B4470" t="s">
        <v>17931</v>
      </c>
      <c r="C4470" s="1" t="str">
        <f t="shared" si="318"/>
        <v>21:0849</v>
      </c>
      <c r="D4470" s="1" t="str">
        <f t="shared" si="319"/>
        <v>21:0233</v>
      </c>
      <c r="E4470" t="s">
        <v>17932</v>
      </c>
      <c r="F4470" t="s">
        <v>17933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44</v>
      </c>
      <c r="N4470">
        <v>1131</v>
      </c>
      <c r="P4470" t="s">
        <v>200</v>
      </c>
      <c r="Q4470" t="s">
        <v>482</v>
      </c>
      <c r="R4470" t="s">
        <v>55</v>
      </c>
    </row>
    <row r="4471" spans="1:18" hidden="1" x14ac:dyDescent="0.3">
      <c r="A4471" t="s">
        <v>17934</v>
      </c>
      <c r="B4471" t="s">
        <v>17935</v>
      </c>
      <c r="C4471" s="1" t="str">
        <f t="shared" si="318"/>
        <v>21:0849</v>
      </c>
      <c r="D4471" s="1" t="str">
        <f t="shared" si="319"/>
        <v>21:0233</v>
      </c>
      <c r="E4471" t="s">
        <v>17936</v>
      </c>
      <c r="F4471" t="s">
        <v>17937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52</v>
      </c>
      <c r="N4471">
        <v>1132</v>
      </c>
      <c r="P4471" t="s">
        <v>256</v>
      </c>
      <c r="Q4471" t="s">
        <v>482</v>
      </c>
      <c r="R4471" t="s">
        <v>55</v>
      </c>
    </row>
    <row r="4472" spans="1:18" hidden="1" x14ac:dyDescent="0.3">
      <c r="A4472" t="s">
        <v>17938</v>
      </c>
      <c r="B4472" t="s">
        <v>17939</v>
      </c>
      <c r="C4472" s="1" t="str">
        <f t="shared" si="318"/>
        <v>21:0849</v>
      </c>
      <c r="D4472" s="1" t="str">
        <f t="shared" si="319"/>
        <v>21:0233</v>
      </c>
      <c r="E4472" t="s">
        <v>17940</v>
      </c>
      <c r="F4472" t="s">
        <v>17941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60</v>
      </c>
      <c r="N4472">
        <v>1133</v>
      </c>
      <c r="P4472" t="s">
        <v>235</v>
      </c>
      <c r="Q4472" t="s">
        <v>236</v>
      </c>
      <c r="R4472" t="s">
        <v>55</v>
      </c>
    </row>
    <row r="4473" spans="1:18" hidden="1" x14ac:dyDescent="0.3">
      <c r="A4473" t="s">
        <v>17942</v>
      </c>
      <c r="B4473" t="s">
        <v>17943</v>
      </c>
      <c r="C4473" s="1" t="str">
        <f t="shared" si="318"/>
        <v>21:0849</v>
      </c>
      <c r="D4473" s="1" t="str">
        <f t="shared" si="319"/>
        <v>21:0233</v>
      </c>
      <c r="E4473" t="s">
        <v>17944</v>
      </c>
      <c r="F4473" t="s">
        <v>17945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 t="s">
        <v>414</v>
      </c>
      <c r="Q4473" t="s">
        <v>54</v>
      </c>
      <c r="R4473" t="s">
        <v>55</v>
      </c>
    </row>
    <row r="4474" spans="1:18" hidden="1" x14ac:dyDescent="0.3">
      <c r="A4474" t="s">
        <v>17946</v>
      </c>
      <c r="B4474" t="s">
        <v>17947</v>
      </c>
      <c r="C4474" s="1" t="str">
        <f t="shared" si="318"/>
        <v>21:0849</v>
      </c>
      <c r="D4474" s="1" t="str">
        <f t="shared" si="319"/>
        <v>21:0233</v>
      </c>
      <c r="E4474" t="s">
        <v>17944</v>
      </c>
      <c r="F4474" t="s">
        <v>17948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29</v>
      </c>
      <c r="N4474">
        <v>1135</v>
      </c>
      <c r="P4474" t="s">
        <v>225</v>
      </c>
      <c r="Q4474" t="s">
        <v>579</v>
      </c>
      <c r="R4474" t="s">
        <v>55</v>
      </c>
    </row>
    <row r="4475" spans="1:18" hidden="1" x14ac:dyDescent="0.3">
      <c r="A4475" t="s">
        <v>17949</v>
      </c>
      <c r="B4475" t="s">
        <v>17950</v>
      </c>
      <c r="C4475" s="1" t="str">
        <f t="shared" si="318"/>
        <v>21:0849</v>
      </c>
      <c r="D4475" s="1" t="str">
        <f t="shared" si="319"/>
        <v>21:0233</v>
      </c>
      <c r="E4475" t="s">
        <v>17951</v>
      </c>
      <c r="F4475" t="s">
        <v>17952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67</v>
      </c>
      <c r="N4475">
        <v>1136</v>
      </c>
      <c r="P4475" t="s">
        <v>53</v>
      </c>
      <c r="Q4475" t="s">
        <v>236</v>
      </c>
      <c r="R4475" t="s">
        <v>55</v>
      </c>
    </row>
    <row r="4476" spans="1:18" hidden="1" x14ac:dyDescent="0.3">
      <c r="A4476" t="s">
        <v>17953</v>
      </c>
      <c r="B4476" t="s">
        <v>17954</v>
      </c>
      <c r="C4476" s="1" t="str">
        <f t="shared" si="318"/>
        <v>21:0849</v>
      </c>
      <c r="D4476" s="1" t="str">
        <f t="shared" si="319"/>
        <v>21:0233</v>
      </c>
      <c r="E4476" t="s">
        <v>17955</v>
      </c>
      <c r="F4476" t="s">
        <v>17956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74</v>
      </c>
      <c r="N4476">
        <v>1137</v>
      </c>
      <c r="P4476" t="s">
        <v>30</v>
      </c>
      <c r="Q4476" t="s">
        <v>579</v>
      </c>
      <c r="R4476" t="s">
        <v>55</v>
      </c>
    </row>
    <row r="4477" spans="1:18" hidden="1" x14ac:dyDescent="0.3">
      <c r="A4477" t="s">
        <v>17957</v>
      </c>
      <c r="B4477" t="s">
        <v>17958</v>
      </c>
      <c r="C4477" s="1" t="str">
        <f t="shared" si="318"/>
        <v>21:0849</v>
      </c>
      <c r="D4477" s="1" t="str">
        <f t="shared" si="319"/>
        <v>21:0233</v>
      </c>
      <c r="E4477" t="s">
        <v>17959</v>
      </c>
      <c r="F4477" t="s">
        <v>17960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81</v>
      </c>
      <c r="N4477">
        <v>1138</v>
      </c>
      <c r="P4477" t="s">
        <v>553</v>
      </c>
      <c r="Q4477" t="s">
        <v>236</v>
      </c>
      <c r="R4477" t="s">
        <v>55</v>
      </c>
    </row>
    <row r="4478" spans="1:18" hidden="1" x14ac:dyDescent="0.3">
      <c r="A4478" t="s">
        <v>17961</v>
      </c>
      <c r="B4478" t="s">
        <v>17962</v>
      </c>
      <c r="C4478" s="1" t="str">
        <f t="shared" si="318"/>
        <v>21:0849</v>
      </c>
      <c r="D4478" s="1" t="str">
        <f t="shared" si="319"/>
        <v>21:0233</v>
      </c>
      <c r="E4478" t="s">
        <v>17963</v>
      </c>
      <c r="F4478" t="s">
        <v>17964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95</v>
      </c>
      <c r="N4478">
        <v>1139</v>
      </c>
      <c r="P4478" t="s">
        <v>598</v>
      </c>
      <c r="Q4478" t="s">
        <v>310</v>
      </c>
      <c r="R4478" t="s">
        <v>55</v>
      </c>
    </row>
    <row r="4479" spans="1:18" hidden="1" x14ac:dyDescent="0.3">
      <c r="A4479" t="s">
        <v>17965</v>
      </c>
      <c r="B4479" t="s">
        <v>17966</v>
      </c>
      <c r="C4479" s="1" t="str">
        <f t="shared" si="318"/>
        <v>21:0849</v>
      </c>
      <c r="D4479" s="1" t="str">
        <f t="shared" si="319"/>
        <v>21:0233</v>
      </c>
      <c r="E4479" t="s">
        <v>17967</v>
      </c>
      <c r="F4479" t="s">
        <v>17968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101</v>
      </c>
      <c r="N4479">
        <v>1140</v>
      </c>
      <c r="P4479" t="s">
        <v>598</v>
      </c>
      <c r="Q4479" t="s">
        <v>482</v>
      </c>
      <c r="R4479" t="s">
        <v>285</v>
      </c>
    </row>
    <row r="4480" spans="1:18" hidden="1" x14ac:dyDescent="0.3">
      <c r="A4480" t="s">
        <v>17969</v>
      </c>
      <c r="B4480" t="s">
        <v>17970</v>
      </c>
      <c r="C4480" s="1" t="str">
        <f t="shared" si="318"/>
        <v>21:0849</v>
      </c>
      <c r="D4480" s="1" t="str">
        <f t="shared" si="319"/>
        <v>21:0233</v>
      </c>
      <c r="E4480" t="s">
        <v>17971</v>
      </c>
      <c r="F4480" t="s">
        <v>17972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107</v>
      </c>
      <c r="N4480">
        <v>1141</v>
      </c>
      <c r="P4480" t="s">
        <v>61</v>
      </c>
      <c r="Q4480" t="s">
        <v>579</v>
      </c>
      <c r="R4480" t="s">
        <v>55</v>
      </c>
    </row>
    <row r="4481" spans="1:18" hidden="1" x14ac:dyDescent="0.3">
      <c r="A4481" t="s">
        <v>17973</v>
      </c>
      <c r="B4481" t="s">
        <v>17974</v>
      </c>
      <c r="C4481" s="1" t="str">
        <f t="shared" si="318"/>
        <v>21:0849</v>
      </c>
      <c r="D4481" s="1" t="str">
        <f t="shared" si="319"/>
        <v>21:0233</v>
      </c>
      <c r="E4481" t="s">
        <v>17975</v>
      </c>
      <c r="F4481" t="s">
        <v>17976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114</v>
      </c>
      <c r="N4481">
        <v>1142</v>
      </c>
      <c r="P4481" t="s">
        <v>82</v>
      </c>
      <c r="Q4481" t="s">
        <v>579</v>
      </c>
      <c r="R4481" t="s">
        <v>55</v>
      </c>
    </row>
    <row r="4482" spans="1:18" hidden="1" x14ac:dyDescent="0.3">
      <c r="A4482" t="s">
        <v>17977</v>
      </c>
      <c r="B4482" t="s">
        <v>17978</v>
      </c>
      <c r="C4482" s="1" t="str">
        <f t="shared" si="318"/>
        <v>21:0849</v>
      </c>
      <c r="D4482" s="1" t="str">
        <f t="shared" si="319"/>
        <v>21:0233</v>
      </c>
      <c r="E4482" t="s">
        <v>17979</v>
      </c>
      <c r="F4482" t="s">
        <v>17980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121</v>
      </c>
      <c r="N4482">
        <v>1143</v>
      </c>
      <c r="P4482" t="s">
        <v>30</v>
      </c>
      <c r="Q4482" t="s">
        <v>579</v>
      </c>
      <c r="R4482" t="s">
        <v>189</v>
      </c>
    </row>
    <row r="4483" spans="1:18" hidden="1" x14ac:dyDescent="0.3">
      <c r="A4483" t="s">
        <v>17981</v>
      </c>
      <c r="B4483" t="s">
        <v>17982</v>
      </c>
      <c r="C4483" s="1" t="str">
        <f t="shared" si="318"/>
        <v>21:0849</v>
      </c>
      <c r="D4483" s="1" t="str">
        <f t="shared" si="319"/>
        <v>21:0233</v>
      </c>
      <c r="E4483" t="s">
        <v>17983</v>
      </c>
      <c r="F4483" t="s">
        <v>17984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127</v>
      </c>
      <c r="N4483">
        <v>1144</v>
      </c>
      <c r="P4483" t="s">
        <v>128</v>
      </c>
      <c r="Q4483" t="s">
        <v>257</v>
      </c>
      <c r="R4483" t="s">
        <v>189</v>
      </c>
    </row>
    <row r="4484" spans="1:18" hidden="1" x14ac:dyDescent="0.3">
      <c r="A4484" t="s">
        <v>17985</v>
      </c>
      <c r="B4484" t="s">
        <v>17986</v>
      </c>
      <c r="C4484" s="1" t="str">
        <f t="shared" si="318"/>
        <v>21:0849</v>
      </c>
      <c r="D4484" s="1" t="str">
        <f t="shared" si="319"/>
        <v>21:0233</v>
      </c>
      <c r="E4484" t="s">
        <v>17987</v>
      </c>
      <c r="F4484" t="s">
        <v>17988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133</v>
      </c>
      <c r="N4484">
        <v>1145</v>
      </c>
      <c r="P4484" t="s">
        <v>1846</v>
      </c>
      <c r="Q4484" t="s">
        <v>38</v>
      </c>
      <c r="R4484" t="s">
        <v>55</v>
      </c>
    </row>
    <row r="4485" spans="1:18" hidden="1" x14ac:dyDescent="0.3">
      <c r="A4485" t="s">
        <v>17989</v>
      </c>
      <c r="B4485" t="s">
        <v>17990</v>
      </c>
      <c r="C4485" s="1" t="str">
        <f t="shared" si="318"/>
        <v>21:0849</v>
      </c>
      <c r="D4485" s="1" t="str">
        <f t="shared" si="319"/>
        <v>21:0233</v>
      </c>
      <c r="E4485" t="s">
        <v>17991</v>
      </c>
      <c r="F4485" t="s">
        <v>17992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139</v>
      </c>
      <c r="N4485">
        <v>1146</v>
      </c>
      <c r="P4485" t="s">
        <v>1676</v>
      </c>
      <c r="Q4485" t="s">
        <v>310</v>
      </c>
      <c r="R4485" t="s">
        <v>55</v>
      </c>
    </row>
    <row r="4486" spans="1:18" hidden="1" x14ac:dyDescent="0.3">
      <c r="A4486" t="s">
        <v>17993</v>
      </c>
      <c r="B4486" t="s">
        <v>17994</v>
      </c>
      <c r="C4486" s="1" t="str">
        <f t="shared" si="318"/>
        <v>21:0849</v>
      </c>
      <c r="D4486" s="1" t="str">
        <f t="shared" si="319"/>
        <v>21:0233</v>
      </c>
      <c r="E4486" t="s">
        <v>17995</v>
      </c>
      <c r="F4486" t="s">
        <v>17996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241</v>
      </c>
      <c r="N4486">
        <v>1147</v>
      </c>
      <c r="P4486" t="s">
        <v>167</v>
      </c>
      <c r="Q4486" t="s">
        <v>257</v>
      </c>
      <c r="R4486" t="s">
        <v>55</v>
      </c>
    </row>
    <row r="4487" spans="1:18" hidden="1" x14ac:dyDescent="0.3">
      <c r="A4487" t="s">
        <v>17997</v>
      </c>
      <c r="B4487" t="s">
        <v>17998</v>
      </c>
      <c r="C4487" s="1" t="str">
        <f t="shared" si="318"/>
        <v>21:0849</v>
      </c>
      <c r="D4487" s="1" t="str">
        <f t="shared" si="319"/>
        <v>21:0233</v>
      </c>
      <c r="E4487" t="s">
        <v>17999</v>
      </c>
      <c r="F4487" t="s">
        <v>18000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36</v>
      </c>
      <c r="N4487">
        <v>1148</v>
      </c>
      <c r="P4487" t="s">
        <v>161</v>
      </c>
      <c r="Q4487" t="s">
        <v>482</v>
      </c>
      <c r="R4487" t="s">
        <v>55</v>
      </c>
    </row>
    <row r="4488" spans="1:18" hidden="1" x14ac:dyDescent="0.3">
      <c r="A4488" t="s">
        <v>18001</v>
      </c>
      <c r="B4488" t="s">
        <v>18002</v>
      </c>
      <c r="C4488" s="1" t="str">
        <f t="shared" si="318"/>
        <v>21:0849</v>
      </c>
      <c r="D4488" s="1" t="str">
        <f t="shared" si="319"/>
        <v>21:0233</v>
      </c>
      <c r="E4488" t="s">
        <v>18003</v>
      </c>
      <c r="F4488" t="s">
        <v>18004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44</v>
      </c>
      <c r="N4488">
        <v>1149</v>
      </c>
      <c r="P4488" t="s">
        <v>161</v>
      </c>
      <c r="Q4488" t="s">
        <v>310</v>
      </c>
      <c r="R4488" t="s">
        <v>55</v>
      </c>
    </row>
    <row r="4489" spans="1:18" hidden="1" x14ac:dyDescent="0.3">
      <c r="A4489" t="s">
        <v>18005</v>
      </c>
      <c r="B4489" t="s">
        <v>18006</v>
      </c>
      <c r="C4489" s="1" t="str">
        <f t="shared" si="318"/>
        <v>21:0849</v>
      </c>
      <c r="D4489" s="1" t="str">
        <f t="shared" si="319"/>
        <v>21:0233</v>
      </c>
      <c r="E4489" t="s">
        <v>18007</v>
      </c>
      <c r="F4489" t="s">
        <v>18008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52</v>
      </c>
      <c r="N4489">
        <v>1150</v>
      </c>
      <c r="P4489" t="s">
        <v>82</v>
      </c>
      <c r="Q4489" t="s">
        <v>482</v>
      </c>
      <c r="R4489" t="s">
        <v>460</v>
      </c>
    </row>
    <row r="4490" spans="1:18" hidden="1" x14ac:dyDescent="0.3">
      <c r="A4490" t="s">
        <v>18009</v>
      </c>
      <c r="B4490" t="s">
        <v>18010</v>
      </c>
      <c r="C4490" s="1" t="str">
        <f t="shared" si="318"/>
        <v>21:0849</v>
      </c>
      <c r="D4490" s="1" t="str">
        <f t="shared" si="319"/>
        <v>21:0233</v>
      </c>
      <c r="E4490" t="s">
        <v>18011</v>
      </c>
      <c r="F4490" t="s">
        <v>18012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60</v>
      </c>
      <c r="N4490">
        <v>1151</v>
      </c>
      <c r="P4490" t="s">
        <v>771</v>
      </c>
      <c r="Q4490" t="s">
        <v>310</v>
      </c>
      <c r="R4490" t="s">
        <v>55</v>
      </c>
    </row>
    <row r="4491" spans="1:18" hidden="1" x14ac:dyDescent="0.3">
      <c r="A4491" t="s">
        <v>18013</v>
      </c>
      <c r="B4491" t="s">
        <v>18014</v>
      </c>
      <c r="C4491" s="1" t="str">
        <f t="shared" si="318"/>
        <v>21:0849</v>
      </c>
      <c r="D4491" s="1" t="str">
        <f t="shared" si="319"/>
        <v>21:0233</v>
      </c>
      <c r="E4491" t="s">
        <v>18015</v>
      </c>
      <c r="F4491" t="s">
        <v>18016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67</v>
      </c>
      <c r="N4491">
        <v>1152</v>
      </c>
      <c r="P4491" t="s">
        <v>210</v>
      </c>
      <c r="Q4491" t="s">
        <v>257</v>
      </c>
      <c r="R4491" t="s">
        <v>195</v>
      </c>
    </row>
    <row r="4492" spans="1:18" hidden="1" x14ac:dyDescent="0.3">
      <c r="A4492" t="s">
        <v>18017</v>
      </c>
      <c r="B4492" t="s">
        <v>18018</v>
      </c>
      <c r="C4492" s="1" t="str">
        <f t="shared" ref="C4492:C4547" si="322">HYPERLINK("https://geochem.nrcan.gc.ca/cdogs/content/bdl/bdl210849_e.htm", "21:0849")</f>
        <v>21:0849</v>
      </c>
      <c r="D4492" s="1" t="str">
        <f t="shared" ref="D4492:D4547" si="323">HYPERLINK("https://geochem.nrcan.gc.ca/cdogs/content/svy/svy210233_e.htm", "21:0233")</f>
        <v>21:0233</v>
      </c>
      <c r="E4492" t="s">
        <v>18019</v>
      </c>
      <c r="F4492" t="s">
        <v>18020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 t="s">
        <v>200</v>
      </c>
      <c r="Q4492" t="s">
        <v>310</v>
      </c>
      <c r="R4492" t="s">
        <v>55</v>
      </c>
    </row>
    <row r="4493" spans="1:18" hidden="1" x14ac:dyDescent="0.3">
      <c r="A4493" t="s">
        <v>18021</v>
      </c>
      <c r="B4493" t="s">
        <v>18022</v>
      </c>
      <c r="C4493" s="1" t="str">
        <f t="shared" si="322"/>
        <v>21:0849</v>
      </c>
      <c r="D4493" s="1" t="str">
        <f t="shared" si="323"/>
        <v>21:0233</v>
      </c>
      <c r="E4493" t="s">
        <v>18019</v>
      </c>
      <c r="F4493" t="s">
        <v>18023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29</v>
      </c>
      <c r="N4493">
        <v>1154</v>
      </c>
      <c r="P4493" t="s">
        <v>194</v>
      </c>
      <c r="Q4493" t="s">
        <v>310</v>
      </c>
      <c r="R4493" t="s">
        <v>55</v>
      </c>
    </row>
    <row r="4494" spans="1:18" hidden="1" x14ac:dyDescent="0.3">
      <c r="A4494" t="s">
        <v>18024</v>
      </c>
      <c r="B4494" t="s">
        <v>18025</v>
      </c>
      <c r="C4494" s="1" t="str">
        <f t="shared" si="322"/>
        <v>21:0849</v>
      </c>
      <c r="D4494" s="1" t="str">
        <f t="shared" si="323"/>
        <v>21:0233</v>
      </c>
      <c r="E4494" t="s">
        <v>18026</v>
      </c>
      <c r="F4494" t="s">
        <v>18027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74</v>
      </c>
      <c r="N4494">
        <v>1155</v>
      </c>
      <c r="P4494" t="s">
        <v>210</v>
      </c>
      <c r="Q4494" t="s">
        <v>236</v>
      </c>
      <c r="R4494" t="s">
        <v>55</v>
      </c>
    </row>
    <row r="4495" spans="1:18" hidden="1" x14ac:dyDescent="0.3">
      <c r="A4495" t="s">
        <v>18028</v>
      </c>
      <c r="B4495" t="s">
        <v>18029</v>
      </c>
      <c r="C4495" s="1" t="str">
        <f t="shared" si="322"/>
        <v>21:0849</v>
      </c>
      <c r="D4495" s="1" t="str">
        <f t="shared" si="323"/>
        <v>21:0233</v>
      </c>
      <c r="E4495" t="s">
        <v>18030</v>
      </c>
      <c r="F4495" t="s">
        <v>18031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81</v>
      </c>
      <c r="N4495">
        <v>1156</v>
      </c>
      <c r="P4495" t="s">
        <v>319</v>
      </c>
      <c r="Q4495" t="s">
        <v>257</v>
      </c>
      <c r="R4495" t="s">
        <v>55</v>
      </c>
    </row>
    <row r="4496" spans="1:18" hidden="1" x14ac:dyDescent="0.3">
      <c r="A4496" t="s">
        <v>18032</v>
      </c>
      <c r="B4496" t="s">
        <v>18033</v>
      </c>
      <c r="C4496" s="1" t="str">
        <f t="shared" si="322"/>
        <v>21:0849</v>
      </c>
      <c r="D4496" s="1" t="str">
        <f t="shared" si="323"/>
        <v>21:0233</v>
      </c>
      <c r="E4496" t="s">
        <v>18034</v>
      </c>
      <c r="F4496" t="s">
        <v>18035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95</v>
      </c>
      <c r="N4496">
        <v>1157</v>
      </c>
      <c r="P4496" t="s">
        <v>194</v>
      </c>
      <c r="Q4496" t="s">
        <v>236</v>
      </c>
      <c r="R4496" t="s">
        <v>55</v>
      </c>
    </row>
    <row r="4497" spans="1:18" hidden="1" x14ac:dyDescent="0.3">
      <c r="A4497" t="s">
        <v>18036</v>
      </c>
      <c r="B4497" t="s">
        <v>18037</v>
      </c>
      <c r="C4497" s="1" t="str">
        <f t="shared" si="322"/>
        <v>21:0849</v>
      </c>
      <c r="D4497" s="1" t="str">
        <f t="shared" si="323"/>
        <v>21:0233</v>
      </c>
      <c r="E4497" t="s">
        <v>18038</v>
      </c>
      <c r="F4497" t="s">
        <v>18039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101</v>
      </c>
      <c r="N4497">
        <v>1158</v>
      </c>
      <c r="P4497" t="s">
        <v>225</v>
      </c>
      <c r="Q4497" t="s">
        <v>236</v>
      </c>
      <c r="R4497" t="s">
        <v>189</v>
      </c>
    </row>
    <row r="4498" spans="1:18" hidden="1" x14ac:dyDescent="0.3">
      <c r="A4498" t="s">
        <v>18040</v>
      </c>
      <c r="B4498" t="s">
        <v>18041</v>
      </c>
      <c r="C4498" s="1" t="str">
        <f t="shared" si="322"/>
        <v>21:0849</v>
      </c>
      <c r="D4498" s="1" t="str">
        <f t="shared" si="323"/>
        <v>21:0233</v>
      </c>
      <c r="E4498" t="s">
        <v>18042</v>
      </c>
      <c r="F4498" t="s">
        <v>18043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107</v>
      </c>
      <c r="N4498">
        <v>1159</v>
      </c>
      <c r="P4498" t="s">
        <v>115</v>
      </c>
      <c r="Q4498" t="s">
        <v>310</v>
      </c>
      <c r="R4498" t="s">
        <v>55</v>
      </c>
    </row>
    <row r="4499" spans="1:18" hidden="1" x14ac:dyDescent="0.3">
      <c r="A4499" t="s">
        <v>18044</v>
      </c>
      <c r="B4499" t="s">
        <v>18045</v>
      </c>
      <c r="C4499" s="1" t="str">
        <f t="shared" si="322"/>
        <v>21:0849</v>
      </c>
      <c r="D4499" s="1" t="str">
        <f t="shared" si="323"/>
        <v>21:0233</v>
      </c>
      <c r="E4499" t="s">
        <v>18046</v>
      </c>
      <c r="F4499" t="s">
        <v>18047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114</v>
      </c>
      <c r="N4499">
        <v>1160</v>
      </c>
      <c r="P4499" t="s">
        <v>537</v>
      </c>
      <c r="Q4499" t="s">
        <v>310</v>
      </c>
      <c r="R4499" t="s">
        <v>460</v>
      </c>
    </row>
    <row r="4500" spans="1:18" hidden="1" x14ac:dyDescent="0.3">
      <c r="A4500" t="s">
        <v>18048</v>
      </c>
      <c r="B4500" t="s">
        <v>18049</v>
      </c>
      <c r="C4500" s="1" t="str">
        <f t="shared" si="322"/>
        <v>21:0849</v>
      </c>
      <c r="D4500" s="1" t="str">
        <f t="shared" si="323"/>
        <v>21:0233</v>
      </c>
      <c r="E4500" t="s">
        <v>18050</v>
      </c>
      <c r="F4500" t="s">
        <v>18051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121</v>
      </c>
      <c r="N4500">
        <v>1161</v>
      </c>
      <c r="P4500" t="s">
        <v>2145</v>
      </c>
      <c r="Q4500" t="s">
        <v>236</v>
      </c>
      <c r="R4500" t="s">
        <v>285</v>
      </c>
    </row>
    <row r="4501" spans="1:18" hidden="1" x14ac:dyDescent="0.3">
      <c r="A4501" t="s">
        <v>18052</v>
      </c>
      <c r="B4501" t="s">
        <v>18053</v>
      </c>
      <c r="C4501" s="1" t="str">
        <f t="shared" si="322"/>
        <v>21:0849</v>
      </c>
      <c r="D4501" s="1" t="str">
        <f t="shared" si="323"/>
        <v>21:0233</v>
      </c>
      <c r="E4501" t="s">
        <v>18054</v>
      </c>
      <c r="F4501" t="s">
        <v>18055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127</v>
      </c>
      <c r="N4501">
        <v>1162</v>
      </c>
      <c r="P4501" t="s">
        <v>414</v>
      </c>
      <c r="Q4501" t="s">
        <v>310</v>
      </c>
      <c r="R4501" t="s">
        <v>55</v>
      </c>
    </row>
    <row r="4502" spans="1:18" hidden="1" x14ac:dyDescent="0.3">
      <c r="A4502" t="s">
        <v>18056</v>
      </c>
      <c r="B4502" t="s">
        <v>18057</v>
      </c>
      <c r="C4502" s="1" t="str">
        <f t="shared" si="322"/>
        <v>21:0849</v>
      </c>
      <c r="D4502" s="1" t="str">
        <f t="shared" si="323"/>
        <v>21:0233</v>
      </c>
      <c r="E4502" t="s">
        <v>18058</v>
      </c>
      <c r="F4502" t="s">
        <v>18059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133</v>
      </c>
      <c r="N4502">
        <v>1163</v>
      </c>
      <c r="P4502" t="s">
        <v>210</v>
      </c>
      <c r="Q4502" t="s">
        <v>310</v>
      </c>
      <c r="R4502" t="s">
        <v>55</v>
      </c>
    </row>
    <row r="4503" spans="1:18" hidden="1" x14ac:dyDescent="0.3">
      <c r="A4503" t="s">
        <v>18060</v>
      </c>
      <c r="B4503" t="s">
        <v>18061</v>
      </c>
      <c r="C4503" s="1" t="str">
        <f t="shared" si="322"/>
        <v>21:0849</v>
      </c>
      <c r="D4503" s="1" t="str">
        <f t="shared" si="323"/>
        <v>21:0233</v>
      </c>
      <c r="E4503" t="s">
        <v>18062</v>
      </c>
      <c r="F4503" t="s">
        <v>18063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139</v>
      </c>
      <c r="N4503">
        <v>1164</v>
      </c>
      <c r="P4503" t="s">
        <v>319</v>
      </c>
      <c r="Q4503" t="s">
        <v>54</v>
      </c>
      <c r="R4503" t="s">
        <v>55</v>
      </c>
    </row>
    <row r="4504" spans="1:18" hidden="1" x14ac:dyDescent="0.3">
      <c r="A4504" t="s">
        <v>18064</v>
      </c>
      <c r="B4504" t="s">
        <v>18065</v>
      </c>
      <c r="C4504" s="1" t="str">
        <f t="shared" si="322"/>
        <v>21:0849</v>
      </c>
      <c r="D4504" s="1" t="str">
        <f t="shared" si="323"/>
        <v>21:0233</v>
      </c>
      <c r="E4504" t="s">
        <v>18066</v>
      </c>
      <c r="F4504" t="s">
        <v>18067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241</v>
      </c>
      <c r="N4504">
        <v>1165</v>
      </c>
      <c r="P4504" t="s">
        <v>210</v>
      </c>
      <c r="Q4504" t="s">
        <v>310</v>
      </c>
      <c r="R4504" t="s">
        <v>285</v>
      </c>
    </row>
    <row r="4505" spans="1:18" hidden="1" x14ac:dyDescent="0.3">
      <c r="A4505" t="s">
        <v>18068</v>
      </c>
      <c r="B4505" t="s">
        <v>18069</v>
      </c>
      <c r="C4505" s="1" t="str">
        <f t="shared" si="322"/>
        <v>21:0849</v>
      </c>
      <c r="D4505" s="1" t="str">
        <f t="shared" si="323"/>
        <v>21:0233</v>
      </c>
      <c r="E4505" t="s">
        <v>18070</v>
      </c>
      <c r="F4505" t="s">
        <v>18071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36</v>
      </c>
      <c r="N4505">
        <v>1166</v>
      </c>
      <c r="P4505" t="s">
        <v>82</v>
      </c>
      <c r="Q4505" t="s">
        <v>1292</v>
      </c>
      <c r="R4505" t="s">
        <v>183</v>
      </c>
    </row>
    <row r="4506" spans="1:18" hidden="1" x14ac:dyDescent="0.3">
      <c r="A4506" t="s">
        <v>18072</v>
      </c>
      <c r="B4506" t="s">
        <v>18073</v>
      </c>
      <c r="C4506" s="1" t="str">
        <f t="shared" si="322"/>
        <v>21:0849</v>
      </c>
      <c r="D4506" s="1" t="str">
        <f t="shared" si="323"/>
        <v>21:0233</v>
      </c>
      <c r="E4506" t="s">
        <v>18074</v>
      </c>
      <c r="F4506" t="s">
        <v>18075</v>
      </c>
      <c r="H4506">
        <v>59.550113899999999</v>
      </c>
      <c r="I4506">
        <v>-107.84124180000001</v>
      </c>
      <c r="J4506" s="1" t="str">
        <f t="shared" ref="J4506:J4547" si="324">HYPERLINK("https://geochem.nrcan.gc.ca/cdogs/content/kwd/kwd020016_e.htm", "Fluid (lake)")</f>
        <v>Fluid (lake)</v>
      </c>
      <c r="K4506" s="1" t="str">
        <f t="shared" ref="K4506:K4569" si="325">HYPERLINK("https://geochem.nrcan.gc.ca/cdogs/content/kwd/kwd080007_e.htm", "Untreated Water")</f>
        <v>Untreated Water</v>
      </c>
      <c r="L4506">
        <v>189</v>
      </c>
      <c r="M4506" t="s">
        <v>44</v>
      </c>
      <c r="N4506">
        <v>1167</v>
      </c>
      <c r="P4506" t="s">
        <v>188</v>
      </c>
      <c r="Q4506" t="s">
        <v>310</v>
      </c>
      <c r="R4506" t="s">
        <v>460</v>
      </c>
    </row>
    <row r="4507" spans="1:18" hidden="1" x14ac:dyDescent="0.3">
      <c r="A4507" t="s">
        <v>18076</v>
      </c>
      <c r="B4507" t="s">
        <v>18077</v>
      </c>
      <c r="C4507" s="1" t="str">
        <f t="shared" si="322"/>
        <v>21:0849</v>
      </c>
      <c r="D4507" s="1" t="str">
        <f t="shared" si="323"/>
        <v>21:0233</v>
      </c>
      <c r="E4507" t="s">
        <v>18078</v>
      </c>
      <c r="F4507" t="s">
        <v>18079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52</v>
      </c>
      <c r="N4507">
        <v>1168</v>
      </c>
      <c r="P4507" t="s">
        <v>108</v>
      </c>
      <c r="Q4507" t="s">
        <v>257</v>
      </c>
      <c r="R4507" t="s">
        <v>460</v>
      </c>
    </row>
    <row r="4508" spans="1:18" hidden="1" x14ac:dyDescent="0.3">
      <c r="A4508" t="s">
        <v>18080</v>
      </c>
      <c r="B4508" t="s">
        <v>18081</v>
      </c>
      <c r="C4508" s="1" t="str">
        <f t="shared" si="322"/>
        <v>21:0849</v>
      </c>
      <c r="D4508" s="1" t="str">
        <f t="shared" si="323"/>
        <v>21:0233</v>
      </c>
      <c r="E4508" t="s">
        <v>18082</v>
      </c>
      <c r="F4508" t="s">
        <v>18083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 t="s">
        <v>68</v>
      </c>
      <c r="Q4508" t="s">
        <v>310</v>
      </c>
      <c r="R4508" t="s">
        <v>285</v>
      </c>
    </row>
    <row r="4509" spans="1:18" hidden="1" x14ac:dyDescent="0.3">
      <c r="A4509" t="s">
        <v>18084</v>
      </c>
      <c r="B4509" t="s">
        <v>18085</v>
      </c>
      <c r="C4509" s="1" t="str">
        <f t="shared" si="322"/>
        <v>21:0849</v>
      </c>
      <c r="D4509" s="1" t="str">
        <f t="shared" si="323"/>
        <v>21:0233</v>
      </c>
      <c r="E4509" t="s">
        <v>18082</v>
      </c>
      <c r="F4509" t="s">
        <v>18086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29</v>
      </c>
      <c r="N4509">
        <v>1170</v>
      </c>
      <c r="P4509" t="s">
        <v>558</v>
      </c>
      <c r="Q4509" t="s">
        <v>310</v>
      </c>
      <c r="R4509" t="s">
        <v>55</v>
      </c>
    </row>
    <row r="4510" spans="1:18" hidden="1" x14ac:dyDescent="0.3">
      <c r="A4510" t="s">
        <v>18087</v>
      </c>
      <c r="B4510" t="s">
        <v>18088</v>
      </c>
      <c r="C4510" s="1" t="str">
        <f t="shared" si="322"/>
        <v>21:0849</v>
      </c>
      <c r="D4510" s="1" t="str">
        <f t="shared" si="323"/>
        <v>21:0233</v>
      </c>
      <c r="E4510" t="s">
        <v>18089</v>
      </c>
      <c r="F4510" t="s">
        <v>18090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60</v>
      </c>
      <c r="N4510">
        <v>1171</v>
      </c>
      <c r="P4510" t="s">
        <v>53</v>
      </c>
      <c r="Q4510" t="s">
        <v>236</v>
      </c>
      <c r="R4510" t="s">
        <v>55</v>
      </c>
    </row>
    <row r="4511" spans="1:18" hidden="1" x14ac:dyDescent="0.3">
      <c r="A4511" t="s">
        <v>18091</v>
      </c>
      <c r="B4511" t="s">
        <v>18092</v>
      </c>
      <c r="C4511" s="1" t="str">
        <f t="shared" si="322"/>
        <v>21:0849</v>
      </c>
      <c r="D4511" s="1" t="str">
        <f t="shared" si="323"/>
        <v>21:0233</v>
      </c>
      <c r="E4511" t="s">
        <v>18093</v>
      </c>
      <c r="F4511" t="s">
        <v>18094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67</v>
      </c>
      <c r="N4511">
        <v>1172</v>
      </c>
      <c r="P4511" t="s">
        <v>88</v>
      </c>
      <c r="Q4511" t="s">
        <v>236</v>
      </c>
      <c r="R4511" t="s">
        <v>55</v>
      </c>
    </row>
    <row r="4512" spans="1:18" hidden="1" x14ac:dyDescent="0.3">
      <c r="A4512" t="s">
        <v>18095</v>
      </c>
      <c r="B4512" t="s">
        <v>18096</v>
      </c>
      <c r="C4512" s="1" t="str">
        <f t="shared" si="322"/>
        <v>21:0849</v>
      </c>
      <c r="D4512" s="1" t="str">
        <f t="shared" si="323"/>
        <v>21:0233</v>
      </c>
      <c r="E4512" t="s">
        <v>18097</v>
      </c>
      <c r="F4512" t="s">
        <v>18098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74</v>
      </c>
      <c r="N4512">
        <v>1173</v>
      </c>
      <c r="P4512" t="s">
        <v>537</v>
      </c>
      <c r="Q4512" t="s">
        <v>579</v>
      </c>
      <c r="R4512" t="s">
        <v>55</v>
      </c>
    </row>
    <row r="4513" spans="1:18" hidden="1" x14ac:dyDescent="0.3">
      <c r="A4513" t="s">
        <v>18099</v>
      </c>
      <c r="B4513" t="s">
        <v>18100</v>
      </c>
      <c r="C4513" s="1" t="str">
        <f t="shared" si="322"/>
        <v>21:0849</v>
      </c>
      <c r="D4513" s="1" t="str">
        <f t="shared" si="323"/>
        <v>21:0233</v>
      </c>
      <c r="E4513" t="s">
        <v>18101</v>
      </c>
      <c r="F4513" t="s">
        <v>18102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81</v>
      </c>
      <c r="N4513">
        <v>1174</v>
      </c>
      <c r="P4513" t="s">
        <v>553</v>
      </c>
      <c r="Q4513" t="s">
        <v>482</v>
      </c>
      <c r="R4513" t="s">
        <v>522</v>
      </c>
    </row>
    <row r="4514" spans="1:18" hidden="1" x14ac:dyDescent="0.3">
      <c r="A4514" t="s">
        <v>18103</v>
      </c>
      <c r="B4514" t="s">
        <v>18104</v>
      </c>
      <c r="C4514" s="1" t="str">
        <f t="shared" si="322"/>
        <v>21:0849</v>
      </c>
      <c r="D4514" s="1" t="str">
        <f t="shared" si="323"/>
        <v>21:0233</v>
      </c>
      <c r="E4514" t="s">
        <v>18105</v>
      </c>
      <c r="F4514" t="s">
        <v>18106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95</v>
      </c>
      <c r="N4514">
        <v>1175</v>
      </c>
      <c r="P4514" t="s">
        <v>210</v>
      </c>
      <c r="Q4514" t="s">
        <v>517</v>
      </c>
      <c r="R4514" t="s">
        <v>460</v>
      </c>
    </row>
    <row r="4515" spans="1:18" hidden="1" x14ac:dyDescent="0.3">
      <c r="A4515" t="s">
        <v>18107</v>
      </c>
      <c r="B4515" t="s">
        <v>18108</v>
      </c>
      <c r="C4515" s="1" t="str">
        <f t="shared" si="322"/>
        <v>21:0849</v>
      </c>
      <c r="D4515" s="1" t="str">
        <f t="shared" si="323"/>
        <v>21:0233</v>
      </c>
      <c r="E4515" t="s">
        <v>18109</v>
      </c>
      <c r="F4515" t="s">
        <v>18110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101</v>
      </c>
      <c r="N4515">
        <v>1176</v>
      </c>
      <c r="P4515" t="s">
        <v>188</v>
      </c>
      <c r="Q4515" t="s">
        <v>482</v>
      </c>
      <c r="R4515" t="s">
        <v>55</v>
      </c>
    </row>
    <row r="4516" spans="1:18" hidden="1" x14ac:dyDescent="0.3">
      <c r="A4516" t="s">
        <v>18111</v>
      </c>
      <c r="B4516" t="s">
        <v>18112</v>
      </c>
      <c r="C4516" s="1" t="str">
        <f t="shared" si="322"/>
        <v>21:0849</v>
      </c>
      <c r="D4516" s="1" t="str">
        <f t="shared" si="323"/>
        <v>21:0233</v>
      </c>
      <c r="E4516" t="s">
        <v>18113</v>
      </c>
      <c r="F4516" t="s">
        <v>18114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107</v>
      </c>
      <c r="N4516">
        <v>1177</v>
      </c>
      <c r="P4516" t="s">
        <v>134</v>
      </c>
      <c r="Q4516" t="s">
        <v>579</v>
      </c>
      <c r="R4516" t="s">
        <v>55</v>
      </c>
    </row>
    <row r="4517" spans="1:18" hidden="1" x14ac:dyDescent="0.3">
      <c r="A4517" t="s">
        <v>18115</v>
      </c>
      <c r="B4517" t="s">
        <v>18116</v>
      </c>
      <c r="C4517" s="1" t="str">
        <f t="shared" si="322"/>
        <v>21:0849</v>
      </c>
      <c r="D4517" s="1" t="str">
        <f t="shared" si="323"/>
        <v>21:0233</v>
      </c>
      <c r="E4517" t="s">
        <v>18117</v>
      </c>
      <c r="F4517" t="s">
        <v>18118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114</v>
      </c>
      <c r="N4517">
        <v>1178</v>
      </c>
      <c r="P4517" t="s">
        <v>598</v>
      </c>
      <c r="Q4517" t="s">
        <v>1143</v>
      </c>
      <c r="R4517" t="s">
        <v>1901</v>
      </c>
    </row>
    <row r="4518" spans="1:18" hidden="1" x14ac:dyDescent="0.3">
      <c r="A4518" t="s">
        <v>18119</v>
      </c>
      <c r="B4518" t="s">
        <v>18120</v>
      </c>
      <c r="C4518" s="1" t="str">
        <f t="shared" si="322"/>
        <v>21:0849</v>
      </c>
      <c r="D4518" s="1" t="str">
        <f t="shared" si="323"/>
        <v>21:0233</v>
      </c>
      <c r="E4518" t="s">
        <v>18121</v>
      </c>
      <c r="F4518" t="s">
        <v>18122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121</v>
      </c>
      <c r="N4518">
        <v>1179</v>
      </c>
      <c r="P4518" t="s">
        <v>3946</v>
      </c>
      <c r="Q4518" t="s">
        <v>579</v>
      </c>
      <c r="R4518" t="s">
        <v>162</v>
      </c>
    </row>
    <row r="4519" spans="1:18" hidden="1" x14ac:dyDescent="0.3">
      <c r="A4519" t="s">
        <v>18123</v>
      </c>
      <c r="B4519" t="s">
        <v>18124</v>
      </c>
      <c r="C4519" s="1" t="str">
        <f t="shared" si="322"/>
        <v>21:0849</v>
      </c>
      <c r="D4519" s="1" t="str">
        <f t="shared" si="323"/>
        <v>21:0233</v>
      </c>
      <c r="E4519" t="s">
        <v>18125</v>
      </c>
      <c r="F4519" t="s">
        <v>18126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127</v>
      </c>
      <c r="N4519">
        <v>1180</v>
      </c>
      <c r="P4519" t="s">
        <v>88</v>
      </c>
      <c r="Q4519" t="s">
        <v>1292</v>
      </c>
      <c r="R4519" t="s">
        <v>47</v>
      </c>
    </row>
    <row r="4520" spans="1:18" hidden="1" x14ac:dyDescent="0.3">
      <c r="A4520" t="s">
        <v>18127</v>
      </c>
      <c r="B4520" t="s">
        <v>18128</v>
      </c>
      <c r="C4520" s="1" t="str">
        <f t="shared" si="322"/>
        <v>21:0849</v>
      </c>
      <c r="D4520" s="1" t="str">
        <f t="shared" si="323"/>
        <v>21:0233</v>
      </c>
      <c r="E4520" t="s">
        <v>18129</v>
      </c>
      <c r="F4520" t="s">
        <v>18130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133</v>
      </c>
      <c r="N4520">
        <v>1181</v>
      </c>
      <c r="P4520" t="s">
        <v>182</v>
      </c>
      <c r="Q4520" t="s">
        <v>517</v>
      </c>
      <c r="R4520" t="s">
        <v>18131</v>
      </c>
    </row>
    <row r="4521" spans="1:18" hidden="1" x14ac:dyDescent="0.3">
      <c r="A4521" t="s">
        <v>18132</v>
      </c>
      <c r="B4521" t="s">
        <v>18133</v>
      </c>
      <c r="C4521" s="1" t="str">
        <f t="shared" si="322"/>
        <v>21:0849</v>
      </c>
      <c r="D4521" s="1" t="str">
        <f t="shared" si="323"/>
        <v>21:0233</v>
      </c>
      <c r="E4521" t="s">
        <v>18134</v>
      </c>
      <c r="F4521" t="s">
        <v>18135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139</v>
      </c>
      <c r="N4521">
        <v>1182</v>
      </c>
      <c r="P4521" t="s">
        <v>88</v>
      </c>
      <c r="Q4521" t="s">
        <v>1143</v>
      </c>
      <c r="R4521" t="s">
        <v>151</v>
      </c>
    </row>
    <row r="4522" spans="1:18" hidden="1" x14ac:dyDescent="0.3">
      <c r="A4522" t="s">
        <v>18136</v>
      </c>
      <c r="B4522" t="s">
        <v>18137</v>
      </c>
      <c r="C4522" s="1" t="str">
        <f t="shared" si="322"/>
        <v>21:0849</v>
      </c>
      <c r="D4522" s="1" t="str">
        <f t="shared" si="323"/>
        <v>21:0233</v>
      </c>
      <c r="E4522" t="s">
        <v>18138</v>
      </c>
      <c r="F4522" t="s">
        <v>18139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241</v>
      </c>
      <c r="N4522">
        <v>1183</v>
      </c>
      <c r="P4522" t="s">
        <v>1006</v>
      </c>
      <c r="Q4522" t="s">
        <v>310</v>
      </c>
      <c r="R4522" t="s">
        <v>305</v>
      </c>
    </row>
    <row r="4523" spans="1:18" hidden="1" x14ac:dyDescent="0.3">
      <c r="A4523" t="s">
        <v>18140</v>
      </c>
      <c r="B4523" t="s">
        <v>18141</v>
      </c>
      <c r="C4523" s="1" t="str">
        <f t="shared" si="322"/>
        <v>21:0849</v>
      </c>
      <c r="D4523" s="1" t="str">
        <f t="shared" si="323"/>
        <v>21:0233</v>
      </c>
      <c r="E4523" t="s">
        <v>18142</v>
      </c>
      <c r="F4523" t="s">
        <v>18143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36</v>
      </c>
      <c r="N4523">
        <v>1184</v>
      </c>
      <c r="P4523" t="s">
        <v>194</v>
      </c>
      <c r="Q4523" t="s">
        <v>482</v>
      </c>
      <c r="R4523" t="s">
        <v>449</v>
      </c>
    </row>
    <row r="4524" spans="1:18" hidden="1" x14ac:dyDescent="0.3">
      <c r="A4524" t="s">
        <v>18144</v>
      </c>
      <c r="B4524" t="s">
        <v>18145</v>
      </c>
      <c r="C4524" s="1" t="str">
        <f t="shared" si="322"/>
        <v>21:0849</v>
      </c>
      <c r="D4524" s="1" t="str">
        <f t="shared" si="323"/>
        <v>21:0233</v>
      </c>
      <c r="E4524" t="s">
        <v>18146</v>
      </c>
      <c r="F4524" t="s">
        <v>18147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44</v>
      </c>
      <c r="N4524">
        <v>1185</v>
      </c>
      <c r="P4524" t="s">
        <v>194</v>
      </c>
      <c r="Q4524" t="s">
        <v>482</v>
      </c>
      <c r="R4524" t="s">
        <v>329</v>
      </c>
    </row>
    <row r="4525" spans="1:18" hidden="1" x14ac:dyDescent="0.3">
      <c r="A4525" t="s">
        <v>18148</v>
      </c>
      <c r="B4525" t="s">
        <v>18149</v>
      </c>
      <c r="C4525" s="1" t="str">
        <f t="shared" si="322"/>
        <v>21:0849</v>
      </c>
      <c r="D4525" s="1" t="str">
        <f t="shared" si="323"/>
        <v>21:0233</v>
      </c>
      <c r="E4525" t="s">
        <v>18150</v>
      </c>
      <c r="F4525" t="s">
        <v>18151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52</v>
      </c>
      <c r="N4525">
        <v>1186</v>
      </c>
      <c r="P4525" t="s">
        <v>1006</v>
      </c>
      <c r="Q4525" t="s">
        <v>482</v>
      </c>
      <c r="R4525" t="s">
        <v>401</v>
      </c>
    </row>
    <row r="4526" spans="1:18" hidden="1" x14ac:dyDescent="0.3">
      <c r="A4526" t="s">
        <v>18152</v>
      </c>
      <c r="B4526" t="s">
        <v>18153</v>
      </c>
      <c r="C4526" s="1" t="str">
        <f t="shared" si="322"/>
        <v>21:0849</v>
      </c>
      <c r="D4526" s="1" t="str">
        <f t="shared" si="323"/>
        <v>21:0233</v>
      </c>
      <c r="E4526" t="s">
        <v>18154</v>
      </c>
      <c r="F4526" t="s">
        <v>18155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60</v>
      </c>
      <c r="N4526">
        <v>1187</v>
      </c>
      <c r="P4526" t="s">
        <v>134</v>
      </c>
      <c r="Q4526" t="s">
        <v>236</v>
      </c>
      <c r="R4526" t="s">
        <v>522</v>
      </c>
    </row>
    <row r="4527" spans="1:18" hidden="1" x14ac:dyDescent="0.3">
      <c r="A4527" t="s">
        <v>18156</v>
      </c>
      <c r="B4527" t="s">
        <v>18157</v>
      </c>
      <c r="C4527" s="1" t="str">
        <f t="shared" si="322"/>
        <v>21:0849</v>
      </c>
      <c r="D4527" s="1" t="str">
        <f t="shared" si="323"/>
        <v>21:0233</v>
      </c>
      <c r="E4527" t="s">
        <v>18158</v>
      </c>
      <c r="F4527" t="s">
        <v>18159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67</v>
      </c>
      <c r="N4527">
        <v>1188</v>
      </c>
      <c r="P4527" t="s">
        <v>140</v>
      </c>
      <c r="Q4527" t="s">
        <v>482</v>
      </c>
      <c r="R4527" t="s">
        <v>285</v>
      </c>
    </row>
    <row r="4528" spans="1:18" hidden="1" x14ac:dyDescent="0.3">
      <c r="A4528" t="s">
        <v>18160</v>
      </c>
      <c r="B4528" t="s">
        <v>18161</v>
      </c>
      <c r="C4528" s="1" t="str">
        <f t="shared" si="322"/>
        <v>21:0849</v>
      </c>
      <c r="D4528" s="1" t="str">
        <f t="shared" si="323"/>
        <v>21:0233</v>
      </c>
      <c r="E4528" t="s">
        <v>18162</v>
      </c>
      <c r="F4528" t="s">
        <v>18163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 t="s">
        <v>115</v>
      </c>
      <c r="Q4528" t="s">
        <v>482</v>
      </c>
      <c r="R4528" t="s">
        <v>55</v>
      </c>
    </row>
    <row r="4529" spans="1:18" hidden="1" x14ac:dyDescent="0.3">
      <c r="A4529" t="s">
        <v>18164</v>
      </c>
      <c r="B4529" t="s">
        <v>18165</v>
      </c>
      <c r="C4529" s="1" t="str">
        <f t="shared" si="322"/>
        <v>21:0849</v>
      </c>
      <c r="D4529" s="1" t="str">
        <f t="shared" si="323"/>
        <v>21:0233</v>
      </c>
      <c r="E4529" t="s">
        <v>18162</v>
      </c>
      <c r="F4529" t="s">
        <v>18166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29</v>
      </c>
      <c r="N4529">
        <v>1190</v>
      </c>
      <c r="P4529" t="s">
        <v>115</v>
      </c>
      <c r="Q4529" t="s">
        <v>54</v>
      </c>
      <c r="R4529" t="s">
        <v>55</v>
      </c>
    </row>
    <row r="4530" spans="1:18" hidden="1" x14ac:dyDescent="0.3">
      <c r="A4530" t="s">
        <v>18167</v>
      </c>
      <c r="B4530" t="s">
        <v>18168</v>
      </c>
      <c r="C4530" s="1" t="str">
        <f t="shared" si="322"/>
        <v>21:0849</v>
      </c>
      <c r="D4530" s="1" t="str">
        <f t="shared" si="323"/>
        <v>21:0233</v>
      </c>
      <c r="E4530" t="s">
        <v>18169</v>
      </c>
      <c r="F4530" t="s">
        <v>18170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74</v>
      </c>
      <c r="N4530">
        <v>1191</v>
      </c>
      <c r="P4530" t="s">
        <v>225</v>
      </c>
      <c r="Q4530" t="s">
        <v>579</v>
      </c>
      <c r="R4530" t="s">
        <v>189</v>
      </c>
    </row>
    <row r="4531" spans="1:18" hidden="1" x14ac:dyDescent="0.3">
      <c r="A4531" t="s">
        <v>18171</v>
      </c>
      <c r="B4531" t="s">
        <v>18172</v>
      </c>
      <c r="C4531" s="1" t="str">
        <f t="shared" si="322"/>
        <v>21:0849</v>
      </c>
      <c r="D4531" s="1" t="str">
        <f t="shared" si="323"/>
        <v>21:0233</v>
      </c>
      <c r="E4531" t="s">
        <v>18173</v>
      </c>
      <c r="F4531" t="s">
        <v>18174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81</v>
      </c>
      <c r="N4531">
        <v>1192</v>
      </c>
      <c r="P4531" t="s">
        <v>414</v>
      </c>
      <c r="Q4531" t="s">
        <v>236</v>
      </c>
      <c r="R4531" t="s">
        <v>55</v>
      </c>
    </row>
    <row r="4532" spans="1:18" hidden="1" x14ac:dyDescent="0.3">
      <c r="A4532" t="s">
        <v>18175</v>
      </c>
      <c r="B4532" t="s">
        <v>18176</v>
      </c>
      <c r="C4532" s="1" t="str">
        <f t="shared" si="322"/>
        <v>21:0849</v>
      </c>
      <c r="D4532" s="1" t="str">
        <f t="shared" si="323"/>
        <v>21:0233</v>
      </c>
      <c r="E4532" t="s">
        <v>18177</v>
      </c>
      <c r="F4532" t="s">
        <v>18178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95</v>
      </c>
      <c r="N4532">
        <v>1193</v>
      </c>
      <c r="P4532" t="s">
        <v>188</v>
      </c>
      <c r="Q4532" t="s">
        <v>579</v>
      </c>
      <c r="R4532" t="s">
        <v>285</v>
      </c>
    </row>
    <row r="4533" spans="1:18" hidden="1" x14ac:dyDescent="0.3">
      <c r="A4533" t="s">
        <v>18179</v>
      </c>
      <c r="B4533" t="s">
        <v>18180</v>
      </c>
      <c r="C4533" s="1" t="str">
        <f t="shared" si="322"/>
        <v>21:0849</v>
      </c>
      <c r="D4533" s="1" t="str">
        <f t="shared" si="323"/>
        <v>21:0233</v>
      </c>
      <c r="E4533" t="s">
        <v>18181</v>
      </c>
      <c r="F4533" t="s">
        <v>18182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101</v>
      </c>
      <c r="N4533">
        <v>1194</v>
      </c>
      <c r="P4533" t="s">
        <v>1006</v>
      </c>
      <c r="Q4533" t="s">
        <v>482</v>
      </c>
      <c r="R4533" t="s">
        <v>460</v>
      </c>
    </row>
    <row r="4534" spans="1:18" hidden="1" x14ac:dyDescent="0.3">
      <c r="A4534" t="s">
        <v>18183</v>
      </c>
      <c r="B4534" t="s">
        <v>18184</v>
      </c>
      <c r="C4534" s="1" t="str">
        <f t="shared" si="322"/>
        <v>21:0849</v>
      </c>
      <c r="D4534" s="1" t="str">
        <f t="shared" si="323"/>
        <v>21:0233</v>
      </c>
      <c r="E4534" t="s">
        <v>18185</v>
      </c>
      <c r="F4534" t="s">
        <v>18186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107</v>
      </c>
      <c r="N4534">
        <v>1195</v>
      </c>
      <c r="P4534" t="s">
        <v>200</v>
      </c>
      <c r="Q4534" t="s">
        <v>1143</v>
      </c>
      <c r="R4534" t="s">
        <v>55</v>
      </c>
    </row>
    <row r="4535" spans="1:18" hidden="1" x14ac:dyDescent="0.3">
      <c r="A4535" t="s">
        <v>18187</v>
      </c>
      <c r="B4535" t="s">
        <v>18188</v>
      </c>
      <c r="C4535" s="1" t="str">
        <f t="shared" si="322"/>
        <v>21:0849</v>
      </c>
      <c r="D4535" s="1" t="str">
        <f t="shared" si="323"/>
        <v>21:0233</v>
      </c>
      <c r="E4535" t="s">
        <v>18189</v>
      </c>
      <c r="F4535" t="s">
        <v>18190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114</v>
      </c>
      <c r="N4535">
        <v>1196</v>
      </c>
      <c r="P4535" t="s">
        <v>414</v>
      </c>
      <c r="Q4535" t="s">
        <v>236</v>
      </c>
      <c r="R4535" t="s">
        <v>3875</v>
      </c>
    </row>
    <row r="4536" spans="1:18" hidden="1" x14ac:dyDescent="0.3">
      <c r="A4536" t="s">
        <v>18191</v>
      </c>
      <c r="B4536" t="s">
        <v>18192</v>
      </c>
      <c r="C4536" s="1" t="str">
        <f t="shared" si="322"/>
        <v>21:0849</v>
      </c>
      <c r="D4536" s="1" t="str">
        <f t="shared" si="323"/>
        <v>21:0233</v>
      </c>
      <c r="E4536" t="s">
        <v>18193</v>
      </c>
      <c r="F4536" t="s">
        <v>18194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121</v>
      </c>
      <c r="N4536">
        <v>1197</v>
      </c>
      <c r="P4536" t="s">
        <v>194</v>
      </c>
      <c r="Q4536" t="s">
        <v>579</v>
      </c>
      <c r="R4536" t="s">
        <v>532</v>
      </c>
    </row>
    <row r="4537" spans="1:18" hidden="1" x14ac:dyDescent="0.3">
      <c r="A4537" t="s">
        <v>18195</v>
      </c>
      <c r="B4537" t="s">
        <v>18196</v>
      </c>
      <c r="C4537" s="1" t="str">
        <f t="shared" si="322"/>
        <v>21:0849</v>
      </c>
      <c r="D4537" s="1" t="str">
        <f t="shared" si="323"/>
        <v>21:0233</v>
      </c>
      <c r="E4537" t="s">
        <v>18197</v>
      </c>
      <c r="F4537" t="s">
        <v>18198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127</v>
      </c>
      <c r="N4537">
        <v>1198</v>
      </c>
      <c r="P4537" t="s">
        <v>134</v>
      </c>
      <c r="Q4537" t="s">
        <v>54</v>
      </c>
      <c r="R4537" t="s">
        <v>668</v>
      </c>
    </row>
    <row r="4538" spans="1:18" hidden="1" x14ac:dyDescent="0.3">
      <c r="A4538" t="s">
        <v>18199</v>
      </c>
      <c r="B4538" t="s">
        <v>18200</v>
      </c>
      <c r="C4538" s="1" t="str">
        <f t="shared" si="322"/>
        <v>21:0849</v>
      </c>
      <c r="D4538" s="1" t="str">
        <f t="shared" si="323"/>
        <v>21:0233</v>
      </c>
      <c r="E4538" t="s">
        <v>18201</v>
      </c>
      <c r="F4538" t="s">
        <v>18202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133</v>
      </c>
      <c r="N4538">
        <v>1199</v>
      </c>
      <c r="P4538" t="s">
        <v>53</v>
      </c>
      <c r="Q4538" t="s">
        <v>482</v>
      </c>
      <c r="R4538" t="s">
        <v>168</v>
      </c>
    </row>
    <row r="4539" spans="1:18" hidden="1" x14ac:dyDescent="0.3">
      <c r="A4539" t="s">
        <v>18203</v>
      </c>
      <c r="B4539" t="s">
        <v>18204</v>
      </c>
      <c r="C4539" s="1" t="str">
        <f t="shared" si="322"/>
        <v>21:0849</v>
      </c>
      <c r="D4539" s="1" t="str">
        <f t="shared" si="323"/>
        <v>21:0233</v>
      </c>
      <c r="E4539" t="s">
        <v>18205</v>
      </c>
      <c r="F4539" t="s">
        <v>18206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139</v>
      </c>
      <c r="N4539">
        <v>1200</v>
      </c>
      <c r="P4539" t="s">
        <v>200</v>
      </c>
      <c r="Q4539" t="s">
        <v>482</v>
      </c>
      <c r="R4539" t="s">
        <v>90</v>
      </c>
    </row>
    <row r="4540" spans="1:18" hidden="1" x14ac:dyDescent="0.3">
      <c r="A4540" t="s">
        <v>18207</v>
      </c>
      <c r="B4540" t="s">
        <v>18208</v>
      </c>
      <c r="C4540" s="1" t="str">
        <f t="shared" si="322"/>
        <v>21:0849</v>
      </c>
      <c r="D4540" s="1" t="str">
        <f t="shared" si="323"/>
        <v>21:0233</v>
      </c>
      <c r="E4540" t="s">
        <v>18209</v>
      </c>
      <c r="F4540" t="s">
        <v>18210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241</v>
      </c>
      <c r="N4540">
        <v>1201</v>
      </c>
      <c r="P4540" t="s">
        <v>182</v>
      </c>
      <c r="Q4540" t="s">
        <v>257</v>
      </c>
      <c r="R4540" t="s">
        <v>449</v>
      </c>
    </row>
    <row r="4541" spans="1:18" hidden="1" x14ac:dyDescent="0.3">
      <c r="A4541" t="s">
        <v>18211</v>
      </c>
      <c r="B4541" t="s">
        <v>18212</v>
      </c>
      <c r="C4541" s="1" t="str">
        <f t="shared" si="322"/>
        <v>21:0849</v>
      </c>
      <c r="D4541" s="1" t="str">
        <f t="shared" si="323"/>
        <v>21:0233</v>
      </c>
      <c r="E4541" t="s">
        <v>18213</v>
      </c>
      <c r="F4541" t="s">
        <v>18214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36</v>
      </c>
      <c r="N4541">
        <v>1202</v>
      </c>
      <c r="P4541" t="s">
        <v>225</v>
      </c>
      <c r="Q4541" t="s">
        <v>310</v>
      </c>
      <c r="R4541" t="s">
        <v>522</v>
      </c>
    </row>
    <row r="4542" spans="1:18" hidden="1" x14ac:dyDescent="0.3">
      <c r="A4542" t="s">
        <v>18215</v>
      </c>
      <c r="B4542" t="s">
        <v>18216</v>
      </c>
      <c r="C4542" s="1" t="str">
        <f t="shared" si="322"/>
        <v>21:0849</v>
      </c>
      <c r="D4542" s="1" t="str">
        <f t="shared" si="323"/>
        <v>21:0233</v>
      </c>
      <c r="E4542" t="s">
        <v>18217</v>
      </c>
      <c r="F4542" t="s">
        <v>18218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44</v>
      </c>
      <c r="N4542">
        <v>1203</v>
      </c>
      <c r="P4542" t="s">
        <v>414</v>
      </c>
      <c r="Q4542" t="s">
        <v>236</v>
      </c>
      <c r="R4542" t="s">
        <v>90</v>
      </c>
    </row>
    <row r="4543" spans="1:18" hidden="1" x14ac:dyDescent="0.3">
      <c r="A4543" t="s">
        <v>18219</v>
      </c>
      <c r="B4543" t="s">
        <v>18220</v>
      </c>
      <c r="C4543" s="1" t="str">
        <f t="shared" si="322"/>
        <v>21:0849</v>
      </c>
      <c r="D4543" s="1" t="str">
        <f t="shared" si="323"/>
        <v>21:0233</v>
      </c>
      <c r="E4543" t="s">
        <v>18221</v>
      </c>
      <c r="F4543" t="s">
        <v>18222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52</v>
      </c>
      <c r="N4543">
        <v>1204</v>
      </c>
      <c r="P4543" t="s">
        <v>140</v>
      </c>
      <c r="Q4543" t="s">
        <v>257</v>
      </c>
      <c r="R4543" t="s">
        <v>5458</v>
      </c>
    </row>
    <row r="4544" spans="1:18" hidden="1" x14ac:dyDescent="0.3">
      <c r="A4544" t="s">
        <v>18223</v>
      </c>
      <c r="B4544" t="s">
        <v>18224</v>
      </c>
      <c r="C4544" s="1" t="str">
        <f t="shared" si="322"/>
        <v>21:0849</v>
      </c>
      <c r="D4544" s="1" t="str">
        <f t="shared" si="323"/>
        <v>21:0233</v>
      </c>
      <c r="E4544" t="s">
        <v>18225</v>
      </c>
      <c r="F4544" t="s">
        <v>18226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60</v>
      </c>
      <c r="N4544">
        <v>1205</v>
      </c>
      <c r="P4544" t="s">
        <v>200</v>
      </c>
      <c r="Q4544" t="s">
        <v>257</v>
      </c>
      <c r="R4544" t="s">
        <v>3875</v>
      </c>
    </row>
    <row r="4545" spans="1:18" hidden="1" x14ac:dyDescent="0.3">
      <c r="A4545" t="s">
        <v>18227</v>
      </c>
      <c r="B4545" t="s">
        <v>18228</v>
      </c>
      <c r="C4545" s="1" t="str">
        <f t="shared" si="322"/>
        <v>21:0849</v>
      </c>
      <c r="D4545" s="1" t="str">
        <f t="shared" si="323"/>
        <v>21:0233</v>
      </c>
      <c r="E4545" t="s">
        <v>18229</v>
      </c>
      <c r="F4545" t="s">
        <v>18230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 t="s">
        <v>1006</v>
      </c>
      <c r="Q4545" t="s">
        <v>257</v>
      </c>
      <c r="R4545" t="s">
        <v>189</v>
      </c>
    </row>
    <row r="4546" spans="1:18" hidden="1" x14ac:dyDescent="0.3">
      <c r="A4546" t="s">
        <v>18231</v>
      </c>
      <c r="B4546" t="s">
        <v>18232</v>
      </c>
      <c r="C4546" s="1" t="str">
        <f t="shared" si="322"/>
        <v>21:0849</v>
      </c>
      <c r="D4546" s="1" t="str">
        <f t="shared" si="323"/>
        <v>21:0233</v>
      </c>
      <c r="E4546" t="s">
        <v>18229</v>
      </c>
      <c r="F4546" t="s">
        <v>18233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29</v>
      </c>
      <c r="N4546">
        <v>1207</v>
      </c>
      <c r="P4546" t="s">
        <v>200</v>
      </c>
      <c r="Q4546" t="s">
        <v>236</v>
      </c>
      <c r="R4546" t="s">
        <v>189</v>
      </c>
    </row>
    <row r="4547" spans="1:18" hidden="1" x14ac:dyDescent="0.3">
      <c r="A4547" t="s">
        <v>18234</v>
      </c>
      <c r="B4547" t="s">
        <v>18235</v>
      </c>
      <c r="C4547" s="1" t="str">
        <f t="shared" si="322"/>
        <v>21:0849</v>
      </c>
      <c r="D4547" s="1" t="str">
        <f t="shared" si="323"/>
        <v>21:0233</v>
      </c>
      <c r="E4547" t="s">
        <v>18236</v>
      </c>
      <c r="F4547" t="s">
        <v>18237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67</v>
      </c>
      <c r="N4547">
        <v>1208</v>
      </c>
      <c r="P4547" t="s">
        <v>194</v>
      </c>
      <c r="Q4547" t="s">
        <v>482</v>
      </c>
      <c r="R4547" t="s">
        <v>189</v>
      </c>
    </row>
    <row r="4548" spans="1:18" hidden="1" x14ac:dyDescent="0.3">
      <c r="A4548" t="s">
        <v>18238</v>
      </c>
      <c r="B4548" t="s">
        <v>18239</v>
      </c>
      <c r="C4548" s="1" t="str">
        <f t="shared" ref="C4548:C4611" si="326">HYPERLINK("https://geochem.nrcan.gc.ca/cdogs/content/bdl/bdl210852_e.htm", "21:0852")</f>
        <v>21:0852</v>
      </c>
      <c r="D4548" s="1" t="str">
        <f t="shared" ref="D4548:D4611" si="327">HYPERLINK("https://geochem.nrcan.gc.ca/cdogs/content/svy/svy210234_e.htm", "21:0234")</f>
        <v>21:0234</v>
      </c>
      <c r="E4548" t="s">
        <v>18240</v>
      </c>
      <c r="F4548" t="s">
        <v>18241</v>
      </c>
      <c r="H4548">
        <v>60.836298599999999</v>
      </c>
      <c r="I4548">
        <v>-137.4283815</v>
      </c>
      <c r="J4548" s="1" t="str">
        <f t="shared" ref="J4548:J4611" si="328">HYPERLINK("https://geochem.nrcan.gc.ca/cdogs/content/kwd/kwd020018_e.htm",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36</v>
      </c>
      <c r="N4548">
        <v>1</v>
      </c>
      <c r="P4548" t="s">
        <v>15080</v>
      </c>
      <c r="Q4548" t="s">
        <v>15080</v>
      </c>
      <c r="R4548" t="s">
        <v>15080</v>
      </c>
    </row>
    <row r="4549" spans="1:18" hidden="1" x14ac:dyDescent="0.3">
      <c r="A4549" t="s">
        <v>18242</v>
      </c>
      <c r="B4549" t="s">
        <v>18243</v>
      </c>
      <c r="C4549" s="1" t="str">
        <f t="shared" si="326"/>
        <v>21:0852</v>
      </c>
      <c r="D4549" s="1" t="str">
        <f t="shared" si="327"/>
        <v>21:0234</v>
      </c>
      <c r="E4549" t="s">
        <v>18244</v>
      </c>
      <c r="F4549" t="s">
        <v>18245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44</v>
      </c>
      <c r="N4549">
        <v>2</v>
      </c>
      <c r="P4549" t="s">
        <v>256</v>
      </c>
      <c r="Q4549" t="s">
        <v>62</v>
      </c>
      <c r="R4549" t="s">
        <v>460</v>
      </c>
    </row>
    <row r="4550" spans="1:18" hidden="1" x14ac:dyDescent="0.3">
      <c r="A4550" t="s">
        <v>18246</v>
      </c>
      <c r="B4550" t="s">
        <v>18247</v>
      </c>
      <c r="C4550" s="1" t="str">
        <f t="shared" si="326"/>
        <v>21:0852</v>
      </c>
      <c r="D4550" s="1" t="str">
        <f t="shared" si="327"/>
        <v>21:0234</v>
      </c>
      <c r="E4550" t="s">
        <v>18248</v>
      </c>
      <c r="F4550" t="s">
        <v>18249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52</v>
      </c>
      <c r="N4550">
        <v>3</v>
      </c>
      <c r="P4550" t="s">
        <v>356</v>
      </c>
      <c r="Q4550" t="s">
        <v>310</v>
      </c>
      <c r="R4550" t="s">
        <v>285</v>
      </c>
    </row>
    <row r="4551" spans="1:18" hidden="1" x14ac:dyDescent="0.3">
      <c r="A4551" t="s">
        <v>18250</v>
      </c>
      <c r="B4551" t="s">
        <v>18251</v>
      </c>
      <c r="C4551" s="1" t="str">
        <f t="shared" si="326"/>
        <v>21:0852</v>
      </c>
      <c r="D4551" s="1" t="str">
        <f t="shared" si="327"/>
        <v>21:0234</v>
      </c>
      <c r="E4551" t="s">
        <v>18252</v>
      </c>
      <c r="F4551" t="s">
        <v>18253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60</v>
      </c>
      <c r="N4551">
        <v>4</v>
      </c>
      <c r="P4551" t="s">
        <v>356</v>
      </c>
      <c r="Q4551" t="s">
        <v>54</v>
      </c>
      <c r="R4551" t="s">
        <v>55</v>
      </c>
    </row>
    <row r="4552" spans="1:18" hidden="1" x14ac:dyDescent="0.3">
      <c r="A4552" t="s">
        <v>18254</v>
      </c>
      <c r="B4552" t="s">
        <v>18255</v>
      </c>
      <c r="C4552" s="1" t="str">
        <f t="shared" si="326"/>
        <v>21:0852</v>
      </c>
      <c r="D4552" s="1" t="str">
        <f t="shared" si="327"/>
        <v>21:0234</v>
      </c>
      <c r="E4552" t="s">
        <v>18256</v>
      </c>
      <c r="F4552" t="s">
        <v>18257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67</v>
      </c>
      <c r="N4552">
        <v>5</v>
      </c>
      <c r="P4552" t="s">
        <v>188</v>
      </c>
      <c r="Q4552" t="s">
        <v>96</v>
      </c>
      <c r="R4552" t="s">
        <v>629</v>
      </c>
    </row>
    <row r="4553" spans="1:18" hidden="1" x14ac:dyDescent="0.3">
      <c r="A4553" t="s">
        <v>18258</v>
      </c>
      <c r="B4553" t="s">
        <v>18259</v>
      </c>
      <c r="C4553" s="1" t="str">
        <f t="shared" si="326"/>
        <v>21:0852</v>
      </c>
      <c r="D4553" s="1" t="str">
        <f t="shared" si="327"/>
        <v>21:0234</v>
      </c>
      <c r="E4553" t="s">
        <v>18260</v>
      </c>
      <c r="F4553" t="s">
        <v>18261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 t="s">
        <v>235</v>
      </c>
      <c r="Q4553" t="s">
        <v>146</v>
      </c>
      <c r="R4553" t="s">
        <v>532</v>
      </c>
    </row>
    <row r="4554" spans="1:18" hidden="1" x14ac:dyDescent="0.3">
      <c r="A4554" t="s">
        <v>18262</v>
      </c>
      <c r="B4554" t="s">
        <v>18263</v>
      </c>
      <c r="C4554" s="1" t="str">
        <f t="shared" si="326"/>
        <v>21:0852</v>
      </c>
      <c r="D4554" s="1" t="str">
        <f t="shared" si="327"/>
        <v>21:0234</v>
      </c>
      <c r="E4554" t="s">
        <v>18260</v>
      </c>
      <c r="F4554" t="s">
        <v>18264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29</v>
      </c>
      <c r="N4554">
        <v>7</v>
      </c>
      <c r="P4554" t="s">
        <v>356</v>
      </c>
      <c r="Q4554" t="s">
        <v>46</v>
      </c>
      <c r="R4554" t="s">
        <v>911</v>
      </c>
    </row>
    <row r="4555" spans="1:18" hidden="1" x14ac:dyDescent="0.3">
      <c r="A4555" t="s">
        <v>18265</v>
      </c>
      <c r="B4555" t="s">
        <v>18266</v>
      </c>
      <c r="C4555" s="1" t="str">
        <f t="shared" si="326"/>
        <v>21:0852</v>
      </c>
      <c r="D4555" s="1" t="str">
        <f t="shared" si="327"/>
        <v>21:0234</v>
      </c>
      <c r="E4555" t="s">
        <v>18267</v>
      </c>
      <c r="F4555" t="s">
        <v>18268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74</v>
      </c>
      <c r="N4555">
        <v>8</v>
      </c>
      <c r="P4555" t="s">
        <v>235</v>
      </c>
      <c r="Q4555" t="s">
        <v>146</v>
      </c>
      <c r="R4555" t="s">
        <v>415</v>
      </c>
    </row>
    <row r="4556" spans="1:18" hidden="1" x14ac:dyDescent="0.3">
      <c r="A4556" t="s">
        <v>18269</v>
      </c>
      <c r="B4556" t="s">
        <v>18270</v>
      </c>
      <c r="C4556" s="1" t="str">
        <f t="shared" si="326"/>
        <v>21:0852</v>
      </c>
      <c r="D4556" s="1" t="str">
        <f t="shared" si="327"/>
        <v>21:0234</v>
      </c>
      <c r="E4556" t="s">
        <v>18271</v>
      </c>
      <c r="F4556" t="s">
        <v>18272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81</v>
      </c>
      <c r="N4556">
        <v>9</v>
      </c>
      <c r="P4556" t="s">
        <v>262</v>
      </c>
      <c r="Q4556" t="s">
        <v>38</v>
      </c>
      <c r="R4556" t="s">
        <v>55</v>
      </c>
    </row>
    <row r="4557" spans="1:18" hidden="1" x14ac:dyDescent="0.3">
      <c r="A4557" t="s">
        <v>18273</v>
      </c>
      <c r="B4557" t="s">
        <v>18274</v>
      </c>
      <c r="C4557" s="1" t="str">
        <f t="shared" si="326"/>
        <v>21:0852</v>
      </c>
      <c r="D4557" s="1" t="str">
        <f t="shared" si="327"/>
        <v>21:0234</v>
      </c>
      <c r="E4557" t="s">
        <v>18275</v>
      </c>
      <c r="F4557" t="s">
        <v>18276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95</v>
      </c>
      <c r="N4557">
        <v>10</v>
      </c>
      <c r="P4557" t="s">
        <v>267</v>
      </c>
      <c r="Q4557" t="s">
        <v>248</v>
      </c>
      <c r="R4557" t="s">
        <v>55</v>
      </c>
    </row>
    <row r="4558" spans="1:18" hidden="1" x14ac:dyDescent="0.3">
      <c r="A4558" t="s">
        <v>18277</v>
      </c>
      <c r="B4558" t="s">
        <v>18278</v>
      </c>
      <c r="C4558" s="1" t="str">
        <f t="shared" si="326"/>
        <v>21:0852</v>
      </c>
      <c r="D4558" s="1" t="str">
        <f t="shared" si="327"/>
        <v>21:0234</v>
      </c>
      <c r="E4558" t="s">
        <v>18279</v>
      </c>
      <c r="F4558" t="s">
        <v>18280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101</v>
      </c>
      <c r="N4558">
        <v>11</v>
      </c>
      <c r="P4558" t="s">
        <v>267</v>
      </c>
      <c r="Q4558" t="s">
        <v>257</v>
      </c>
      <c r="R4558" t="s">
        <v>55</v>
      </c>
    </row>
    <row r="4559" spans="1:18" hidden="1" x14ac:dyDescent="0.3">
      <c r="A4559" t="s">
        <v>18281</v>
      </c>
      <c r="B4559" t="s">
        <v>18282</v>
      </c>
      <c r="C4559" s="1" t="str">
        <f t="shared" si="326"/>
        <v>21:0852</v>
      </c>
      <c r="D4559" s="1" t="str">
        <f t="shared" si="327"/>
        <v>21:0234</v>
      </c>
      <c r="E4559" t="s">
        <v>18283</v>
      </c>
      <c r="F4559" t="s">
        <v>18284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107</v>
      </c>
      <c r="N4559">
        <v>12</v>
      </c>
      <c r="P4559" t="s">
        <v>465</v>
      </c>
      <c r="Q4559" t="s">
        <v>310</v>
      </c>
      <c r="R4559" t="s">
        <v>55</v>
      </c>
    </row>
    <row r="4560" spans="1:18" hidden="1" x14ac:dyDescent="0.3">
      <c r="A4560" t="s">
        <v>18285</v>
      </c>
      <c r="B4560" t="s">
        <v>18286</v>
      </c>
      <c r="C4560" s="1" t="str">
        <f t="shared" si="326"/>
        <v>21:0852</v>
      </c>
      <c r="D4560" s="1" t="str">
        <f t="shared" si="327"/>
        <v>21:0234</v>
      </c>
      <c r="E4560" t="s">
        <v>18287</v>
      </c>
      <c r="F4560" t="s">
        <v>18288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114</v>
      </c>
      <c r="N4560">
        <v>13</v>
      </c>
      <c r="P4560" t="s">
        <v>465</v>
      </c>
      <c r="Q4560" t="s">
        <v>310</v>
      </c>
      <c r="R4560" t="s">
        <v>55</v>
      </c>
    </row>
    <row r="4561" spans="1:18" hidden="1" x14ac:dyDescent="0.3">
      <c r="A4561" t="s">
        <v>18289</v>
      </c>
      <c r="B4561" t="s">
        <v>18290</v>
      </c>
      <c r="C4561" s="1" t="str">
        <f t="shared" si="326"/>
        <v>21:0852</v>
      </c>
      <c r="D4561" s="1" t="str">
        <f t="shared" si="327"/>
        <v>21:0234</v>
      </c>
      <c r="E4561" t="s">
        <v>18291</v>
      </c>
      <c r="F4561" t="s">
        <v>18292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121</v>
      </c>
      <c r="N4561">
        <v>14</v>
      </c>
      <c r="P4561" t="s">
        <v>1610</v>
      </c>
      <c r="Q4561" t="s">
        <v>236</v>
      </c>
      <c r="R4561" t="s">
        <v>55</v>
      </c>
    </row>
    <row r="4562" spans="1:18" hidden="1" x14ac:dyDescent="0.3">
      <c r="A4562" t="s">
        <v>18293</v>
      </c>
      <c r="B4562" t="s">
        <v>18294</v>
      </c>
      <c r="C4562" s="1" t="str">
        <f t="shared" si="326"/>
        <v>21:0852</v>
      </c>
      <c r="D4562" s="1" t="str">
        <f t="shared" si="327"/>
        <v>21:0234</v>
      </c>
      <c r="E4562" t="s">
        <v>18295</v>
      </c>
      <c r="F4562" t="s">
        <v>18296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127</v>
      </c>
      <c r="N4562">
        <v>15</v>
      </c>
      <c r="P4562" t="s">
        <v>1896</v>
      </c>
      <c r="Q4562" t="s">
        <v>248</v>
      </c>
      <c r="R4562" t="s">
        <v>55</v>
      </c>
    </row>
    <row r="4563" spans="1:18" hidden="1" x14ac:dyDescent="0.3">
      <c r="A4563" t="s">
        <v>18297</v>
      </c>
      <c r="B4563" t="s">
        <v>18298</v>
      </c>
      <c r="C4563" s="1" t="str">
        <f t="shared" si="326"/>
        <v>21:0852</v>
      </c>
      <c r="D4563" s="1" t="str">
        <f t="shared" si="327"/>
        <v>21:0234</v>
      </c>
      <c r="E4563" t="s">
        <v>18299</v>
      </c>
      <c r="F4563" t="s">
        <v>18300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133</v>
      </c>
      <c r="N4563">
        <v>16</v>
      </c>
      <c r="P4563" t="s">
        <v>262</v>
      </c>
      <c r="Q4563" t="s">
        <v>257</v>
      </c>
      <c r="R4563" t="s">
        <v>55</v>
      </c>
    </row>
    <row r="4564" spans="1:18" hidden="1" x14ac:dyDescent="0.3">
      <c r="A4564" t="s">
        <v>18301</v>
      </c>
      <c r="B4564" t="s">
        <v>18302</v>
      </c>
      <c r="C4564" s="1" t="str">
        <f t="shared" si="326"/>
        <v>21:0852</v>
      </c>
      <c r="D4564" s="1" t="str">
        <f t="shared" si="327"/>
        <v>21:0234</v>
      </c>
      <c r="E4564" t="s">
        <v>18303</v>
      </c>
      <c r="F4564" t="s">
        <v>18304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139</v>
      </c>
      <c r="N4564">
        <v>17</v>
      </c>
      <c r="P4564" t="s">
        <v>272</v>
      </c>
      <c r="Q4564" t="s">
        <v>62</v>
      </c>
      <c r="R4564" t="s">
        <v>55</v>
      </c>
    </row>
    <row r="4565" spans="1:18" hidden="1" x14ac:dyDescent="0.3">
      <c r="A4565" t="s">
        <v>18305</v>
      </c>
      <c r="B4565" t="s">
        <v>18306</v>
      </c>
      <c r="C4565" s="1" t="str">
        <f t="shared" si="326"/>
        <v>21:0852</v>
      </c>
      <c r="D4565" s="1" t="str">
        <f t="shared" si="327"/>
        <v>21:0234</v>
      </c>
      <c r="E4565" t="s">
        <v>18307</v>
      </c>
      <c r="F4565" t="s">
        <v>18308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241</v>
      </c>
      <c r="N4565">
        <v>18</v>
      </c>
      <c r="P4565" t="s">
        <v>272</v>
      </c>
      <c r="Q4565" t="s">
        <v>310</v>
      </c>
      <c r="R4565" t="s">
        <v>55</v>
      </c>
    </row>
    <row r="4566" spans="1:18" hidden="1" x14ac:dyDescent="0.3">
      <c r="A4566" t="s">
        <v>18309</v>
      </c>
      <c r="B4566" t="s">
        <v>18310</v>
      </c>
      <c r="C4566" s="1" t="str">
        <f t="shared" si="326"/>
        <v>21:0852</v>
      </c>
      <c r="D4566" s="1" t="str">
        <f t="shared" si="327"/>
        <v>21:0234</v>
      </c>
      <c r="E4566" t="s">
        <v>18311</v>
      </c>
      <c r="F4566" t="s">
        <v>18312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36</v>
      </c>
      <c r="N4566">
        <v>19</v>
      </c>
      <c r="P4566" t="s">
        <v>465</v>
      </c>
      <c r="Q4566" t="s">
        <v>310</v>
      </c>
      <c r="R4566" t="s">
        <v>55</v>
      </c>
    </row>
    <row r="4567" spans="1:18" hidden="1" x14ac:dyDescent="0.3">
      <c r="A4567" t="s">
        <v>18313</v>
      </c>
      <c r="B4567" t="s">
        <v>18314</v>
      </c>
      <c r="C4567" s="1" t="str">
        <f t="shared" si="326"/>
        <v>21:0852</v>
      </c>
      <c r="D4567" s="1" t="str">
        <f t="shared" si="327"/>
        <v>21:0234</v>
      </c>
      <c r="E4567" t="s">
        <v>18315</v>
      </c>
      <c r="F4567" t="s">
        <v>18316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44</v>
      </c>
      <c r="N4567">
        <v>20</v>
      </c>
      <c r="P4567" t="s">
        <v>1610</v>
      </c>
      <c r="Q4567" t="s">
        <v>236</v>
      </c>
      <c r="R4567" t="s">
        <v>55</v>
      </c>
    </row>
    <row r="4568" spans="1:18" hidden="1" x14ac:dyDescent="0.3">
      <c r="A4568" t="s">
        <v>18317</v>
      </c>
      <c r="B4568" t="s">
        <v>18318</v>
      </c>
      <c r="C4568" s="1" t="str">
        <f t="shared" si="326"/>
        <v>21:0852</v>
      </c>
      <c r="D4568" s="1" t="str">
        <f t="shared" si="327"/>
        <v>21:0234</v>
      </c>
      <c r="E4568" t="s">
        <v>18319</v>
      </c>
      <c r="F4568" t="s">
        <v>18320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52</v>
      </c>
      <c r="N4568">
        <v>21</v>
      </c>
      <c r="P4568" t="s">
        <v>1610</v>
      </c>
      <c r="Q4568" t="s">
        <v>310</v>
      </c>
      <c r="R4568" t="s">
        <v>55</v>
      </c>
    </row>
    <row r="4569" spans="1:18" hidden="1" x14ac:dyDescent="0.3">
      <c r="A4569" t="s">
        <v>18321</v>
      </c>
      <c r="B4569" t="s">
        <v>18322</v>
      </c>
      <c r="C4569" s="1" t="str">
        <f t="shared" si="326"/>
        <v>21:0852</v>
      </c>
      <c r="D4569" s="1" t="str">
        <f t="shared" si="327"/>
        <v>21:0234</v>
      </c>
      <c r="E4569" t="s">
        <v>18323</v>
      </c>
      <c r="F4569" t="s">
        <v>18324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60</v>
      </c>
      <c r="N4569">
        <v>22</v>
      </c>
      <c r="P4569" t="s">
        <v>1610</v>
      </c>
      <c r="Q4569" t="s">
        <v>257</v>
      </c>
      <c r="R4569" t="s">
        <v>55</v>
      </c>
    </row>
    <row r="4570" spans="1:18" hidden="1" x14ac:dyDescent="0.3">
      <c r="A4570" t="s">
        <v>18325</v>
      </c>
      <c r="B4570" t="s">
        <v>18326</v>
      </c>
      <c r="C4570" s="1" t="str">
        <f t="shared" si="326"/>
        <v>21:0852</v>
      </c>
      <c r="D4570" s="1" t="str">
        <f t="shared" si="327"/>
        <v>21:0234</v>
      </c>
      <c r="E4570" t="s">
        <v>18327</v>
      </c>
      <c r="F4570" t="s">
        <v>18328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HYPERLINK("https://geochem.nrcan.gc.ca/cdogs/content/kwd/kwd080007_e.htm", "Untreated Water")</f>
        <v>Untreated Water</v>
      </c>
      <c r="L4570">
        <v>2</v>
      </c>
      <c r="M4570" t="s">
        <v>67</v>
      </c>
      <c r="N4570">
        <v>23</v>
      </c>
      <c r="P4570" t="s">
        <v>200</v>
      </c>
      <c r="Q4570" t="s">
        <v>89</v>
      </c>
      <c r="R4570" t="s">
        <v>347</v>
      </c>
    </row>
    <row r="4571" spans="1:18" hidden="1" x14ac:dyDescent="0.3">
      <c r="A4571" t="s">
        <v>18329</v>
      </c>
      <c r="B4571" t="s">
        <v>18330</v>
      </c>
      <c r="C4571" s="1" t="str">
        <f t="shared" si="326"/>
        <v>21:0852</v>
      </c>
      <c r="D4571" s="1" t="str">
        <f t="shared" si="327"/>
        <v>21:0234</v>
      </c>
      <c r="E4571" t="s">
        <v>18331</v>
      </c>
      <c r="F4571" t="s">
        <v>18332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74</v>
      </c>
      <c r="N4571">
        <v>24</v>
      </c>
      <c r="P4571" t="s">
        <v>356</v>
      </c>
      <c r="Q4571" t="s">
        <v>31</v>
      </c>
      <c r="R4571" t="s">
        <v>522</v>
      </c>
    </row>
    <row r="4572" spans="1:18" hidden="1" x14ac:dyDescent="0.3">
      <c r="A4572" t="s">
        <v>18333</v>
      </c>
      <c r="B4572" t="s">
        <v>18334</v>
      </c>
      <c r="C4572" s="1" t="str">
        <f t="shared" si="326"/>
        <v>21:0852</v>
      </c>
      <c r="D4572" s="1" t="str">
        <f t="shared" si="327"/>
        <v>21:0234</v>
      </c>
      <c r="E4572" t="s">
        <v>18335</v>
      </c>
      <c r="F4572" t="s">
        <v>18336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81</v>
      </c>
      <c r="N4572">
        <v>25</v>
      </c>
      <c r="P4572" t="s">
        <v>262</v>
      </c>
      <c r="Q4572" t="s">
        <v>96</v>
      </c>
      <c r="R4572" t="s">
        <v>522</v>
      </c>
    </row>
    <row r="4573" spans="1:18" hidden="1" x14ac:dyDescent="0.3">
      <c r="A4573" t="s">
        <v>18337</v>
      </c>
      <c r="B4573" t="s">
        <v>18338</v>
      </c>
      <c r="C4573" s="1" t="str">
        <f t="shared" si="326"/>
        <v>21:0852</v>
      </c>
      <c r="D4573" s="1" t="str">
        <f t="shared" si="327"/>
        <v>21:0234</v>
      </c>
      <c r="E4573" t="s">
        <v>18339</v>
      </c>
      <c r="F4573" t="s">
        <v>18340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95</v>
      </c>
      <c r="N4573">
        <v>26</v>
      </c>
      <c r="P4573" t="s">
        <v>225</v>
      </c>
      <c r="Q4573" t="s">
        <v>89</v>
      </c>
      <c r="R4573" t="s">
        <v>324</v>
      </c>
    </row>
    <row r="4574" spans="1:18" hidden="1" x14ac:dyDescent="0.3">
      <c r="A4574" t="s">
        <v>18341</v>
      </c>
      <c r="B4574" t="s">
        <v>18342</v>
      </c>
      <c r="C4574" s="1" t="str">
        <f t="shared" si="326"/>
        <v>21:0852</v>
      </c>
      <c r="D4574" s="1" t="str">
        <f t="shared" si="327"/>
        <v>21:0234</v>
      </c>
      <c r="E4574" t="s">
        <v>18343</v>
      </c>
      <c r="F4574" t="s">
        <v>18344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101</v>
      </c>
      <c r="N4574">
        <v>27</v>
      </c>
      <c r="P4574" t="s">
        <v>771</v>
      </c>
      <c r="Q4574" t="s">
        <v>736</v>
      </c>
      <c r="R4574" t="s">
        <v>329</v>
      </c>
    </row>
    <row r="4575" spans="1:18" hidden="1" x14ac:dyDescent="0.3">
      <c r="A4575" t="s">
        <v>18345</v>
      </c>
      <c r="B4575" t="s">
        <v>18346</v>
      </c>
      <c r="C4575" s="1" t="str">
        <f t="shared" si="326"/>
        <v>21:0852</v>
      </c>
      <c r="D4575" s="1" t="str">
        <f t="shared" si="327"/>
        <v>21:0234</v>
      </c>
      <c r="E4575" t="s">
        <v>18347</v>
      </c>
      <c r="F4575" t="s">
        <v>18348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107</v>
      </c>
      <c r="N4575">
        <v>28</v>
      </c>
      <c r="P4575" t="s">
        <v>140</v>
      </c>
      <c r="Q4575" t="s">
        <v>89</v>
      </c>
      <c r="R4575" t="s">
        <v>15003</v>
      </c>
    </row>
    <row r="4576" spans="1:18" hidden="1" x14ac:dyDescent="0.3">
      <c r="A4576" t="s">
        <v>18349</v>
      </c>
      <c r="B4576" t="s">
        <v>18350</v>
      </c>
      <c r="C4576" s="1" t="str">
        <f t="shared" si="326"/>
        <v>21:0852</v>
      </c>
      <c r="D4576" s="1" t="str">
        <f t="shared" si="327"/>
        <v>21:0234</v>
      </c>
      <c r="E4576" t="s">
        <v>18351</v>
      </c>
      <c r="F4576" t="s">
        <v>18352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114</v>
      </c>
      <c r="N4576">
        <v>29</v>
      </c>
      <c r="P4576" t="s">
        <v>115</v>
      </c>
      <c r="Q4576" t="s">
        <v>89</v>
      </c>
      <c r="R4576" t="s">
        <v>415</v>
      </c>
    </row>
    <row r="4577" spans="1:18" hidden="1" x14ac:dyDescent="0.3">
      <c r="A4577" t="s">
        <v>18353</v>
      </c>
      <c r="B4577" t="s">
        <v>18354</v>
      </c>
      <c r="C4577" s="1" t="str">
        <f t="shared" si="326"/>
        <v>21:0852</v>
      </c>
      <c r="D4577" s="1" t="str">
        <f t="shared" si="327"/>
        <v>21:0234</v>
      </c>
      <c r="E4577" t="s">
        <v>18355</v>
      </c>
      <c r="F4577" t="s">
        <v>18356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121</v>
      </c>
      <c r="N4577">
        <v>30</v>
      </c>
      <c r="P4577" t="s">
        <v>115</v>
      </c>
      <c r="Q4577" t="s">
        <v>89</v>
      </c>
      <c r="R4577" t="s">
        <v>183</v>
      </c>
    </row>
    <row r="4578" spans="1:18" hidden="1" x14ac:dyDescent="0.3">
      <c r="A4578" t="s">
        <v>18357</v>
      </c>
      <c r="B4578" t="s">
        <v>18358</v>
      </c>
      <c r="C4578" s="1" t="str">
        <f t="shared" si="326"/>
        <v>21:0852</v>
      </c>
      <c r="D4578" s="1" t="str">
        <f t="shared" si="327"/>
        <v>21:0234</v>
      </c>
      <c r="E4578" t="s">
        <v>18359</v>
      </c>
      <c r="F4578" t="s">
        <v>18360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 t="s">
        <v>553</v>
      </c>
      <c r="Q4578" t="s">
        <v>96</v>
      </c>
      <c r="R4578" t="s">
        <v>668</v>
      </c>
    </row>
    <row r="4579" spans="1:18" hidden="1" x14ac:dyDescent="0.3">
      <c r="A4579" t="s">
        <v>18361</v>
      </c>
      <c r="B4579" t="s">
        <v>18362</v>
      </c>
      <c r="C4579" s="1" t="str">
        <f t="shared" si="326"/>
        <v>21:0852</v>
      </c>
      <c r="D4579" s="1" t="str">
        <f t="shared" si="327"/>
        <v>21:0234</v>
      </c>
      <c r="E4579" t="s">
        <v>18359</v>
      </c>
      <c r="F4579" t="s">
        <v>18363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29</v>
      </c>
      <c r="N4579">
        <v>32</v>
      </c>
      <c r="P4579" t="s">
        <v>128</v>
      </c>
      <c r="Q4579" t="s">
        <v>31</v>
      </c>
      <c r="R4579" t="s">
        <v>668</v>
      </c>
    </row>
    <row r="4580" spans="1:18" hidden="1" x14ac:dyDescent="0.3">
      <c r="A4580" t="s">
        <v>18364</v>
      </c>
      <c r="B4580" t="s">
        <v>18365</v>
      </c>
      <c r="C4580" s="1" t="str">
        <f t="shared" si="326"/>
        <v>21:0852</v>
      </c>
      <c r="D4580" s="1" t="str">
        <f t="shared" si="327"/>
        <v>21:0234</v>
      </c>
      <c r="E4580" t="s">
        <v>18366</v>
      </c>
      <c r="F4580" t="s">
        <v>18367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127</v>
      </c>
      <c r="N4580">
        <v>33</v>
      </c>
      <c r="P4580" t="s">
        <v>188</v>
      </c>
      <c r="Q4580" t="s">
        <v>89</v>
      </c>
      <c r="R4580" t="s">
        <v>90</v>
      </c>
    </row>
    <row r="4581" spans="1:18" hidden="1" x14ac:dyDescent="0.3">
      <c r="A4581" t="s">
        <v>18368</v>
      </c>
      <c r="B4581" t="s">
        <v>18369</v>
      </c>
      <c r="C4581" s="1" t="str">
        <f t="shared" si="326"/>
        <v>21:0852</v>
      </c>
      <c r="D4581" s="1" t="str">
        <f t="shared" si="327"/>
        <v>21:0234</v>
      </c>
      <c r="E4581" t="s">
        <v>18370</v>
      </c>
      <c r="F4581" t="s">
        <v>18371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133</v>
      </c>
      <c r="N4581">
        <v>34</v>
      </c>
      <c r="P4581" t="s">
        <v>256</v>
      </c>
      <c r="Q4581" t="s">
        <v>96</v>
      </c>
      <c r="R4581" t="s">
        <v>522</v>
      </c>
    </row>
    <row r="4582" spans="1:18" hidden="1" x14ac:dyDescent="0.3">
      <c r="A4582" t="s">
        <v>18372</v>
      </c>
      <c r="B4582" t="s">
        <v>18373</v>
      </c>
      <c r="C4582" s="1" t="str">
        <f t="shared" si="326"/>
        <v>21:0852</v>
      </c>
      <c r="D4582" s="1" t="str">
        <f t="shared" si="327"/>
        <v>21:0234</v>
      </c>
      <c r="E4582" t="s">
        <v>18374</v>
      </c>
      <c r="F4582" t="s">
        <v>18375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139</v>
      </c>
      <c r="N4582">
        <v>35</v>
      </c>
      <c r="P4582" t="s">
        <v>235</v>
      </c>
      <c r="Q4582" t="s">
        <v>96</v>
      </c>
      <c r="R4582" t="s">
        <v>532</v>
      </c>
    </row>
    <row r="4583" spans="1:18" hidden="1" x14ac:dyDescent="0.3">
      <c r="A4583" t="s">
        <v>18376</v>
      </c>
      <c r="B4583" t="s">
        <v>18377</v>
      </c>
      <c r="C4583" s="1" t="str">
        <f t="shared" si="326"/>
        <v>21:0852</v>
      </c>
      <c r="D4583" s="1" t="str">
        <f t="shared" si="327"/>
        <v>21:0234</v>
      </c>
      <c r="E4583" t="s">
        <v>18378</v>
      </c>
      <c r="F4583" t="s">
        <v>18379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241</v>
      </c>
      <c r="N4583">
        <v>36</v>
      </c>
      <c r="P4583" t="s">
        <v>194</v>
      </c>
      <c r="Q4583" t="s">
        <v>31</v>
      </c>
      <c r="R4583" t="s">
        <v>55</v>
      </c>
    </row>
    <row r="4584" spans="1:18" hidden="1" x14ac:dyDescent="0.3">
      <c r="A4584" t="s">
        <v>18380</v>
      </c>
      <c r="B4584" t="s">
        <v>18381</v>
      </c>
      <c r="C4584" s="1" t="str">
        <f t="shared" si="326"/>
        <v>21:0852</v>
      </c>
      <c r="D4584" s="1" t="str">
        <f t="shared" si="327"/>
        <v>21:0234</v>
      </c>
      <c r="E4584" t="s">
        <v>18382</v>
      </c>
      <c r="F4584" t="s">
        <v>18383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36</v>
      </c>
      <c r="N4584">
        <v>37</v>
      </c>
      <c r="P4584" t="s">
        <v>235</v>
      </c>
      <c r="Q4584" t="s">
        <v>31</v>
      </c>
      <c r="R4584" t="s">
        <v>890</v>
      </c>
    </row>
    <row r="4585" spans="1:18" hidden="1" x14ac:dyDescent="0.3">
      <c r="A4585" t="s">
        <v>18384</v>
      </c>
      <c r="B4585" t="s">
        <v>18385</v>
      </c>
      <c r="C4585" s="1" t="str">
        <f t="shared" si="326"/>
        <v>21:0852</v>
      </c>
      <c r="D4585" s="1" t="str">
        <f t="shared" si="327"/>
        <v>21:0234</v>
      </c>
      <c r="E4585" t="s">
        <v>18386</v>
      </c>
      <c r="F4585" t="s">
        <v>18387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44</v>
      </c>
      <c r="N4585">
        <v>38</v>
      </c>
      <c r="P4585" t="s">
        <v>2145</v>
      </c>
      <c r="Q4585" t="s">
        <v>89</v>
      </c>
      <c r="R4585" t="s">
        <v>39</v>
      </c>
    </row>
    <row r="4586" spans="1:18" hidden="1" x14ac:dyDescent="0.3">
      <c r="A4586" t="s">
        <v>18388</v>
      </c>
      <c r="B4586" t="s">
        <v>18389</v>
      </c>
      <c r="C4586" s="1" t="str">
        <f t="shared" si="326"/>
        <v>21:0852</v>
      </c>
      <c r="D4586" s="1" t="str">
        <f t="shared" si="327"/>
        <v>21:0234</v>
      </c>
      <c r="E4586" t="s">
        <v>18390</v>
      </c>
      <c r="F4586" t="s">
        <v>18391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52</v>
      </c>
      <c r="N4586">
        <v>39</v>
      </c>
      <c r="P4586" t="s">
        <v>2193</v>
      </c>
      <c r="Q4586" t="s">
        <v>46</v>
      </c>
      <c r="R4586" t="s">
        <v>55</v>
      </c>
    </row>
    <row r="4587" spans="1:18" hidden="1" x14ac:dyDescent="0.3">
      <c r="A4587" t="s">
        <v>18392</v>
      </c>
      <c r="B4587" t="s">
        <v>18393</v>
      </c>
      <c r="C4587" s="1" t="str">
        <f t="shared" si="326"/>
        <v>21:0852</v>
      </c>
      <c r="D4587" s="1" t="str">
        <f t="shared" si="327"/>
        <v>21:0234</v>
      </c>
      <c r="E4587" t="s">
        <v>18394</v>
      </c>
      <c r="F4587" t="s">
        <v>18395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60</v>
      </c>
      <c r="N4587">
        <v>40</v>
      </c>
      <c r="P4587" t="s">
        <v>53</v>
      </c>
      <c r="Q4587" t="s">
        <v>146</v>
      </c>
      <c r="R4587" t="s">
        <v>55</v>
      </c>
    </row>
    <row r="4588" spans="1:18" hidden="1" x14ac:dyDescent="0.3">
      <c r="A4588" t="s">
        <v>18396</v>
      </c>
      <c r="B4588" t="s">
        <v>18397</v>
      </c>
      <c r="C4588" s="1" t="str">
        <f t="shared" si="326"/>
        <v>21:0852</v>
      </c>
      <c r="D4588" s="1" t="str">
        <f t="shared" si="327"/>
        <v>21:0234</v>
      </c>
      <c r="E4588" t="s">
        <v>18398</v>
      </c>
      <c r="F4588" t="s">
        <v>18399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67</v>
      </c>
      <c r="N4588">
        <v>41</v>
      </c>
      <c r="P4588" t="s">
        <v>225</v>
      </c>
      <c r="Q4588" t="s">
        <v>310</v>
      </c>
      <c r="R4588" t="s">
        <v>55</v>
      </c>
    </row>
    <row r="4589" spans="1:18" hidden="1" x14ac:dyDescent="0.3">
      <c r="A4589" t="s">
        <v>18400</v>
      </c>
      <c r="B4589" t="s">
        <v>18401</v>
      </c>
      <c r="C4589" s="1" t="str">
        <f t="shared" si="326"/>
        <v>21:0852</v>
      </c>
      <c r="D4589" s="1" t="str">
        <f t="shared" si="327"/>
        <v>21:0234</v>
      </c>
      <c r="E4589" t="s">
        <v>18402</v>
      </c>
      <c r="F4589" t="s">
        <v>18403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74</v>
      </c>
      <c r="N4589">
        <v>42</v>
      </c>
      <c r="P4589" t="s">
        <v>194</v>
      </c>
      <c r="Q4589" t="s">
        <v>38</v>
      </c>
      <c r="R4589" t="s">
        <v>55</v>
      </c>
    </row>
    <row r="4590" spans="1:18" hidden="1" x14ac:dyDescent="0.3">
      <c r="A4590" t="s">
        <v>18404</v>
      </c>
      <c r="B4590" t="s">
        <v>18405</v>
      </c>
      <c r="C4590" s="1" t="str">
        <f t="shared" si="326"/>
        <v>21:0852</v>
      </c>
      <c r="D4590" s="1" t="str">
        <f t="shared" si="327"/>
        <v>21:0234</v>
      </c>
      <c r="E4590" t="s">
        <v>18406</v>
      </c>
      <c r="F4590" t="s">
        <v>18407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81</v>
      </c>
      <c r="N4590">
        <v>43</v>
      </c>
      <c r="P4590" t="s">
        <v>771</v>
      </c>
      <c r="Q4590" t="s">
        <v>248</v>
      </c>
      <c r="R4590" t="s">
        <v>55</v>
      </c>
    </row>
    <row r="4591" spans="1:18" hidden="1" x14ac:dyDescent="0.3">
      <c r="A4591" t="s">
        <v>18408</v>
      </c>
      <c r="B4591" t="s">
        <v>18409</v>
      </c>
      <c r="C4591" s="1" t="str">
        <f t="shared" si="326"/>
        <v>21:0852</v>
      </c>
      <c r="D4591" s="1" t="str">
        <f t="shared" si="327"/>
        <v>21:0234</v>
      </c>
      <c r="E4591" t="s">
        <v>18410</v>
      </c>
      <c r="F4591" t="s">
        <v>18411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95</v>
      </c>
      <c r="N4591">
        <v>44</v>
      </c>
      <c r="P4591" t="s">
        <v>262</v>
      </c>
      <c r="Q4591" t="s">
        <v>62</v>
      </c>
      <c r="R4591" t="s">
        <v>55</v>
      </c>
    </row>
    <row r="4592" spans="1:18" hidden="1" x14ac:dyDescent="0.3">
      <c r="A4592" t="s">
        <v>18412</v>
      </c>
      <c r="B4592" t="s">
        <v>18413</v>
      </c>
      <c r="C4592" s="1" t="str">
        <f t="shared" si="326"/>
        <v>21:0852</v>
      </c>
      <c r="D4592" s="1" t="str">
        <f t="shared" si="327"/>
        <v>21:0234</v>
      </c>
      <c r="E4592" t="s">
        <v>18414</v>
      </c>
      <c r="F4592" t="s">
        <v>18415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 t="s">
        <v>82</v>
      </c>
      <c r="Q4592" t="s">
        <v>96</v>
      </c>
      <c r="R4592" t="s">
        <v>460</v>
      </c>
    </row>
    <row r="4593" spans="1:18" hidden="1" x14ac:dyDescent="0.3">
      <c r="A4593" t="s">
        <v>18416</v>
      </c>
      <c r="B4593" t="s">
        <v>18417</v>
      </c>
      <c r="C4593" s="1" t="str">
        <f t="shared" si="326"/>
        <v>21:0852</v>
      </c>
      <c r="D4593" s="1" t="str">
        <f t="shared" si="327"/>
        <v>21:0234</v>
      </c>
      <c r="E4593" t="s">
        <v>18414</v>
      </c>
      <c r="F4593" t="s">
        <v>18418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29</v>
      </c>
      <c r="N4593">
        <v>46</v>
      </c>
      <c r="P4593" t="s">
        <v>53</v>
      </c>
      <c r="Q4593" t="s">
        <v>96</v>
      </c>
      <c r="R4593" t="s">
        <v>522</v>
      </c>
    </row>
    <row r="4594" spans="1:18" hidden="1" x14ac:dyDescent="0.3">
      <c r="A4594" t="s">
        <v>18419</v>
      </c>
      <c r="B4594" t="s">
        <v>18420</v>
      </c>
      <c r="C4594" s="1" t="str">
        <f t="shared" si="326"/>
        <v>21:0852</v>
      </c>
      <c r="D4594" s="1" t="str">
        <f t="shared" si="327"/>
        <v>21:0234</v>
      </c>
      <c r="E4594" t="s">
        <v>18421</v>
      </c>
      <c r="F4594" t="s">
        <v>18422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101</v>
      </c>
      <c r="N4594">
        <v>47</v>
      </c>
      <c r="P4594" t="s">
        <v>256</v>
      </c>
      <c r="Q4594" t="s">
        <v>24</v>
      </c>
      <c r="R4594" t="s">
        <v>55</v>
      </c>
    </row>
    <row r="4595" spans="1:18" hidden="1" x14ac:dyDescent="0.3">
      <c r="A4595" t="s">
        <v>18423</v>
      </c>
      <c r="B4595" t="s">
        <v>18424</v>
      </c>
      <c r="C4595" s="1" t="str">
        <f t="shared" si="326"/>
        <v>21:0852</v>
      </c>
      <c r="D4595" s="1" t="str">
        <f t="shared" si="327"/>
        <v>21:0234</v>
      </c>
      <c r="E4595" t="s">
        <v>18425</v>
      </c>
      <c r="F4595" t="s">
        <v>18426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107</v>
      </c>
      <c r="N4595">
        <v>48</v>
      </c>
      <c r="P4595" t="s">
        <v>188</v>
      </c>
      <c r="Q4595" t="s">
        <v>96</v>
      </c>
      <c r="R4595" t="s">
        <v>55</v>
      </c>
    </row>
    <row r="4596" spans="1:18" hidden="1" x14ac:dyDescent="0.3">
      <c r="A4596" t="s">
        <v>18427</v>
      </c>
      <c r="B4596" t="s">
        <v>18428</v>
      </c>
      <c r="C4596" s="1" t="str">
        <f t="shared" si="326"/>
        <v>21:0852</v>
      </c>
      <c r="D4596" s="1" t="str">
        <f t="shared" si="327"/>
        <v>21:0234</v>
      </c>
      <c r="E4596" t="s">
        <v>18429</v>
      </c>
      <c r="F4596" t="s">
        <v>18430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114</v>
      </c>
      <c r="N4596">
        <v>49</v>
      </c>
      <c r="P4596" t="s">
        <v>210</v>
      </c>
      <c r="Q4596" t="s">
        <v>46</v>
      </c>
      <c r="R4596" t="s">
        <v>55</v>
      </c>
    </row>
    <row r="4597" spans="1:18" hidden="1" x14ac:dyDescent="0.3">
      <c r="A4597" t="s">
        <v>18431</v>
      </c>
      <c r="B4597" t="s">
        <v>18432</v>
      </c>
      <c r="C4597" s="1" t="str">
        <f t="shared" si="326"/>
        <v>21:0852</v>
      </c>
      <c r="D4597" s="1" t="str">
        <f t="shared" si="327"/>
        <v>21:0234</v>
      </c>
      <c r="E4597" t="s">
        <v>18433</v>
      </c>
      <c r="F4597" t="s">
        <v>18434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121</v>
      </c>
      <c r="N4597">
        <v>50</v>
      </c>
      <c r="P4597" t="s">
        <v>319</v>
      </c>
      <c r="Q4597" t="s">
        <v>46</v>
      </c>
      <c r="R4597" t="s">
        <v>55</v>
      </c>
    </row>
    <row r="4598" spans="1:18" hidden="1" x14ac:dyDescent="0.3">
      <c r="A4598" t="s">
        <v>18435</v>
      </c>
      <c r="B4598" t="s">
        <v>18436</v>
      </c>
      <c r="C4598" s="1" t="str">
        <f t="shared" si="326"/>
        <v>21:0852</v>
      </c>
      <c r="D4598" s="1" t="str">
        <f t="shared" si="327"/>
        <v>21:0234</v>
      </c>
      <c r="E4598" t="s">
        <v>18437</v>
      </c>
      <c r="F4598" t="s">
        <v>18438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127</v>
      </c>
      <c r="N4598">
        <v>51</v>
      </c>
      <c r="P4598" t="s">
        <v>247</v>
      </c>
      <c r="Q4598" t="s">
        <v>62</v>
      </c>
      <c r="R4598" t="s">
        <v>55</v>
      </c>
    </row>
    <row r="4599" spans="1:18" hidden="1" x14ac:dyDescent="0.3">
      <c r="A4599" t="s">
        <v>18439</v>
      </c>
      <c r="B4599" t="s">
        <v>18440</v>
      </c>
      <c r="C4599" s="1" t="str">
        <f t="shared" si="326"/>
        <v>21:0852</v>
      </c>
      <c r="D4599" s="1" t="str">
        <f t="shared" si="327"/>
        <v>21:0234</v>
      </c>
      <c r="E4599" t="s">
        <v>18441</v>
      </c>
      <c r="F4599" t="s">
        <v>18442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133</v>
      </c>
      <c r="N4599">
        <v>52</v>
      </c>
      <c r="P4599" t="s">
        <v>356</v>
      </c>
      <c r="Q4599" t="s">
        <v>38</v>
      </c>
      <c r="R4599" t="s">
        <v>55</v>
      </c>
    </row>
    <row r="4600" spans="1:18" hidden="1" x14ac:dyDescent="0.3">
      <c r="A4600" t="s">
        <v>18443</v>
      </c>
      <c r="B4600" t="s">
        <v>18444</v>
      </c>
      <c r="C4600" s="1" t="str">
        <f t="shared" si="326"/>
        <v>21:0852</v>
      </c>
      <c r="D4600" s="1" t="str">
        <f t="shared" si="327"/>
        <v>21:0234</v>
      </c>
      <c r="E4600" t="s">
        <v>18445</v>
      </c>
      <c r="F4600" t="s">
        <v>18446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139</v>
      </c>
      <c r="N4600">
        <v>53</v>
      </c>
      <c r="P4600" t="s">
        <v>262</v>
      </c>
      <c r="Q4600" t="s">
        <v>248</v>
      </c>
      <c r="R4600" t="s">
        <v>55</v>
      </c>
    </row>
    <row r="4601" spans="1:18" hidden="1" x14ac:dyDescent="0.3">
      <c r="A4601" t="s">
        <v>18447</v>
      </c>
      <c r="B4601" t="s">
        <v>18448</v>
      </c>
      <c r="C4601" s="1" t="str">
        <f t="shared" si="326"/>
        <v>21:0852</v>
      </c>
      <c r="D4601" s="1" t="str">
        <f t="shared" si="327"/>
        <v>21:0234</v>
      </c>
      <c r="E4601" t="s">
        <v>18449</v>
      </c>
      <c r="F4601" t="s">
        <v>18450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241</v>
      </c>
      <c r="N4601">
        <v>54</v>
      </c>
      <c r="P4601" t="s">
        <v>267</v>
      </c>
      <c r="Q4601" t="s">
        <v>257</v>
      </c>
      <c r="R4601" t="s">
        <v>55</v>
      </c>
    </row>
    <row r="4602" spans="1:18" hidden="1" x14ac:dyDescent="0.3">
      <c r="A4602" t="s">
        <v>18451</v>
      </c>
      <c r="B4602" t="s">
        <v>18452</v>
      </c>
      <c r="C4602" s="1" t="str">
        <f t="shared" si="326"/>
        <v>21:0852</v>
      </c>
      <c r="D4602" s="1" t="str">
        <f t="shared" si="327"/>
        <v>21:0234</v>
      </c>
      <c r="E4602" t="s">
        <v>18453</v>
      </c>
      <c r="F4602" t="s">
        <v>18454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36</v>
      </c>
      <c r="N4602">
        <v>55</v>
      </c>
      <c r="P4602" t="s">
        <v>272</v>
      </c>
      <c r="Q4602" t="s">
        <v>310</v>
      </c>
      <c r="R4602" t="s">
        <v>55</v>
      </c>
    </row>
    <row r="4603" spans="1:18" hidden="1" x14ac:dyDescent="0.3">
      <c r="A4603" t="s">
        <v>18455</v>
      </c>
      <c r="B4603" t="s">
        <v>18456</v>
      </c>
      <c r="C4603" s="1" t="str">
        <f t="shared" si="326"/>
        <v>21:0852</v>
      </c>
      <c r="D4603" s="1" t="str">
        <f t="shared" si="327"/>
        <v>21:0234</v>
      </c>
      <c r="E4603" t="s">
        <v>18457</v>
      </c>
      <c r="F4603" t="s">
        <v>18458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44</v>
      </c>
      <c r="N4603">
        <v>56</v>
      </c>
      <c r="P4603" t="s">
        <v>1896</v>
      </c>
      <c r="Q4603" t="s">
        <v>310</v>
      </c>
      <c r="R4603" t="s">
        <v>55</v>
      </c>
    </row>
    <row r="4604" spans="1:18" hidden="1" x14ac:dyDescent="0.3">
      <c r="A4604" t="s">
        <v>18459</v>
      </c>
      <c r="B4604" t="s">
        <v>18460</v>
      </c>
      <c r="C4604" s="1" t="str">
        <f t="shared" si="326"/>
        <v>21:0852</v>
      </c>
      <c r="D4604" s="1" t="str">
        <f t="shared" si="327"/>
        <v>21:0234</v>
      </c>
      <c r="E4604" t="s">
        <v>18461</v>
      </c>
      <c r="F4604" t="s">
        <v>18462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52</v>
      </c>
      <c r="N4604">
        <v>57</v>
      </c>
      <c r="P4604" t="s">
        <v>1896</v>
      </c>
      <c r="Q4604" t="s">
        <v>248</v>
      </c>
      <c r="R4604" t="s">
        <v>55</v>
      </c>
    </row>
    <row r="4605" spans="1:18" hidden="1" x14ac:dyDescent="0.3">
      <c r="A4605" t="s">
        <v>18463</v>
      </c>
      <c r="B4605" t="s">
        <v>18464</v>
      </c>
      <c r="C4605" s="1" t="str">
        <f t="shared" si="326"/>
        <v>21:0852</v>
      </c>
      <c r="D4605" s="1" t="str">
        <f t="shared" si="327"/>
        <v>21:0234</v>
      </c>
      <c r="E4605" t="s">
        <v>18465</v>
      </c>
      <c r="F4605" t="s">
        <v>18466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60</v>
      </c>
      <c r="N4605">
        <v>58</v>
      </c>
      <c r="P4605" t="s">
        <v>1896</v>
      </c>
      <c r="Q4605" t="s">
        <v>257</v>
      </c>
      <c r="R4605" t="s">
        <v>55</v>
      </c>
    </row>
    <row r="4606" spans="1:18" hidden="1" x14ac:dyDescent="0.3">
      <c r="A4606" t="s">
        <v>18467</v>
      </c>
      <c r="B4606" t="s">
        <v>18468</v>
      </c>
      <c r="C4606" s="1" t="str">
        <f t="shared" si="326"/>
        <v>21:0852</v>
      </c>
      <c r="D4606" s="1" t="str">
        <f t="shared" si="327"/>
        <v>21:0234</v>
      </c>
      <c r="E4606" t="s">
        <v>18469</v>
      </c>
      <c r="F4606" t="s">
        <v>18470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67</v>
      </c>
      <c r="N4606">
        <v>59</v>
      </c>
      <c r="P4606" t="s">
        <v>1896</v>
      </c>
      <c r="Q4606" t="s">
        <v>236</v>
      </c>
      <c r="R4606" t="s">
        <v>55</v>
      </c>
    </row>
    <row r="4607" spans="1:18" hidden="1" x14ac:dyDescent="0.3">
      <c r="A4607" t="s">
        <v>18471</v>
      </c>
      <c r="B4607" t="s">
        <v>18472</v>
      </c>
      <c r="C4607" s="1" t="str">
        <f t="shared" si="326"/>
        <v>21:0852</v>
      </c>
      <c r="D4607" s="1" t="str">
        <f t="shared" si="327"/>
        <v>21:0234</v>
      </c>
      <c r="E4607" t="s">
        <v>18473</v>
      </c>
      <c r="F4607" t="s">
        <v>18474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74</v>
      </c>
      <c r="N4607">
        <v>60</v>
      </c>
      <c r="P4607" t="s">
        <v>2414</v>
      </c>
      <c r="Q4607" t="s">
        <v>116</v>
      </c>
      <c r="R4607" t="s">
        <v>18475</v>
      </c>
    </row>
    <row r="4608" spans="1:18" hidden="1" x14ac:dyDescent="0.3">
      <c r="A4608" t="s">
        <v>18476</v>
      </c>
      <c r="B4608" t="s">
        <v>18477</v>
      </c>
      <c r="C4608" s="1" t="str">
        <f t="shared" si="326"/>
        <v>21:0852</v>
      </c>
      <c r="D4608" s="1" t="str">
        <f t="shared" si="327"/>
        <v>21:0234</v>
      </c>
      <c r="E4608" t="s">
        <v>18478</v>
      </c>
      <c r="F4608" t="s">
        <v>18479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81</v>
      </c>
      <c r="N4608">
        <v>61</v>
      </c>
      <c r="P4608" t="s">
        <v>108</v>
      </c>
      <c r="Q4608" t="s">
        <v>146</v>
      </c>
      <c r="R4608" t="s">
        <v>522</v>
      </c>
    </row>
    <row r="4609" spans="1:18" hidden="1" x14ac:dyDescent="0.3">
      <c r="A4609" t="s">
        <v>18480</v>
      </c>
      <c r="B4609" t="s">
        <v>18481</v>
      </c>
      <c r="C4609" s="1" t="str">
        <f t="shared" si="326"/>
        <v>21:0852</v>
      </c>
      <c r="D4609" s="1" t="str">
        <f t="shared" si="327"/>
        <v>21:0234</v>
      </c>
      <c r="E4609" t="s">
        <v>18482</v>
      </c>
      <c r="F4609" t="s">
        <v>18483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95</v>
      </c>
      <c r="N4609">
        <v>62</v>
      </c>
      <c r="P4609" t="s">
        <v>553</v>
      </c>
      <c r="Q4609" t="s">
        <v>116</v>
      </c>
      <c r="R4609" t="s">
        <v>745</v>
      </c>
    </row>
    <row r="4610" spans="1:18" hidden="1" x14ac:dyDescent="0.3">
      <c r="A4610" t="s">
        <v>18484</v>
      </c>
      <c r="B4610" t="s">
        <v>18485</v>
      </c>
      <c r="C4610" s="1" t="str">
        <f t="shared" si="326"/>
        <v>21:0852</v>
      </c>
      <c r="D4610" s="1" t="str">
        <f t="shared" si="327"/>
        <v>21:0234</v>
      </c>
      <c r="E4610" t="s">
        <v>18486</v>
      </c>
      <c r="F4610" t="s">
        <v>18487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 t="s">
        <v>235</v>
      </c>
      <c r="Q4610" t="s">
        <v>31</v>
      </c>
      <c r="R4610" t="s">
        <v>522</v>
      </c>
    </row>
    <row r="4611" spans="1:18" hidden="1" x14ac:dyDescent="0.3">
      <c r="A4611" t="s">
        <v>18488</v>
      </c>
      <c r="B4611" t="s">
        <v>18489</v>
      </c>
      <c r="C4611" s="1" t="str">
        <f t="shared" si="326"/>
        <v>21:0852</v>
      </c>
      <c r="D4611" s="1" t="str">
        <f t="shared" si="327"/>
        <v>21:0234</v>
      </c>
      <c r="E4611" t="s">
        <v>18486</v>
      </c>
      <c r="F4611" t="s">
        <v>18490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29</v>
      </c>
      <c r="N4611">
        <v>64</v>
      </c>
      <c r="P4611" t="s">
        <v>247</v>
      </c>
      <c r="Q4611" t="s">
        <v>31</v>
      </c>
      <c r="R4611" t="s">
        <v>522</v>
      </c>
    </row>
    <row r="4612" spans="1:18" hidden="1" x14ac:dyDescent="0.3">
      <c r="A4612" t="s">
        <v>18491</v>
      </c>
      <c r="B4612" t="s">
        <v>18492</v>
      </c>
      <c r="C4612" s="1" t="str">
        <f t="shared" ref="C4612:C4675" si="330">HYPERLINK("https://geochem.nrcan.gc.ca/cdogs/content/bdl/bdl210852_e.htm", "21:0852")</f>
        <v>21:0852</v>
      </c>
      <c r="D4612" s="1" t="str">
        <f t="shared" ref="D4612:D4675" si="331">HYPERLINK("https://geochem.nrcan.gc.ca/cdogs/content/svy/svy210234_e.htm", "21:0234")</f>
        <v>21:0234</v>
      </c>
      <c r="E4612" t="s">
        <v>18493</v>
      </c>
      <c r="F4612" t="s">
        <v>18494</v>
      </c>
      <c r="H4612">
        <v>60.926644500000002</v>
      </c>
      <c r="I4612">
        <v>-137.73072590000001</v>
      </c>
      <c r="J4612" s="1" t="str">
        <f t="shared" ref="J4612:J4675" si="332">HYPERLINK("https://geochem.nrcan.gc.ca/cdogs/content/kwd/kwd020018_e.htm",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101</v>
      </c>
      <c r="N4612">
        <v>65</v>
      </c>
      <c r="P4612" t="s">
        <v>210</v>
      </c>
      <c r="Q4612" t="s">
        <v>96</v>
      </c>
      <c r="R4612" t="s">
        <v>55</v>
      </c>
    </row>
    <row r="4613" spans="1:18" hidden="1" x14ac:dyDescent="0.3">
      <c r="A4613" t="s">
        <v>18495</v>
      </c>
      <c r="B4613" t="s">
        <v>18496</v>
      </c>
      <c r="C4613" s="1" t="str">
        <f t="shared" si="330"/>
        <v>21:0852</v>
      </c>
      <c r="D4613" s="1" t="str">
        <f t="shared" si="331"/>
        <v>21:0234</v>
      </c>
      <c r="E4613" t="s">
        <v>18497</v>
      </c>
      <c r="F4613" t="s">
        <v>18498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107</v>
      </c>
      <c r="N4613">
        <v>66</v>
      </c>
      <c r="P4613" t="s">
        <v>414</v>
      </c>
      <c r="Q4613" t="s">
        <v>24</v>
      </c>
      <c r="R4613" t="s">
        <v>329</v>
      </c>
    </row>
    <row r="4614" spans="1:18" hidden="1" x14ac:dyDescent="0.3">
      <c r="A4614" t="s">
        <v>18499</v>
      </c>
      <c r="B4614" t="s">
        <v>18500</v>
      </c>
      <c r="C4614" s="1" t="str">
        <f t="shared" si="330"/>
        <v>21:0852</v>
      </c>
      <c r="D4614" s="1" t="str">
        <f t="shared" si="331"/>
        <v>21:0234</v>
      </c>
      <c r="E4614" t="s">
        <v>18501</v>
      </c>
      <c r="F4614" t="s">
        <v>18502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114</v>
      </c>
      <c r="N4614">
        <v>67</v>
      </c>
      <c r="P4614" t="s">
        <v>553</v>
      </c>
      <c r="Q4614" t="s">
        <v>89</v>
      </c>
      <c r="R4614" t="s">
        <v>324</v>
      </c>
    </row>
    <row r="4615" spans="1:18" hidden="1" x14ac:dyDescent="0.3">
      <c r="A4615" t="s">
        <v>18503</v>
      </c>
      <c r="B4615" t="s">
        <v>18504</v>
      </c>
      <c r="C4615" s="1" t="str">
        <f t="shared" si="330"/>
        <v>21:0852</v>
      </c>
      <c r="D4615" s="1" t="str">
        <f t="shared" si="331"/>
        <v>21:0234</v>
      </c>
      <c r="E4615" t="s">
        <v>18505</v>
      </c>
      <c r="F4615" t="s">
        <v>18506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121</v>
      </c>
      <c r="N4615">
        <v>68</v>
      </c>
      <c r="P4615" t="s">
        <v>128</v>
      </c>
      <c r="Q4615" t="s">
        <v>116</v>
      </c>
      <c r="R4615" t="s">
        <v>789</v>
      </c>
    </row>
    <row r="4616" spans="1:18" hidden="1" x14ac:dyDescent="0.3">
      <c r="A4616" t="s">
        <v>18507</v>
      </c>
      <c r="B4616" t="s">
        <v>18508</v>
      </c>
      <c r="C4616" s="1" t="str">
        <f t="shared" si="330"/>
        <v>21:0852</v>
      </c>
      <c r="D4616" s="1" t="str">
        <f t="shared" si="331"/>
        <v>21:0234</v>
      </c>
      <c r="E4616" t="s">
        <v>18509</v>
      </c>
      <c r="F4616" t="s">
        <v>18510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127</v>
      </c>
      <c r="N4616">
        <v>69</v>
      </c>
      <c r="P4616" t="s">
        <v>521</v>
      </c>
      <c r="Q4616" t="s">
        <v>116</v>
      </c>
      <c r="R4616" t="s">
        <v>76</v>
      </c>
    </row>
    <row r="4617" spans="1:18" hidden="1" x14ac:dyDescent="0.3">
      <c r="A4617" t="s">
        <v>18511</v>
      </c>
      <c r="B4617" t="s">
        <v>18512</v>
      </c>
      <c r="C4617" s="1" t="str">
        <f t="shared" si="330"/>
        <v>21:0852</v>
      </c>
      <c r="D4617" s="1" t="str">
        <f t="shared" si="331"/>
        <v>21:0234</v>
      </c>
      <c r="E4617" t="s">
        <v>18513</v>
      </c>
      <c r="F4617" t="s">
        <v>18514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133</v>
      </c>
      <c r="N4617">
        <v>70</v>
      </c>
      <c r="P4617" t="s">
        <v>1676</v>
      </c>
      <c r="Q4617" t="s">
        <v>116</v>
      </c>
      <c r="R4617" t="s">
        <v>76</v>
      </c>
    </row>
    <row r="4618" spans="1:18" hidden="1" x14ac:dyDescent="0.3">
      <c r="A4618" t="s">
        <v>18515</v>
      </c>
      <c r="B4618" t="s">
        <v>18516</v>
      </c>
      <c r="C4618" s="1" t="str">
        <f t="shared" si="330"/>
        <v>21:0852</v>
      </c>
      <c r="D4618" s="1" t="str">
        <f t="shared" si="331"/>
        <v>21:0234</v>
      </c>
      <c r="E4618" t="s">
        <v>18517</v>
      </c>
      <c r="F4618" t="s">
        <v>18518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139</v>
      </c>
      <c r="N4618">
        <v>71</v>
      </c>
      <c r="P4618" t="s">
        <v>182</v>
      </c>
      <c r="Q4618" t="s">
        <v>116</v>
      </c>
      <c r="R4618" t="s">
        <v>4299</v>
      </c>
    </row>
    <row r="4619" spans="1:18" hidden="1" x14ac:dyDescent="0.3">
      <c r="A4619" t="s">
        <v>18519</v>
      </c>
      <c r="B4619" t="s">
        <v>18520</v>
      </c>
      <c r="C4619" s="1" t="str">
        <f t="shared" si="330"/>
        <v>21:0852</v>
      </c>
      <c r="D4619" s="1" t="str">
        <f t="shared" si="331"/>
        <v>21:0234</v>
      </c>
      <c r="E4619" t="s">
        <v>18521</v>
      </c>
      <c r="F4619" t="s">
        <v>18522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241</v>
      </c>
      <c r="N4619">
        <v>72</v>
      </c>
      <c r="P4619" t="s">
        <v>3052</v>
      </c>
      <c r="Q4619" t="s">
        <v>89</v>
      </c>
      <c r="R4619" t="s">
        <v>16647</v>
      </c>
    </row>
    <row r="4620" spans="1:18" hidden="1" x14ac:dyDescent="0.3">
      <c r="A4620" t="s">
        <v>18523</v>
      </c>
      <c r="B4620" t="s">
        <v>18524</v>
      </c>
      <c r="C4620" s="1" t="str">
        <f t="shared" si="330"/>
        <v>21:0852</v>
      </c>
      <c r="D4620" s="1" t="str">
        <f t="shared" si="331"/>
        <v>21:0234</v>
      </c>
      <c r="E4620" t="s">
        <v>18525</v>
      </c>
      <c r="F4620" t="s">
        <v>18526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 t="s">
        <v>2573</v>
      </c>
      <c r="Q4620" t="s">
        <v>116</v>
      </c>
      <c r="R4620" t="s">
        <v>162</v>
      </c>
    </row>
    <row r="4621" spans="1:18" hidden="1" x14ac:dyDescent="0.3">
      <c r="A4621" t="s">
        <v>18527</v>
      </c>
      <c r="B4621" t="s">
        <v>18528</v>
      </c>
      <c r="C4621" s="1" t="str">
        <f t="shared" si="330"/>
        <v>21:0852</v>
      </c>
      <c r="D4621" s="1" t="str">
        <f t="shared" si="331"/>
        <v>21:0234</v>
      </c>
      <c r="E4621" t="s">
        <v>18525</v>
      </c>
      <c r="F4621" t="s">
        <v>18529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29</v>
      </c>
      <c r="N4621">
        <v>74</v>
      </c>
      <c r="P4621" t="s">
        <v>2140</v>
      </c>
      <c r="Q4621" t="s">
        <v>116</v>
      </c>
      <c r="R4621" t="s">
        <v>18530</v>
      </c>
    </row>
    <row r="4622" spans="1:18" hidden="1" x14ac:dyDescent="0.3">
      <c r="A4622" t="s">
        <v>18531</v>
      </c>
      <c r="B4622" t="s">
        <v>18532</v>
      </c>
      <c r="C4622" s="1" t="str">
        <f t="shared" si="330"/>
        <v>21:0852</v>
      </c>
      <c r="D4622" s="1" t="str">
        <f t="shared" si="331"/>
        <v>21:0234</v>
      </c>
      <c r="E4622" t="s">
        <v>18533</v>
      </c>
      <c r="F4622" t="s">
        <v>18534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36</v>
      </c>
      <c r="N4622">
        <v>75</v>
      </c>
      <c r="P4622" t="s">
        <v>521</v>
      </c>
      <c r="Q4622" t="s">
        <v>116</v>
      </c>
      <c r="R4622" t="s">
        <v>183</v>
      </c>
    </row>
    <row r="4623" spans="1:18" hidden="1" x14ac:dyDescent="0.3">
      <c r="A4623" t="s">
        <v>18535</v>
      </c>
      <c r="B4623" t="s">
        <v>18536</v>
      </c>
      <c r="C4623" s="1" t="str">
        <f t="shared" si="330"/>
        <v>21:0852</v>
      </c>
      <c r="D4623" s="1" t="str">
        <f t="shared" si="331"/>
        <v>21:0234</v>
      </c>
      <c r="E4623" t="s">
        <v>18537</v>
      </c>
      <c r="F4623" t="s">
        <v>18538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44</v>
      </c>
      <c r="N4623">
        <v>76</v>
      </c>
      <c r="P4623" t="s">
        <v>173</v>
      </c>
      <c r="Q4623" t="s">
        <v>116</v>
      </c>
      <c r="R4623" t="s">
        <v>599</v>
      </c>
    </row>
    <row r="4624" spans="1:18" hidden="1" x14ac:dyDescent="0.3">
      <c r="A4624" t="s">
        <v>18539</v>
      </c>
      <c r="B4624" t="s">
        <v>18540</v>
      </c>
      <c r="C4624" s="1" t="str">
        <f t="shared" si="330"/>
        <v>21:0852</v>
      </c>
      <c r="D4624" s="1" t="str">
        <f t="shared" si="331"/>
        <v>21:0234</v>
      </c>
      <c r="E4624" t="s">
        <v>18541</v>
      </c>
      <c r="F4624" t="s">
        <v>18542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52</v>
      </c>
      <c r="N4624">
        <v>77</v>
      </c>
      <c r="P4624" t="s">
        <v>2573</v>
      </c>
      <c r="Q4624" t="s">
        <v>776</v>
      </c>
      <c r="R4624" t="s">
        <v>324</v>
      </c>
    </row>
    <row r="4625" spans="1:18" hidden="1" x14ac:dyDescent="0.3">
      <c r="A4625" t="s">
        <v>18543</v>
      </c>
      <c r="B4625" t="s">
        <v>18544</v>
      </c>
      <c r="C4625" s="1" t="str">
        <f t="shared" si="330"/>
        <v>21:0852</v>
      </c>
      <c r="D4625" s="1" t="str">
        <f t="shared" si="331"/>
        <v>21:0234</v>
      </c>
      <c r="E4625" t="s">
        <v>18545</v>
      </c>
      <c r="F4625" t="s">
        <v>18546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60</v>
      </c>
      <c r="N4625">
        <v>78</v>
      </c>
      <c r="P4625" t="s">
        <v>2526</v>
      </c>
      <c r="Q4625" t="s">
        <v>89</v>
      </c>
      <c r="R4625" t="s">
        <v>329</v>
      </c>
    </row>
    <row r="4626" spans="1:18" hidden="1" x14ac:dyDescent="0.3">
      <c r="A4626" t="s">
        <v>18547</v>
      </c>
      <c r="B4626" t="s">
        <v>18548</v>
      </c>
      <c r="C4626" s="1" t="str">
        <f t="shared" si="330"/>
        <v>21:0852</v>
      </c>
      <c r="D4626" s="1" t="str">
        <f t="shared" si="331"/>
        <v>21:0234</v>
      </c>
      <c r="E4626" t="s">
        <v>18549</v>
      </c>
      <c r="F4626" t="s">
        <v>18550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67</v>
      </c>
      <c r="N4626">
        <v>79</v>
      </c>
      <c r="P4626" t="s">
        <v>15080</v>
      </c>
      <c r="Q4626" t="s">
        <v>15080</v>
      </c>
      <c r="R4626" t="s">
        <v>15080</v>
      </c>
    </row>
    <row r="4627" spans="1:18" hidden="1" x14ac:dyDescent="0.3">
      <c r="A4627" t="s">
        <v>18551</v>
      </c>
      <c r="B4627" t="s">
        <v>18552</v>
      </c>
      <c r="C4627" s="1" t="str">
        <f t="shared" si="330"/>
        <v>21:0852</v>
      </c>
      <c r="D4627" s="1" t="str">
        <f t="shared" si="331"/>
        <v>21:0234</v>
      </c>
      <c r="E4627" t="s">
        <v>18553</v>
      </c>
      <c r="F4627" t="s">
        <v>18554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74</v>
      </c>
      <c r="N4627">
        <v>80</v>
      </c>
      <c r="P4627" t="s">
        <v>558</v>
      </c>
      <c r="Q4627" t="s">
        <v>89</v>
      </c>
      <c r="R4627" t="s">
        <v>195</v>
      </c>
    </row>
    <row r="4628" spans="1:18" hidden="1" x14ac:dyDescent="0.3">
      <c r="A4628" t="s">
        <v>18555</v>
      </c>
      <c r="B4628" t="s">
        <v>18556</v>
      </c>
      <c r="C4628" s="1" t="str">
        <f t="shared" si="330"/>
        <v>21:0852</v>
      </c>
      <c r="D4628" s="1" t="str">
        <f t="shared" si="331"/>
        <v>21:0234</v>
      </c>
      <c r="E4628" t="s">
        <v>18557</v>
      </c>
      <c r="F4628" t="s">
        <v>18558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81</v>
      </c>
      <c r="N4628">
        <v>81</v>
      </c>
      <c r="P4628" t="s">
        <v>108</v>
      </c>
      <c r="Q4628" t="s">
        <v>116</v>
      </c>
      <c r="R4628" t="s">
        <v>90</v>
      </c>
    </row>
    <row r="4629" spans="1:18" hidden="1" x14ac:dyDescent="0.3">
      <c r="A4629" t="s">
        <v>18559</v>
      </c>
      <c r="B4629" t="s">
        <v>18560</v>
      </c>
      <c r="C4629" s="1" t="str">
        <f t="shared" si="330"/>
        <v>21:0852</v>
      </c>
      <c r="D4629" s="1" t="str">
        <f t="shared" si="331"/>
        <v>21:0234</v>
      </c>
      <c r="E4629" t="s">
        <v>18561</v>
      </c>
      <c r="F4629" t="s">
        <v>18562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95</v>
      </c>
      <c r="N4629">
        <v>82</v>
      </c>
      <c r="P4629" t="s">
        <v>225</v>
      </c>
      <c r="Q4629" t="s">
        <v>31</v>
      </c>
      <c r="R4629" t="s">
        <v>189</v>
      </c>
    </row>
    <row r="4630" spans="1:18" hidden="1" x14ac:dyDescent="0.3">
      <c r="A4630" t="s">
        <v>18563</v>
      </c>
      <c r="B4630" t="s">
        <v>18564</v>
      </c>
      <c r="C4630" s="1" t="str">
        <f t="shared" si="330"/>
        <v>21:0852</v>
      </c>
      <c r="D4630" s="1" t="str">
        <f t="shared" si="331"/>
        <v>21:0234</v>
      </c>
      <c r="E4630" t="s">
        <v>18565</v>
      </c>
      <c r="F4630" t="s">
        <v>18566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101</v>
      </c>
      <c r="N4630">
        <v>83</v>
      </c>
      <c r="P4630" t="s">
        <v>140</v>
      </c>
      <c r="Q4630" t="s">
        <v>146</v>
      </c>
      <c r="R4630" t="s">
        <v>324</v>
      </c>
    </row>
    <row r="4631" spans="1:18" hidden="1" x14ac:dyDescent="0.3">
      <c r="A4631" t="s">
        <v>18567</v>
      </c>
      <c r="B4631" t="s">
        <v>18568</v>
      </c>
      <c r="C4631" s="1" t="str">
        <f t="shared" si="330"/>
        <v>21:0852</v>
      </c>
      <c r="D4631" s="1" t="str">
        <f t="shared" si="331"/>
        <v>21:0234</v>
      </c>
      <c r="E4631" t="s">
        <v>18569</v>
      </c>
      <c r="F4631" t="s">
        <v>18570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107</v>
      </c>
      <c r="N4631">
        <v>84</v>
      </c>
      <c r="P4631" t="s">
        <v>225</v>
      </c>
      <c r="Q4631" t="s">
        <v>24</v>
      </c>
      <c r="R4631" t="s">
        <v>39</v>
      </c>
    </row>
    <row r="4632" spans="1:18" hidden="1" x14ac:dyDescent="0.3">
      <c r="A4632" t="s">
        <v>18571</v>
      </c>
      <c r="B4632" t="s">
        <v>18572</v>
      </c>
      <c r="C4632" s="1" t="str">
        <f t="shared" si="330"/>
        <v>21:0852</v>
      </c>
      <c r="D4632" s="1" t="str">
        <f t="shared" si="331"/>
        <v>21:0234</v>
      </c>
      <c r="E4632" t="s">
        <v>18573</v>
      </c>
      <c r="F4632" t="s">
        <v>18574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114</v>
      </c>
      <c r="N4632">
        <v>85</v>
      </c>
      <c r="P4632" t="s">
        <v>537</v>
      </c>
      <c r="Q4632" t="s">
        <v>89</v>
      </c>
      <c r="R4632" t="s">
        <v>988</v>
      </c>
    </row>
    <row r="4633" spans="1:18" hidden="1" x14ac:dyDescent="0.3">
      <c r="A4633" t="s">
        <v>18575</v>
      </c>
      <c r="B4633" t="s">
        <v>18576</v>
      </c>
      <c r="C4633" s="1" t="str">
        <f t="shared" si="330"/>
        <v>21:0852</v>
      </c>
      <c r="D4633" s="1" t="str">
        <f t="shared" si="331"/>
        <v>21:0234</v>
      </c>
      <c r="E4633" t="s">
        <v>18577</v>
      </c>
      <c r="F4633" t="s">
        <v>18578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121</v>
      </c>
      <c r="N4633">
        <v>86</v>
      </c>
      <c r="P4633" t="s">
        <v>82</v>
      </c>
      <c r="Q4633" t="s">
        <v>31</v>
      </c>
      <c r="R4633" t="s">
        <v>3470</v>
      </c>
    </row>
    <row r="4634" spans="1:18" hidden="1" x14ac:dyDescent="0.3">
      <c r="A4634" t="s">
        <v>18579</v>
      </c>
      <c r="B4634" t="s">
        <v>18580</v>
      </c>
      <c r="C4634" s="1" t="str">
        <f t="shared" si="330"/>
        <v>21:0852</v>
      </c>
      <c r="D4634" s="1" t="str">
        <f t="shared" si="331"/>
        <v>21:0234</v>
      </c>
      <c r="E4634" t="s">
        <v>18581</v>
      </c>
      <c r="F4634" t="s">
        <v>18582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HYPERLINK("https://geochem.nrcan.gc.ca/cdogs/content/kwd/kwd080007_e.htm", "Untreated Water")</f>
        <v>Untreated Water</v>
      </c>
      <c r="L4634">
        <v>5</v>
      </c>
      <c r="M4634" t="s">
        <v>127</v>
      </c>
      <c r="N4634">
        <v>87</v>
      </c>
      <c r="P4634" t="s">
        <v>161</v>
      </c>
      <c r="Q4634" t="s">
        <v>96</v>
      </c>
      <c r="R4634" t="s">
        <v>449</v>
      </c>
    </row>
    <row r="4635" spans="1:18" hidden="1" x14ac:dyDescent="0.3">
      <c r="A4635" t="s">
        <v>18583</v>
      </c>
      <c r="B4635" t="s">
        <v>18584</v>
      </c>
      <c r="C4635" s="1" t="str">
        <f t="shared" si="330"/>
        <v>21:0852</v>
      </c>
      <c r="D4635" s="1" t="str">
        <f t="shared" si="331"/>
        <v>21:0234</v>
      </c>
      <c r="E4635" t="s">
        <v>18585</v>
      </c>
      <c r="F4635" t="s">
        <v>18586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133</v>
      </c>
      <c r="N4635">
        <v>88</v>
      </c>
      <c r="P4635" t="s">
        <v>82</v>
      </c>
      <c r="Q4635" t="s">
        <v>89</v>
      </c>
      <c r="R4635" t="s">
        <v>415</v>
      </c>
    </row>
    <row r="4636" spans="1:18" hidden="1" x14ac:dyDescent="0.3">
      <c r="A4636" t="s">
        <v>18587</v>
      </c>
      <c r="B4636" t="s">
        <v>18588</v>
      </c>
      <c r="C4636" s="1" t="str">
        <f t="shared" si="330"/>
        <v>21:0852</v>
      </c>
      <c r="D4636" s="1" t="str">
        <f t="shared" si="331"/>
        <v>21:0234</v>
      </c>
      <c r="E4636" t="s">
        <v>18589</v>
      </c>
      <c r="F4636" t="s">
        <v>18590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139</v>
      </c>
      <c r="N4636">
        <v>89</v>
      </c>
      <c r="P4636" t="s">
        <v>256</v>
      </c>
      <c r="Q4636" t="s">
        <v>24</v>
      </c>
      <c r="R4636" t="s">
        <v>189</v>
      </c>
    </row>
    <row r="4637" spans="1:18" hidden="1" x14ac:dyDescent="0.3">
      <c r="A4637" t="s">
        <v>18591</v>
      </c>
      <c r="B4637" t="s">
        <v>18592</v>
      </c>
      <c r="C4637" s="1" t="str">
        <f t="shared" si="330"/>
        <v>21:0852</v>
      </c>
      <c r="D4637" s="1" t="str">
        <f t="shared" si="331"/>
        <v>21:0234</v>
      </c>
      <c r="E4637" t="s">
        <v>18593</v>
      </c>
      <c r="F4637" t="s">
        <v>18594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241</v>
      </c>
      <c r="N4637">
        <v>90</v>
      </c>
      <c r="P4637" t="s">
        <v>247</v>
      </c>
      <c r="Q4637" t="s">
        <v>24</v>
      </c>
      <c r="R4637" t="s">
        <v>189</v>
      </c>
    </row>
    <row r="4638" spans="1:18" hidden="1" x14ac:dyDescent="0.3">
      <c r="A4638" t="s">
        <v>18595</v>
      </c>
      <c r="B4638" t="s">
        <v>18596</v>
      </c>
      <c r="C4638" s="1" t="str">
        <f t="shared" si="330"/>
        <v>21:0852</v>
      </c>
      <c r="D4638" s="1" t="str">
        <f t="shared" si="331"/>
        <v>21:0234</v>
      </c>
      <c r="E4638" t="s">
        <v>18597</v>
      </c>
      <c r="F4638" t="s">
        <v>18598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36</v>
      </c>
      <c r="N4638">
        <v>91</v>
      </c>
      <c r="P4638" t="s">
        <v>262</v>
      </c>
      <c r="Q4638" t="s">
        <v>46</v>
      </c>
      <c r="R4638" t="s">
        <v>189</v>
      </c>
    </row>
    <row r="4639" spans="1:18" hidden="1" x14ac:dyDescent="0.3">
      <c r="A4639" t="s">
        <v>18599</v>
      </c>
      <c r="B4639" t="s">
        <v>18600</v>
      </c>
      <c r="C4639" s="1" t="str">
        <f t="shared" si="330"/>
        <v>21:0852</v>
      </c>
      <c r="D4639" s="1" t="str">
        <f t="shared" si="331"/>
        <v>21:0234</v>
      </c>
      <c r="E4639" t="s">
        <v>18601</v>
      </c>
      <c r="F4639" t="s">
        <v>18602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44</v>
      </c>
      <c r="N4639">
        <v>92</v>
      </c>
      <c r="P4639" t="s">
        <v>256</v>
      </c>
      <c r="Q4639" t="s">
        <v>96</v>
      </c>
      <c r="R4639" t="s">
        <v>55</v>
      </c>
    </row>
    <row r="4640" spans="1:18" hidden="1" x14ac:dyDescent="0.3">
      <c r="A4640" t="s">
        <v>18603</v>
      </c>
      <c r="B4640" t="s">
        <v>18604</v>
      </c>
      <c r="C4640" s="1" t="str">
        <f t="shared" si="330"/>
        <v>21:0852</v>
      </c>
      <c r="D4640" s="1" t="str">
        <f t="shared" si="331"/>
        <v>21:0234</v>
      </c>
      <c r="E4640" t="s">
        <v>18605</v>
      </c>
      <c r="F4640" t="s">
        <v>18606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52</v>
      </c>
      <c r="N4640">
        <v>93</v>
      </c>
      <c r="P4640" t="s">
        <v>272</v>
      </c>
      <c r="Q4640" t="s">
        <v>24</v>
      </c>
      <c r="R4640" t="s">
        <v>55</v>
      </c>
    </row>
    <row r="4641" spans="1:18" hidden="1" x14ac:dyDescent="0.3">
      <c r="A4641" t="s">
        <v>18607</v>
      </c>
      <c r="B4641" t="s">
        <v>18608</v>
      </c>
      <c r="C4641" s="1" t="str">
        <f t="shared" si="330"/>
        <v>21:0852</v>
      </c>
      <c r="D4641" s="1" t="str">
        <f t="shared" si="331"/>
        <v>21:0234</v>
      </c>
      <c r="E4641" t="s">
        <v>18609</v>
      </c>
      <c r="F4641" t="s">
        <v>18610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 t="s">
        <v>267</v>
      </c>
      <c r="Q4641" t="s">
        <v>38</v>
      </c>
      <c r="R4641" t="s">
        <v>522</v>
      </c>
    </row>
    <row r="4642" spans="1:18" hidden="1" x14ac:dyDescent="0.3">
      <c r="A4642" t="s">
        <v>18611</v>
      </c>
      <c r="B4642" t="s">
        <v>18612</v>
      </c>
      <c r="C4642" s="1" t="str">
        <f t="shared" si="330"/>
        <v>21:0852</v>
      </c>
      <c r="D4642" s="1" t="str">
        <f t="shared" si="331"/>
        <v>21:0234</v>
      </c>
      <c r="E4642" t="s">
        <v>18609</v>
      </c>
      <c r="F4642" t="s">
        <v>18613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29</v>
      </c>
      <c r="N4642">
        <v>95</v>
      </c>
      <c r="P4642" t="s">
        <v>465</v>
      </c>
      <c r="Q4642" t="s">
        <v>248</v>
      </c>
      <c r="R4642" t="s">
        <v>189</v>
      </c>
    </row>
    <row r="4643" spans="1:18" hidden="1" x14ac:dyDescent="0.3">
      <c r="A4643" t="s">
        <v>18614</v>
      </c>
      <c r="B4643" t="s">
        <v>18615</v>
      </c>
      <c r="C4643" s="1" t="str">
        <f t="shared" si="330"/>
        <v>21:0852</v>
      </c>
      <c r="D4643" s="1" t="str">
        <f t="shared" si="331"/>
        <v>21:0234</v>
      </c>
      <c r="E4643" t="s">
        <v>18616</v>
      </c>
      <c r="F4643" t="s">
        <v>18617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60</v>
      </c>
      <c r="N4643">
        <v>96</v>
      </c>
      <c r="P4643" t="s">
        <v>1610</v>
      </c>
      <c r="Q4643" t="s">
        <v>257</v>
      </c>
      <c r="R4643" t="s">
        <v>195</v>
      </c>
    </row>
    <row r="4644" spans="1:18" hidden="1" x14ac:dyDescent="0.3">
      <c r="A4644" t="s">
        <v>18618</v>
      </c>
      <c r="B4644" t="s">
        <v>18619</v>
      </c>
      <c r="C4644" s="1" t="str">
        <f t="shared" si="330"/>
        <v>21:0852</v>
      </c>
      <c r="D4644" s="1" t="str">
        <f t="shared" si="331"/>
        <v>21:0234</v>
      </c>
      <c r="E4644" t="s">
        <v>18620</v>
      </c>
      <c r="F4644" t="s">
        <v>18621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67</v>
      </c>
      <c r="N4644">
        <v>97</v>
      </c>
      <c r="P4644" t="s">
        <v>465</v>
      </c>
      <c r="Q4644" t="s">
        <v>310</v>
      </c>
      <c r="R4644" t="s">
        <v>55</v>
      </c>
    </row>
    <row r="4645" spans="1:18" hidden="1" x14ac:dyDescent="0.3">
      <c r="A4645" t="s">
        <v>18622</v>
      </c>
      <c r="B4645" t="s">
        <v>18623</v>
      </c>
      <c r="C4645" s="1" t="str">
        <f t="shared" si="330"/>
        <v>21:0852</v>
      </c>
      <c r="D4645" s="1" t="str">
        <f t="shared" si="331"/>
        <v>21:0234</v>
      </c>
      <c r="E4645" t="s">
        <v>18624</v>
      </c>
      <c r="F4645" t="s">
        <v>18625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74</v>
      </c>
      <c r="N4645">
        <v>98</v>
      </c>
      <c r="P4645" t="s">
        <v>1896</v>
      </c>
      <c r="Q4645" t="s">
        <v>54</v>
      </c>
      <c r="R4645" t="s">
        <v>55</v>
      </c>
    </row>
    <row r="4646" spans="1:18" hidden="1" x14ac:dyDescent="0.3">
      <c r="A4646" t="s">
        <v>18626</v>
      </c>
      <c r="B4646" t="s">
        <v>18627</v>
      </c>
      <c r="C4646" s="1" t="str">
        <f t="shared" si="330"/>
        <v>21:0852</v>
      </c>
      <c r="D4646" s="1" t="str">
        <f t="shared" si="331"/>
        <v>21:0234</v>
      </c>
      <c r="E4646" t="s">
        <v>18628</v>
      </c>
      <c r="F4646" t="s">
        <v>18629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81</v>
      </c>
      <c r="N4646">
        <v>99</v>
      </c>
      <c r="P4646" t="s">
        <v>272</v>
      </c>
      <c r="Q4646" t="s">
        <v>310</v>
      </c>
      <c r="R4646" t="s">
        <v>415</v>
      </c>
    </row>
    <row r="4647" spans="1:18" hidden="1" x14ac:dyDescent="0.3">
      <c r="A4647" t="s">
        <v>18630</v>
      </c>
      <c r="B4647" t="s">
        <v>18631</v>
      </c>
      <c r="C4647" s="1" t="str">
        <f t="shared" si="330"/>
        <v>21:0852</v>
      </c>
      <c r="D4647" s="1" t="str">
        <f t="shared" si="331"/>
        <v>21:0234</v>
      </c>
      <c r="E4647" t="s">
        <v>18632</v>
      </c>
      <c r="F4647" t="s">
        <v>18633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95</v>
      </c>
      <c r="N4647">
        <v>100</v>
      </c>
      <c r="P4647" t="s">
        <v>267</v>
      </c>
      <c r="Q4647" t="s">
        <v>46</v>
      </c>
      <c r="R4647" t="s">
        <v>55</v>
      </c>
    </row>
    <row r="4648" spans="1:18" hidden="1" x14ac:dyDescent="0.3">
      <c r="A4648" t="s">
        <v>18634</v>
      </c>
      <c r="B4648" t="s">
        <v>18635</v>
      </c>
      <c r="C4648" s="1" t="str">
        <f t="shared" si="330"/>
        <v>21:0852</v>
      </c>
      <c r="D4648" s="1" t="str">
        <f t="shared" si="331"/>
        <v>21:0234</v>
      </c>
      <c r="E4648" t="s">
        <v>18636</v>
      </c>
      <c r="F4648" t="s">
        <v>18637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101</v>
      </c>
      <c r="N4648">
        <v>101</v>
      </c>
      <c r="P4648" t="s">
        <v>267</v>
      </c>
      <c r="Q4648" t="s">
        <v>257</v>
      </c>
      <c r="R4648" t="s">
        <v>55</v>
      </c>
    </row>
    <row r="4649" spans="1:18" hidden="1" x14ac:dyDescent="0.3">
      <c r="A4649" t="s">
        <v>18638</v>
      </c>
      <c r="B4649" t="s">
        <v>18639</v>
      </c>
      <c r="C4649" s="1" t="str">
        <f t="shared" si="330"/>
        <v>21:0852</v>
      </c>
      <c r="D4649" s="1" t="str">
        <f t="shared" si="331"/>
        <v>21:0234</v>
      </c>
      <c r="E4649" t="s">
        <v>18640</v>
      </c>
      <c r="F4649" t="s">
        <v>18641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107</v>
      </c>
      <c r="N4649">
        <v>102</v>
      </c>
      <c r="P4649" t="s">
        <v>267</v>
      </c>
      <c r="Q4649" t="s">
        <v>310</v>
      </c>
      <c r="R4649" t="s">
        <v>55</v>
      </c>
    </row>
    <row r="4650" spans="1:18" hidden="1" x14ac:dyDescent="0.3">
      <c r="A4650" t="s">
        <v>18642</v>
      </c>
      <c r="B4650" t="s">
        <v>18643</v>
      </c>
      <c r="C4650" s="1" t="str">
        <f t="shared" si="330"/>
        <v>21:0852</v>
      </c>
      <c r="D4650" s="1" t="str">
        <f t="shared" si="331"/>
        <v>21:0234</v>
      </c>
      <c r="E4650" t="s">
        <v>18644</v>
      </c>
      <c r="F4650" t="s">
        <v>18645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114</v>
      </c>
      <c r="N4650">
        <v>103</v>
      </c>
      <c r="P4650" t="s">
        <v>465</v>
      </c>
      <c r="Q4650" t="s">
        <v>257</v>
      </c>
      <c r="R4650" t="s">
        <v>55</v>
      </c>
    </row>
    <row r="4651" spans="1:18" hidden="1" x14ac:dyDescent="0.3">
      <c r="A4651" t="s">
        <v>18646</v>
      </c>
      <c r="B4651" t="s">
        <v>18647</v>
      </c>
      <c r="C4651" s="1" t="str">
        <f t="shared" si="330"/>
        <v>21:0852</v>
      </c>
      <c r="D4651" s="1" t="str">
        <f t="shared" si="331"/>
        <v>21:0234</v>
      </c>
      <c r="E4651" t="s">
        <v>18648</v>
      </c>
      <c r="F4651" t="s">
        <v>18649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121</v>
      </c>
      <c r="N4651">
        <v>104</v>
      </c>
      <c r="P4651" t="s">
        <v>1896</v>
      </c>
      <c r="Q4651" t="s">
        <v>236</v>
      </c>
      <c r="R4651" t="s">
        <v>55</v>
      </c>
    </row>
    <row r="4652" spans="1:18" hidden="1" x14ac:dyDescent="0.3">
      <c r="A4652" t="s">
        <v>18650</v>
      </c>
      <c r="B4652" t="s">
        <v>18651</v>
      </c>
      <c r="C4652" s="1" t="str">
        <f t="shared" si="330"/>
        <v>21:0852</v>
      </c>
      <c r="D4652" s="1" t="str">
        <f t="shared" si="331"/>
        <v>21:0234</v>
      </c>
      <c r="E4652" t="s">
        <v>18652</v>
      </c>
      <c r="F4652" t="s">
        <v>18653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127</v>
      </c>
      <c r="N4652">
        <v>105</v>
      </c>
      <c r="P4652" t="s">
        <v>1896</v>
      </c>
      <c r="Q4652" t="s">
        <v>54</v>
      </c>
      <c r="R4652" t="s">
        <v>55</v>
      </c>
    </row>
    <row r="4653" spans="1:18" hidden="1" x14ac:dyDescent="0.3">
      <c r="A4653" t="s">
        <v>18654</v>
      </c>
      <c r="B4653" t="s">
        <v>18655</v>
      </c>
      <c r="C4653" s="1" t="str">
        <f t="shared" si="330"/>
        <v>21:0852</v>
      </c>
      <c r="D4653" s="1" t="str">
        <f t="shared" si="331"/>
        <v>21:0234</v>
      </c>
      <c r="E4653" t="s">
        <v>18656</v>
      </c>
      <c r="F4653" t="s">
        <v>18657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133</v>
      </c>
      <c r="N4653">
        <v>106</v>
      </c>
      <c r="P4653" t="s">
        <v>262</v>
      </c>
      <c r="Q4653" t="s">
        <v>54</v>
      </c>
      <c r="R4653" t="s">
        <v>285</v>
      </c>
    </row>
    <row r="4654" spans="1:18" hidden="1" x14ac:dyDescent="0.3">
      <c r="A4654" t="s">
        <v>18658</v>
      </c>
      <c r="B4654" t="s">
        <v>18659</v>
      </c>
      <c r="C4654" s="1" t="str">
        <f t="shared" si="330"/>
        <v>21:0852</v>
      </c>
      <c r="D4654" s="1" t="str">
        <f t="shared" si="331"/>
        <v>21:0234</v>
      </c>
      <c r="E4654" t="s">
        <v>18660</v>
      </c>
      <c r="F4654" t="s">
        <v>18661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139</v>
      </c>
      <c r="N4654">
        <v>107</v>
      </c>
      <c r="P4654" t="s">
        <v>256</v>
      </c>
      <c r="Q4654" t="s">
        <v>482</v>
      </c>
      <c r="R4654" t="s">
        <v>55</v>
      </c>
    </row>
    <row r="4655" spans="1:18" hidden="1" x14ac:dyDescent="0.3">
      <c r="A4655" t="s">
        <v>18662</v>
      </c>
      <c r="B4655" t="s">
        <v>18663</v>
      </c>
      <c r="C4655" s="1" t="str">
        <f t="shared" si="330"/>
        <v>21:0852</v>
      </c>
      <c r="D4655" s="1" t="str">
        <f t="shared" si="331"/>
        <v>21:0234</v>
      </c>
      <c r="E4655" t="s">
        <v>18664</v>
      </c>
      <c r="F4655" t="s">
        <v>18665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241</v>
      </c>
      <c r="N4655">
        <v>108</v>
      </c>
      <c r="P4655" t="s">
        <v>194</v>
      </c>
      <c r="Q4655" t="s">
        <v>146</v>
      </c>
      <c r="R4655" t="s">
        <v>415</v>
      </c>
    </row>
    <row r="4656" spans="1:18" hidden="1" x14ac:dyDescent="0.3">
      <c r="A4656" t="s">
        <v>18666</v>
      </c>
      <c r="B4656" t="s">
        <v>18667</v>
      </c>
      <c r="C4656" s="1" t="str">
        <f t="shared" si="330"/>
        <v>21:0852</v>
      </c>
      <c r="D4656" s="1" t="str">
        <f t="shared" si="331"/>
        <v>21:0234</v>
      </c>
      <c r="E4656" t="s">
        <v>18668</v>
      </c>
      <c r="F4656" t="s">
        <v>18669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36</v>
      </c>
      <c r="N4656">
        <v>109</v>
      </c>
      <c r="P4656" t="s">
        <v>414</v>
      </c>
      <c r="Q4656" t="s">
        <v>89</v>
      </c>
      <c r="R4656" t="s">
        <v>655</v>
      </c>
    </row>
    <row r="4657" spans="1:18" hidden="1" x14ac:dyDescent="0.3">
      <c r="A4657" t="s">
        <v>18670</v>
      </c>
      <c r="B4657" t="s">
        <v>18671</v>
      </c>
      <c r="C4657" s="1" t="str">
        <f t="shared" si="330"/>
        <v>21:0852</v>
      </c>
      <c r="D4657" s="1" t="str">
        <f t="shared" si="331"/>
        <v>21:0234</v>
      </c>
      <c r="E4657" t="s">
        <v>18672</v>
      </c>
      <c r="F4657" t="s">
        <v>18673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44</v>
      </c>
      <c r="N4657">
        <v>110</v>
      </c>
      <c r="P4657" t="s">
        <v>134</v>
      </c>
      <c r="Q4657" t="s">
        <v>89</v>
      </c>
      <c r="R4657" t="s">
        <v>668</v>
      </c>
    </row>
    <row r="4658" spans="1:18" hidden="1" x14ac:dyDescent="0.3">
      <c r="A4658" t="s">
        <v>18674</v>
      </c>
      <c r="B4658" t="s">
        <v>18675</v>
      </c>
      <c r="C4658" s="1" t="str">
        <f t="shared" si="330"/>
        <v>21:0852</v>
      </c>
      <c r="D4658" s="1" t="str">
        <f t="shared" si="331"/>
        <v>21:0234</v>
      </c>
      <c r="E4658" t="s">
        <v>18676</v>
      </c>
      <c r="F4658" t="s">
        <v>18677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52</v>
      </c>
      <c r="N4658">
        <v>111</v>
      </c>
      <c r="P4658" t="s">
        <v>200</v>
      </c>
      <c r="Q4658" t="s">
        <v>96</v>
      </c>
      <c r="R4658" t="s">
        <v>890</v>
      </c>
    </row>
    <row r="4659" spans="1:18" hidden="1" x14ac:dyDescent="0.3">
      <c r="A4659" t="s">
        <v>18678</v>
      </c>
      <c r="B4659" t="s">
        <v>18679</v>
      </c>
      <c r="C4659" s="1" t="str">
        <f t="shared" si="330"/>
        <v>21:0852</v>
      </c>
      <c r="D4659" s="1" t="str">
        <f t="shared" si="331"/>
        <v>21:0234</v>
      </c>
      <c r="E4659" t="s">
        <v>18680</v>
      </c>
      <c r="F4659" t="s">
        <v>18681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60</v>
      </c>
      <c r="N4659">
        <v>112</v>
      </c>
      <c r="P4659" t="s">
        <v>23</v>
      </c>
      <c r="Q4659" t="s">
        <v>24</v>
      </c>
      <c r="R4659" t="s">
        <v>745</v>
      </c>
    </row>
    <row r="4660" spans="1:18" hidden="1" x14ac:dyDescent="0.3">
      <c r="A4660" t="s">
        <v>18682</v>
      </c>
      <c r="B4660" t="s">
        <v>18683</v>
      </c>
      <c r="C4660" s="1" t="str">
        <f t="shared" si="330"/>
        <v>21:0852</v>
      </c>
      <c r="D4660" s="1" t="str">
        <f t="shared" si="331"/>
        <v>21:0234</v>
      </c>
      <c r="E4660" t="s">
        <v>18684</v>
      </c>
      <c r="F4660" t="s">
        <v>18685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 t="s">
        <v>18686</v>
      </c>
      <c r="Q4660" t="s">
        <v>89</v>
      </c>
      <c r="R4660" t="s">
        <v>272</v>
      </c>
    </row>
    <row r="4661" spans="1:18" hidden="1" x14ac:dyDescent="0.3">
      <c r="A4661" t="s">
        <v>18687</v>
      </c>
      <c r="B4661" t="s">
        <v>18688</v>
      </c>
      <c r="C4661" s="1" t="str">
        <f t="shared" si="330"/>
        <v>21:0852</v>
      </c>
      <c r="D4661" s="1" t="str">
        <f t="shared" si="331"/>
        <v>21:0234</v>
      </c>
      <c r="E4661" t="s">
        <v>18684</v>
      </c>
      <c r="F4661" t="s">
        <v>18689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29</v>
      </c>
      <c r="N4661">
        <v>114</v>
      </c>
      <c r="P4661" t="s">
        <v>18690</v>
      </c>
      <c r="Q4661" t="s">
        <v>31</v>
      </c>
      <c r="R4661" t="s">
        <v>14316</v>
      </c>
    </row>
    <row r="4662" spans="1:18" hidden="1" x14ac:dyDescent="0.3">
      <c r="A4662" t="s">
        <v>18691</v>
      </c>
      <c r="B4662" t="s">
        <v>18692</v>
      </c>
      <c r="C4662" s="1" t="str">
        <f t="shared" si="330"/>
        <v>21:0852</v>
      </c>
      <c r="D4662" s="1" t="str">
        <f t="shared" si="331"/>
        <v>21:0234</v>
      </c>
      <c r="E4662" t="s">
        <v>18693</v>
      </c>
      <c r="F4662" t="s">
        <v>18694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67</v>
      </c>
      <c r="N4662">
        <v>115</v>
      </c>
      <c r="P4662" t="s">
        <v>88</v>
      </c>
      <c r="Q4662" t="s">
        <v>31</v>
      </c>
      <c r="R4662" t="s">
        <v>401</v>
      </c>
    </row>
    <row r="4663" spans="1:18" hidden="1" x14ac:dyDescent="0.3">
      <c r="A4663" t="s">
        <v>18695</v>
      </c>
      <c r="B4663" t="s">
        <v>18696</v>
      </c>
      <c r="C4663" s="1" t="str">
        <f t="shared" si="330"/>
        <v>21:0852</v>
      </c>
      <c r="D4663" s="1" t="str">
        <f t="shared" si="331"/>
        <v>21:0234</v>
      </c>
      <c r="E4663" t="s">
        <v>18697</v>
      </c>
      <c r="F4663" t="s">
        <v>18698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74</v>
      </c>
      <c r="N4663">
        <v>116</v>
      </c>
      <c r="P4663" t="s">
        <v>18699</v>
      </c>
      <c r="Q4663" t="s">
        <v>116</v>
      </c>
      <c r="R4663" t="s">
        <v>952</v>
      </c>
    </row>
    <row r="4664" spans="1:18" hidden="1" x14ac:dyDescent="0.3">
      <c r="A4664" t="s">
        <v>18700</v>
      </c>
      <c r="B4664" t="s">
        <v>18701</v>
      </c>
      <c r="C4664" s="1" t="str">
        <f t="shared" si="330"/>
        <v>21:0852</v>
      </c>
      <c r="D4664" s="1" t="str">
        <f t="shared" si="331"/>
        <v>21:0234</v>
      </c>
      <c r="E4664" t="s">
        <v>18702</v>
      </c>
      <c r="F4664" t="s">
        <v>18703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81</v>
      </c>
      <c r="N4664">
        <v>117</v>
      </c>
      <c r="P4664" t="s">
        <v>140</v>
      </c>
      <c r="Q4664" t="s">
        <v>89</v>
      </c>
      <c r="R4664" t="s">
        <v>500</v>
      </c>
    </row>
    <row r="4665" spans="1:18" hidden="1" x14ac:dyDescent="0.3">
      <c r="A4665" t="s">
        <v>18704</v>
      </c>
      <c r="B4665" t="s">
        <v>18705</v>
      </c>
      <c r="C4665" s="1" t="str">
        <f t="shared" si="330"/>
        <v>21:0852</v>
      </c>
      <c r="D4665" s="1" t="str">
        <f t="shared" si="331"/>
        <v>21:0234</v>
      </c>
      <c r="E4665" t="s">
        <v>18706</v>
      </c>
      <c r="F4665" t="s">
        <v>18707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95</v>
      </c>
      <c r="N4665">
        <v>118</v>
      </c>
      <c r="P4665" t="s">
        <v>134</v>
      </c>
      <c r="Q4665" t="s">
        <v>46</v>
      </c>
      <c r="R4665" t="s">
        <v>285</v>
      </c>
    </row>
    <row r="4666" spans="1:18" hidden="1" x14ac:dyDescent="0.3">
      <c r="A4666" t="s">
        <v>18708</v>
      </c>
      <c r="B4666" t="s">
        <v>18709</v>
      </c>
      <c r="C4666" s="1" t="str">
        <f t="shared" si="330"/>
        <v>21:0852</v>
      </c>
      <c r="D4666" s="1" t="str">
        <f t="shared" si="331"/>
        <v>21:0234</v>
      </c>
      <c r="E4666" t="s">
        <v>18710</v>
      </c>
      <c r="F4666" t="s">
        <v>18711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101</v>
      </c>
      <c r="N4666">
        <v>119</v>
      </c>
      <c r="P4666" t="s">
        <v>115</v>
      </c>
      <c r="Q4666" t="s">
        <v>24</v>
      </c>
      <c r="R4666" t="s">
        <v>55</v>
      </c>
    </row>
    <row r="4667" spans="1:18" hidden="1" x14ac:dyDescent="0.3">
      <c r="A4667" t="s">
        <v>18712</v>
      </c>
      <c r="B4667" t="s">
        <v>18713</v>
      </c>
      <c r="C4667" s="1" t="str">
        <f t="shared" si="330"/>
        <v>21:0852</v>
      </c>
      <c r="D4667" s="1" t="str">
        <f t="shared" si="331"/>
        <v>21:0234</v>
      </c>
      <c r="E4667" t="s">
        <v>18714</v>
      </c>
      <c r="F4667" t="s">
        <v>18715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107</v>
      </c>
      <c r="N4667">
        <v>120</v>
      </c>
      <c r="P4667" t="s">
        <v>23</v>
      </c>
      <c r="Q4667" t="s">
        <v>24</v>
      </c>
      <c r="R4667" t="s">
        <v>2503</v>
      </c>
    </row>
    <row r="4668" spans="1:18" hidden="1" x14ac:dyDescent="0.3">
      <c r="A4668" t="s">
        <v>18716</v>
      </c>
      <c r="B4668" t="s">
        <v>18717</v>
      </c>
      <c r="C4668" s="1" t="str">
        <f t="shared" si="330"/>
        <v>21:0852</v>
      </c>
      <c r="D4668" s="1" t="str">
        <f t="shared" si="331"/>
        <v>21:0234</v>
      </c>
      <c r="E4668" t="s">
        <v>18718</v>
      </c>
      <c r="F4668" t="s">
        <v>18719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114</v>
      </c>
      <c r="N4668">
        <v>121</v>
      </c>
      <c r="P4668" t="s">
        <v>1846</v>
      </c>
      <c r="Q4668" t="s">
        <v>46</v>
      </c>
      <c r="R4668" t="s">
        <v>90</v>
      </c>
    </row>
    <row r="4669" spans="1:18" hidden="1" x14ac:dyDescent="0.3">
      <c r="A4669" t="s">
        <v>18720</v>
      </c>
      <c r="B4669" t="s">
        <v>18721</v>
      </c>
      <c r="C4669" s="1" t="str">
        <f t="shared" si="330"/>
        <v>21:0852</v>
      </c>
      <c r="D4669" s="1" t="str">
        <f t="shared" si="331"/>
        <v>21:0234</v>
      </c>
      <c r="E4669" t="s">
        <v>18722</v>
      </c>
      <c r="F4669" t="s">
        <v>18723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121</v>
      </c>
      <c r="N4669">
        <v>122</v>
      </c>
      <c r="P4669" t="s">
        <v>194</v>
      </c>
      <c r="Q4669" t="s">
        <v>517</v>
      </c>
      <c r="R4669" t="s">
        <v>90</v>
      </c>
    </row>
    <row r="4670" spans="1:18" hidden="1" x14ac:dyDescent="0.3">
      <c r="A4670" t="s">
        <v>18724</v>
      </c>
      <c r="B4670" t="s">
        <v>18725</v>
      </c>
      <c r="C4670" s="1" t="str">
        <f t="shared" si="330"/>
        <v>21:0852</v>
      </c>
      <c r="D4670" s="1" t="str">
        <f t="shared" si="331"/>
        <v>21:0234</v>
      </c>
      <c r="E4670" t="s">
        <v>18726</v>
      </c>
      <c r="F4670" t="s">
        <v>18727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127</v>
      </c>
      <c r="N4670">
        <v>123</v>
      </c>
      <c r="P4670" t="s">
        <v>30</v>
      </c>
      <c r="Q4670" t="s">
        <v>54</v>
      </c>
      <c r="R4670" t="s">
        <v>189</v>
      </c>
    </row>
    <row r="4671" spans="1:18" hidden="1" x14ac:dyDescent="0.3">
      <c r="A4671" t="s">
        <v>18728</v>
      </c>
      <c r="B4671" t="s">
        <v>18729</v>
      </c>
      <c r="C4671" s="1" t="str">
        <f t="shared" si="330"/>
        <v>21:0852</v>
      </c>
      <c r="D4671" s="1" t="str">
        <f t="shared" si="331"/>
        <v>21:0234</v>
      </c>
      <c r="E4671" t="s">
        <v>18730</v>
      </c>
      <c r="F4671" t="s">
        <v>18731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133</v>
      </c>
      <c r="N4671">
        <v>124</v>
      </c>
      <c r="P4671" t="s">
        <v>553</v>
      </c>
      <c r="Q4671" t="s">
        <v>579</v>
      </c>
      <c r="R4671" t="s">
        <v>90</v>
      </c>
    </row>
    <row r="4672" spans="1:18" hidden="1" x14ac:dyDescent="0.3">
      <c r="A4672" t="s">
        <v>18732</v>
      </c>
      <c r="B4672" t="s">
        <v>18733</v>
      </c>
      <c r="C4672" s="1" t="str">
        <f t="shared" si="330"/>
        <v>21:0852</v>
      </c>
      <c r="D4672" s="1" t="str">
        <f t="shared" si="331"/>
        <v>21:0234</v>
      </c>
      <c r="E4672" t="s">
        <v>18734</v>
      </c>
      <c r="F4672" t="s">
        <v>18735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139</v>
      </c>
      <c r="N4672">
        <v>125</v>
      </c>
      <c r="P4672" t="s">
        <v>45</v>
      </c>
      <c r="Q4672" t="s">
        <v>38</v>
      </c>
      <c r="R4672" t="s">
        <v>183</v>
      </c>
    </row>
    <row r="4673" spans="1:18" hidden="1" x14ac:dyDescent="0.3">
      <c r="A4673" t="s">
        <v>18736</v>
      </c>
      <c r="B4673" t="s">
        <v>18737</v>
      </c>
      <c r="C4673" s="1" t="str">
        <f t="shared" si="330"/>
        <v>21:0852</v>
      </c>
      <c r="D4673" s="1" t="str">
        <f t="shared" si="331"/>
        <v>21:0234</v>
      </c>
      <c r="E4673" t="s">
        <v>18738</v>
      </c>
      <c r="F4673" t="s">
        <v>18739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241</v>
      </c>
      <c r="N4673">
        <v>126</v>
      </c>
      <c r="P4673" t="s">
        <v>188</v>
      </c>
      <c r="Q4673" t="s">
        <v>62</v>
      </c>
      <c r="R4673" t="s">
        <v>90</v>
      </c>
    </row>
    <row r="4674" spans="1:18" hidden="1" x14ac:dyDescent="0.3">
      <c r="A4674" t="s">
        <v>18740</v>
      </c>
      <c r="B4674" t="s">
        <v>18741</v>
      </c>
      <c r="C4674" s="1" t="str">
        <f t="shared" si="330"/>
        <v>21:0852</v>
      </c>
      <c r="D4674" s="1" t="str">
        <f t="shared" si="331"/>
        <v>21:0234</v>
      </c>
      <c r="E4674" t="s">
        <v>18742</v>
      </c>
      <c r="F4674" t="s">
        <v>18743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36</v>
      </c>
      <c r="N4674">
        <v>127</v>
      </c>
      <c r="P4674" t="s">
        <v>771</v>
      </c>
      <c r="Q4674" t="s">
        <v>310</v>
      </c>
      <c r="R4674" t="s">
        <v>16647</v>
      </c>
    </row>
    <row r="4675" spans="1:18" hidden="1" x14ac:dyDescent="0.3">
      <c r="A4675" t="s">
        <v>18744</v>
      </c>
      <c r="B4675" t="s">
        <v>18745</v>
      </c>
      <c r="C4675" s="1" t="str">
        <f t="shared" si="330"/>
        <v>21:0852</v>
      </c>
      <c r="D4675" s="1" t="str">
        <f t="shared" si="331"/>
        <v>21:0234</v>
      </c>
      <c r="E4675" t="s">
        <v>18746</v>
      </c>
      <c r="F4675" t="s">
        <v>18747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44</v>
      </c>
      <c r="N4675">
        <v>128</v>
      </c>
      <c r="P4675" t="s">
        <v>537</v>
      </c>
      <c r="Q4675" t="s">
        <v>38</v>
      </c>
      <c r="R4675" t="s">
        <v>55</v>
      </c>
    </row>
    <row r="4676" spans="1:18" hidden="1" x14ac:dyDescent="0.3">
      <c r="A4676" t="s">
        <v>18748</v>
      </c>
      <c r="B4676" t="s">
        <v>18749</v>
      </c>
      <c r="C4676" s="1" t="str">
        <f t="shared" ref="C4676:C4739" si="334">HYPERLINK("https://geochem.nrcan.gc.ca/cdogs/content/bdl/bdl210852_e.htm", "21:0852")</f>
        <v>21:0852</v>
      </c>
      <c r="D4676" s="1" t="str">
        <f t="shared" ref="D4676:D4739" si="335">HYPERLINK("https://geochem.nrcan.gc.ca/cdogs/content/svy/svy210234_e.htm", "21:0234")</f>
        <v>21:0234</v>
      </c>
      <c r="E4676" t="s">
        <v>18750</v>
      </c>
      <c r="F4676" t="s">
        <v>18751</v>
      </c>
      <c r="H4676">
        <v>60.997222200000003</v>
      </c>
      <c r="I4676">
        <v>-136.5447566</v>
      </c>
      <c r="J4676" s="1" t="str">
        <f t="shared" ref="J4676:J4739" si="336">HYPERLINK("https://geochem.nrcan.gc.ca/cdogs/content/kwd/kwd020018_e.htm",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52</v>
      </c>
      <c r="N4676">
        <v>129</v>
      </c>
      <c r="P4676" t="s">
        <v>537</v>
      </c>
      <c r="Q4676" t="s">
        <v>62</v>
      </c>
      <c r="R4676" t="s">
        <v>840</v>
      </c>
    </row>
    <row r="4677" spans="1:18" hidden="1" x14ac:dyDescent="0.3">
      <c r="A4677" t="s">
        <v>18752</v>
      </c>
      <c r="B4677" t="s">
        <v>18753</v>
      </c>
      <c r="C4677" s="1" t="str">
        <f t="shared" si="334"/>
        <v>21:0852</v>
      </c>
      <c r="D4677" s="1" t="str">
        <f t="shared" si="335"/>
        <v>21:0234</v>
      </c>
      <c r="E4677" t="s">
        <v>18754</v>
      </c>
      <c r="F4677" t="s">
        <v>18755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60</v>
      </c>
      <c r="N4677">
        <v>130</v>
      </c>
      <c r="P4677" t="s">
        <v>1837</v>
      </c>
      <c r="Q4677" t="s">
        <v>24</v>
      </c>
      <c r="R4677" t="s">
        <v>522</v>
      </c>
    </row>
    <row r="4678" spans="1:18" hidden="1" x14ac:dyDescent="0.3">
      <c r="A4678" t="s">
        <v>18756</v>
      </c>
      <c r="B4678" t="s">
        <v>18757</v>
      </c>
      <c r="C4678" s="1" t="str">
        <f t="shared" si="334"/>
        <v>21:0852</v>
      </c>
      <c r="D4678" s="1" t="str">
        <f t="shared" si="335"/>
        <v>21:0234</v>
      </c>
      <c r="E4678" t="s">
        <v>18758</v>
      </c>
      <c r="F4678" t="s">
        <v>18759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67</v>
      </c>
      <c r="N4678">
        <v>131</v>
      </c>
      <c r="P4678" t="s">
        <v>598</v>
      </c>
      <c r="Q4678" t="s">
        <v>248</v>
      </c>
      <c r="R4678" t="s">
        <v>460</v>
      </c>
    </row>
    <row r="4679" spans="1:18" hidden="1" x14ac:dyDescent="0.3">
      <c r="A4679" t="s">
        <v>18760</v>
      </c>
      <c r="B4679" t="s">
        <v>18761</v>
      </c>
      <c r="C4679" s="1" t="str">
        <f t="shared" si="334"/>
        <v>21:0852</v>
      </c>
      <c r="D4679" s="1" t="str">
        <f t="shared" si="335"/>
        <v>21:0234</v>
      </c>
      <c r="E4679" t="s">
        <v>18762</v>
      </c>
      <c r="F4679" t="s">
        <v>18763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 t="s">
        <v>108</v>
      </c>
      <c r="Q4679" t="s">
        <v>38</v>
      </c>
      <c r="R4679" t="s">
        <v>5587</v>
      </c>
    </row>
    <row r="4680" spans="1:18" hidden="1" x14ac:dyDescent="0.3">
      <c r="A4680" t="s">
        <v>18764</v>
      </c>
      <c r="B4680" t="s">
        <v>18765</v>
      </c>
      <c r="C4680" s="1" t="str">
        <f t="shared" si="334"/>
        <v>21:0852</v>
      </c>
      <c r="D4680" s="1" t="str">
        <f t="shared" si="335"/>
        <v>21:0234</v>
      </c>
      <c r="E4680" t="s">
        <v>18762</v>
      </c>
      <c r="F4680" t="s">
        <v>18766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29</v>
      </c>
      <c r="N4680">
        <v>133</v>
      </c>
      <c r="P4680" t="s">
        <v>553</v>
      </c>
      <c r="Q4680" t="s">
        <v>310</v>
      </c>
      <c r="R4680" t="s">
        <v>8016</v>
      </c>
    </row>
    <row r="4681" spans="1:18" hidden="1" x14ac:dyDescent="0.3">
      <c r="A4681" t="s">
        <v>18767</v>
      </c>
      <c r="B4681" t="s">
        <v>18768</v>
      </c>
      <c r="C4681" s="1" t="str">
        <f t="shared" si="334"/>
        <v>21:0852</v>
      </c>
      <c r="D4681" s="1" t="str">
        <f t="shared" si="335"/>
        <v>21:0234</v>
      </c>
      <c r="E4681" t="s">
        <v>18769</v>
      </c>
      <c r="F4681" t="s">
        <v>18770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74</v>
      </c>
      <c r="N4681">
        <v>134</v>
      </c>
      <c r="P4681" t="s">
        <v>68</v>
      </c>
      <c r="Q4681" t="s">
        <v>310</v>
      </c>
      <c r="R4681" t="s">
        <v>1077</v>
      </c>
    </row>
    <row r="4682" spans="1:18" hidden="1" x14ac:dyDescent="0.3">
      <c r="A4682" t="s">
        <v>18771</v>
      </c>
      <c r="B4682" t="s">
        <v>18772</v>
      </c>
      <c r="C4682" s="1" t="str">
        <f t="shared" si="334"/>
        <v>21:0852</v>
      </c>
      <c r="D4682" s="1" t="str">
        <f t="shared" si="335"/>
        <v>21:0234</v>
      </c>
      <c r="E4682" t="s">
        <v>18773</v>
      </c>
      <c r="F4682" t="s">
        <v>18774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81</v>
      </c>
      <c r="N4682">
        <v>135</v>
      </c>
      <c r="P4682" t="s">
        <v>1055</v>
      </c>
      <c r="Q4682" t="s">
        <v>24</v>
      </c>
      <c r="R4682" t="s">
        <v>538</v>
      </c>
    </row>
    <row r="4683" spans="1:18" hidden="1" x14ac:dyDescent="0.3">
      <c r="A4683" t="s">
        <v>18775</v>
      </c>
      <c r="B4683" t="s">
        <v>18776</v>
      </c>
      <c r="C4683" s="1" t="str">
        <f t="shared" si="334"/>
        <v>21:0852</v>
      </c>
      <c r="D4683" s="1" t="str">
        <f t="shared" si="335"/>
        <v>21:0234</v>
      </c>
      <c r="E4683" t="s">
        <v>18777</v>
      </c>
      <c r="F4683" t="s">
        <v>18778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95</v>
      </c>
      <c r="N4683">
        <v>136</v>
      </c>
      <c r="P4683" t="s">
        <v>182</v>
      </c>
      <c r="Q4683" t="s">
        <v>62</v>
      </c>
      <c r="R4683" t="s">
        <v>4784</v>
      </c>
    </row>
    <row r="4684" spans="1:18" hidden="1" x14ac:dyDescent="0.3">
      <c r="A4684" t="s">
        <v>18779</v>
      </c>
      <c r="B4684" t="s">
        <v>18780</v>
      </c>
      <c r="C4684" s="1" t="str">
        <f t="shared" si="334"/>
        <v>21:0852</v>
      </c>
      <c r="D4684" s="1" t="str">
        <f t="shared" si="335"/>
        <v>21:0234</v>
      </c>
      <c r="E4684" t="s">
        <v>18781</v>
      </c>
      <c r="F4684" t="s">
        <v>18782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101</v>
      </c>
      <c r="N4684">
        <v>137</v>
      </c>
      <c r="P4684" t="s">
        <v>2573</v>
      </c>
      <c r="Q4684" t="s">
        <v>96</v>
      </c>
      <c r="R4684" t="s">
        <v>205</v>
      </c>
    </row>
    <row r="4685" spans="1:18" hidden="1" x14ac:dyDescent="0.3">
      <c r="A4685" t="s">
        <v>18783</v>
      </c>
      <c r="B4685" t="s">
        <v>18784</v>
      </c>
      <c r="C4685" s="1" t="str">
        <f t="shared" si="334"/>
        <v>21:0852</v>
      </c>
      <c r="D4685" s="1" t="str">
        <f t="shared" si="335"/>
        <v>21:0234</v>
      </c>
      <c r="E4685" t="s">
        <v>18785</v>
      </c>
      <c r="F4685" t="s">
        <v>18786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107</v>
      </c>
      <c r="N4685">
        <v>138</v>
      </c>
      <c r="P4685" t="s">
        <v>4761</v>
      </c>
      <c r="Q4685" t="s">
        <v>31</v>
      </c>
      <c r="R4685" t="s">
        <v>835</v>
      </c>
    </row>
    <row r="4686" spans="1:18" hidden="1" x14ac:dyDescent="0.3">
      <c r="A4686" t="s">
        <v>18787</v>
      </c>
      <c r="B4686" t="s">
        <v>18788</v>
      </c>
      <c r="C4686" s="1" t="str">
        <f t="shared" si="334"/>
        <v>21:0852</v>
      </c>
      <c r="D4686" s="1" t="str">
        <f t="shared" si="335"/>
        <v>21:0234</v>
      </c>
      <c r="E4686" t="s">
        <v>18789</v>
      </c>
      <c r="F4686" t="s">
        <v>18790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114</v>
      </c>
      <c r="N4686">
        <v>139</v>
      </c>
      <c r="P4686" t="s">
        <v>1676</v>
      </c>
      <c r="Q4686" t="s">
        <v>46</v>
      </c>
      <c r="R4686" t="s">
        <v>668</v>
      </c>
    </row>
    <row r="4687" spans="1:18" hidden="1" x14ac:dyDescent="0.3">
      <c r="A4687" t="s">
        <v>18791</v>
      </c>
      <c r="B4687" t="s">
        <v>18792</v>
      </c>
      <c r="C4687" s="1" t="str">
        <f t="shared" si="334"/>
        <v>21:0852</v>
      </c>
      <c r="D4687" s="1" t="str">
        <f t="shared" si="335"/>
        <v>21:0234</v>
      </c>
      <c r="E4687" t="s">
        <v>18793</v>
      </c>
      <c r="F4687" t="s">
        <v>18794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121</v>
      </c>
      <c r="N4687">
        <v>140</v>
      </c>
      <c r="P4687" t="s">
        <v>140</v>
      </c>
      <c r="Q4687" t="s">
        <v>24</v>
      </c>
      <c r="R4687" t="s">
        <v>189</v>
      </c>
    </row>
    <row r="4688" spans="1:18" hidden="1" x14ac:dyDescent="0.3">
      <c r="A4688" t="s">
        <v>18795</v>
      </c>
      <c r="B4688" t="s">
        <v>18796</v>
      </c>
      <c r="C4688" s="1" t="str">
        <f t="shared" si="334"/>
        <v>21:0852</v>
      </c>
      <c r="D4688" s="1" t="str">
        <f t="shared" si="335"/>
        <v>21:0234</v>
      </c>
      <c r="E4688" t="s">
        <v>18797</v>
      </c>
      <c r="F4688" t="s">
        <v>18798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127</v>
      </c>
      <c r="N4688">
        <v>141</v>
      </c>
      <c r="P4688" t="s">
        <v>167</v>
      </c>
      <c r="Q4688" t="s">
        <v>146</v>
      </c>
      <c r="R4688" t="s">
        <v>460</v>
      </c>
    </row>
    <row r="4689" spans="1:18" hidden="1" x14ac:dyDescent="0.3">
      <c r="A4689" t="s">
        <v>18799</v>
      </c>
      <c r="B4689" t="s">
        <v>18800</v>
      </c>
      <c r="C4689" s="1" t="str">
        <f t="shared" si="334"/>
        <v>21:0852</v>
      </c>
      <c r="D4689" s="1" t="str">
        <f t="shared" si="335"/>
        <v>21:0234</v>
      </c>
      <c r="E4689" t="s">
        <v>18801</v>
      </c>
      <c r="F4689" t="s">
        <v>18802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133</v>
      </c>
      <c r="N4689">
        <v>142</v>
      </c>
      <c r="P4689" t="s">
        <v>225</v>
      </c>
      <c r="Q4689" t="s">
        <v>24</v>
      </c>
      <c r="R4689" t="s">
        <v>55</v>
      </c>
    </row>
    <row r="4690" spans="1:18" hidden="1" x14ac:dyDescent="0.3">
      <c r="A4690" t="s">
        <v>18803</v>
      </c>
      <c r="B4690" t="s">
        <v>18804</v>
      </c>
      <c r="C4690" s="1" t="str">
        <f t="shared" si="334"/>
        <v>21:0852</v>
      </c>
      <c r="D4690" s="1" t="str">
        <f t="shared" si="335"/>
        <v>21:0234</v>
      </c>
      <c r="E4690" t="s">
        <v>18805</v>
      </c>
      <c r="F4690" t="s">
        <v>18806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139</v>
      </c>
      <c r="N4690">
        <v>143</v>
      </c>
      <c r="P4690" t="s">
        <v>1006</v>
      </c>
      <c r="Q4690" t="s">
        <v>24</v>
      </c>
      <c r="R4690" t="s">
        <v>55</v>
      </c>
    </row>
    <row r="4691" spans="1:18" hidden="1" x14ac:dyDescent="0.3">
      <c r="A4691" t="s">
        <v>18807</v>
      </c>
      <c r="B4691" t="s">
        <v>18808</v>
      </c>
      <c r="C4691" s="1" t="str">
        <f t="shared" si="334"/>
        <v>21:0852</v>
      </c>
      <c r="D4691" s="1" t="str">
        <f t="shared" si="335"/>
        <v>21:0234</v>
      </c>
      <c r="E4691" t="s">
        <v>18809</v>
      </c>
      <c r="F4691" t="s">
        <v>18810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241</v>
      </c>
      <c r="N4691">
        <v>144</v>
      </c>
      <c r="P4691" t="s">
        <v>319</v>
      </c>
      <c r="Q4691" t="s">
        <v>46</v>
      </c>
      <c r="R4691" t="s">
        <v>55</v>
      </c>
    </row>
    <row r="4692" spans="1:18" hidden="1" x14ac:dyDescent="0.3">
      <c r="A4692" t="s">
        <v>18811</v>
      </c>
      <c r="B4692" t="s">
        <v>18812</v>
      </c>
      <c r="C4692" s="1" t="str">
        <f t="shared" si="334"/>
        <v>21:0852</v>
      </c>
      <c r="D4692" s="1" t="str">
        <f t="shared" si="335"/>
        <v>21:0234</v>
      </c>
      <c r="E4692" t="s">
        <v>18813</v>
      </c>
      <c r="F4692" t="s">
        <v>18814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36</v>
      </c>
      <c r="N4692">
        <v>145</v>
      </c>
      <c r="P4692" t="s">
        <v>262</v>
      </c>
      <c r="Q4692" t="s">
        <v>146</v>
      </c>
      <c r="R4692" t="s">
        <v>55</v>
      </c>
    </row>
    <row r="4693" spans="1:18" hidden="1" x14ac:dyDescent="0.3">
      <c r="A4693" t="s">
        <v>18815</v>
      </c>
      <c r="B4693" t="s">
        <v>18816</v>
      </c>
      <c r="C4693" s="1" t="str">
        <f t="shared" si="334"/>
        <v>21:0852</v>
      </c>
      <c r="D4693" s="1" t="str">
        <f t="shared" si="335"/>
        <v>21:0234</v>
      </c>
      <c r="E4693" t="s">
        <v>18817</v>
      </c>
      <c r="F4693" t="s">
        <v>18818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 t="s">
        <v>1610</v>
      </c>
      <c r="Q4693" t="s">
        <v>46</v>
      </c>
      <c r="R4693" t="s">
        <v>460</v>
      </c>
    </row>
    <row r="4694" spans="1:18" hidden="1" x14ac:dyDescent="0.3">
      <c r="A4694" t="s">
        <v>18819</v>
      </c>
      <c r="B4694" t="s">
        <v>18820</v>
      </c>
      <c r="C4694" s="1" t="str">
        <f t="shared" si="334"/>
        <v>21:0852</v>
      </c>
      <c r="D4694" s="1" t="str">
        <f t="shared" si="335"/>
        <v>21:0234</v>
      </c>
      <c r="E4694" t="s">
        <v>18817</v>
      </c>
      <c r="F4694" t="s">
        <v>18821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29</v>
      </c>
      <c r="N4694">
        <v>147</v>
      </c>
      <c r="P4694" t="s">
        <v>1610</v>
      </c>
      <c r="Q4694" t="s">
        <v>62</v>
      </c>
      <c r="R4694" t="s">
        <v>460</v>
      </c>
    </row>
    <row r="4695" spans="1:18" hidden="1" x14ac:dyDescent="0.3">
      <c r="A4695" t="s">
        <v>18822</v>
      </c>
      <c r="B4695" t="s">
        <v>18823</v>
      </c>
      <c r="C4695" s="1" t="str">
        <f t="shared" si="334"/>
        <v>21:0852</v>
      </c>
      <c r="D4695" s="1" t="str">
        <f t="shared" si="335"/>
        <v>21:0234</v>
      </c>
      <c r="E4695" t="s">
        <v>18824</v>
      </c>
      <c r="F4695" t="s">
        <v>18825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44</v>
      </c>
      <c r="N4695">
        <v>148</v>
      </c>
      <c r="P4695" t="s">
        <v>1896</v>
      </c>
      <c r="Q4695" t="s">
        <v>46</v>
      </c>
      <c r="R4695" t="s">
        <v>285</v>
      </c>
    </row>
    <row r="4696" spans="1:18" hidden="1" x14ac:dyDescent="0.3">
      <c r="A4696" t="s">
        <v>18826</v>
      </c>
      <c r="B4696" t="s">
        <v>18827</v>
      </c>
      <c r="C4696" s="1" t="str">
        <f t="shared" si="334"/>
        <v>21:0852</v>
      </c>
      <c r="D4696" s="1" t="str">
        <f t="shared" si="335"/>
        <v>21:0234</v>
      </c>
      <c r="E4696" t="s">
        <v>18828</v>
      </c>
      <c r="F4696" t="s">
        <v>18829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52</v>
      </c>
      <c r="N4696">
        <v>149</v>
      </c>
      <c r="P4696" t="s">
        <v>1896</v>
      </c>
      <c r="Q4696" t="s">
        <v>248</v>
      </c>
      <c r="R4696" t="s">
        <v>285</v>
      </c>
    </row>
    <row r="4697" spans="1:18" hidden="1" x14ac:dyDescent="0.3">
      <c r="A4697" t="s">
        <v>18830</v>
      </c>
      <c r="B4697" t="s">
        <v>18831</v>
      </c>
      <c r="C4697" s="1" t="str">
        <f t="shared" si="334"/>
        <v>21:0852</v>
      </c>
      <c r="D4697" s="1" t="str">
        <f t="shared" si="335"/>
        <v>21:0234</v>
      </c>
      <c r="E4697" t="s">
        <v>18832</v>
      </c>
      <c r="F4697" t="s">
        <v>18833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60</v>
      </c>
      <c r="N4697">
        <v>150</v>
      </c>
      <c r="P4697" t="s">
        <v>1896</v>
      </c>
      <c r="Q4697" t="s">
        <v>310</v>
      </c>
      <c r="R4697" t="s">
        <v>55</v>
      </c>
    </row>
    <row r="4698" spans="1:18" hidden="1" x14ac:dyDescent="0.3">
      <c r="A4698" t="s">
        <v>18834</v>
      </c>
      <c r="B4698" t="s">
        <v>18835</v>
      </c>
      <c r="C4698" s="1" t="str">
        <f t="shared" si="334"/>
        <v>21:0852</v>
      </c>
      <c r="D4698" s="1" t="str">
        <f t="shared" si="335"/>
        <v>21:0234</v>
      </c>
      <c r="E4698" t="s">
        <v>18836</v>
      </c>
      <c r="F4698" t="s">
        <v>18837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HYPERLINK("https://geochem.nrcan.gc.ca/cdogs/content/kwd/kwd080007_e.htm", "Untreated Water")</f>
        <v>Untreated Water</v>
      </c>
      <c r="L4698">
        <v>9</v>
      </c>
      <c r="M4698" t="s">
        <v>67</v>
      </c>
      <c r="N4698">
        <v>151</v>
      </c>
      <c r="P4698" t="s">
        <v>1896</v>
      </c>
      <c r="Q4698" t="s">
        <v>310</v>
      </c>
      <c r="R4698" t="s">
        <v>55</v>
      </c>
    </row>
    <row r="4699" spans="1:18" hidden="1" x14ac:dyDescent="0.3">
      <c r="A4699" t="s">
        <v>18838</v>
      </c>
      <c r="B4699" t="s">
        <v>18839</v>
      </c>
      <c r="C4699" s="1" t="str">
        <f t="shared" si="334"/>
        <v>21:0852</v>
      </c>
      <c r="D4699" s="1" t="str">
        <f t="shared" si="335"/>
        <v>21:0234</v>
      </c>
      <c r="E4699" t="s">
        <v>18840</v>
      </c>
      <c r="F4699" t="s">
        <v>18841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74</v>
      </c>
      <c r="N4699">
        <v>152</v>
      </c>
      <c r="P4699" t="s">
        <v>1896</v>
      </c>
      <c r="Q4699" t="s">
        <v>236</v>
      </c>
      <c r="R4699" t="s">
        <v>285</v>
      </c>
    </row>
    <row r="4700" spans="1:18" hidden="1" x14ac:dyDescent="0.3">
      <c r="A4700" t="s">
        <v>18842</v>
      </c>
      <c r="B4700" t="s">
        <v>18843</v>
      </c>
      <c r="C4700" s="1" t="str">
        <f t="shared" si="334"/>
        <v>21:0852</v>
      </c>
      <c r="D4700" s="1" t="str">
        <f t="shared" si="335"/>
        <v>21:0234</v>
      </c>
      <c r="E4700" t="s">
        <v>18844</v>
      </c>
      <c r="F4700" t="s">
        <v>18845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81</v>
      </c>
      <c r="N4700">
        <v>153</v>
      </c>
      <c r="P4700" t="s">
        <v>1896</v>
      </c>
      <c r="Q4700" t="s">
        <v>310</v>
      </c>
      <c r="R4700" t="s">
        <v>55</v>
      </c>
    </row>
    <row r="4701" spans="1:18" hidden="1" x14ac:dyDescent="0.3">
      <c r="A4701" t="s">
        <v>18846</v>
      </c>
      <c r="B4701" t="s">
        <v>18847</v>
      </c>
      <c r="C4701" s="1" t="str">
        <f t="shared" si="334"/>
        <v>21:0852</v>
      </c>
      <c r="D4701" s="1" t="str">
        <f t="shared" si="335"/>
        <v>21:0234</v>
      </c>
      <c r="E4701" t="s">
        <v>18848</v>
      </c>
      <c r="F4701" t="s">
        <v>18849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95</v>
      </c>
      <c r="N4701">
        <v>154</v>
      </c>
      <c r="P4701" t="s">
        <v>1896</v>
      </c>
      <c r="Q4701" t="s">
        <v>482</v>
      </c>
      <c r="R4701" t="s">
        <v>55</v>
      </c>
    </row>
    <row r="4702" spans="1:18" hidden="1" x14ac:dyDescent="0.3">
      <c r="A4702" t="s">
        <v>18850</v>
      </c>
      <c r="B4702" t="s">
        <v>18851</v>
      </c>
      <c r="C4702" s="1" t="str">
        <f t="shared" si="334"/>
        <v>21:0852</v>
      </c>
      <c r="D4702" s="1" t="str">
        <f t="shared" si="335"/>
        <v>21:0234</v>
      </c>
      <c r="E4702" t="s">
        <v>18852</v>
      </c>
      <c r="F4702" t="s">
        <v>18853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101</v>
      </c>
      <c r="N4702">
        <v>155</v>
      </c>
      <c r="P4702" t="s">
        <v>1896</v>
      </c>
      <c r="Q4702" t="s">
        <v>579</v>
      </c>
      <c r="R4702" t="s">
        <v>285</v>
      </c>
    </row>
    <row r="4703" spans="1:18" hidden="1" x14ac:dyDescent="0.3">
      <c r="A4703" t="s">
        <v>18854</v>
      </c>
      <c r="B4703" t="s">
        <v>18855</v>
      </c>
      <c r="C4703" s="1" t="str">
        <f t="shared" si="334"/>
        <v>21:0852</v>
      </c>
      <c r="D4703" s="1" t="str">
        <f t="shared" si="335"/>
        <v>21:0234</v>
      </c>
      <c r="E4703" t="s">
        <v>18856</v>
      </c>
      <c r="F4703" t="s">
        <v>18857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107</v>
      </c>
      <c r="N4703">
        <v>156</v>
      </c>
      <c r="P4703" t="s">
        <v>1896</v>
      </c>
      <c r="Q4703" t="s">
        <v>579</v>
      </c>
      <c r="R4703" t="s">
        <v>55</v>
      </c>
    </row>
    <row r="4704" spans="1:18" hidden="1" x14ac:dyDescent="0.3">
      <c r="A4704" t="s">
        <v>18858</v>
      </c>
      <c r="B4704" t="s">
        <v>18859</v>
      </c>
      <c r="C4704" s="1" t="str">
        <f t="shared" si="334"/>
        <v>21:0852</v>
      </c>
      <c r="D4704" s="1" t="str">
        <f t="shared" si="335"/>
        <v>21:0234</v>
      </c>
      <c r="E4704" t="s">
        <v>18860</v>
      </c>
      <c r="F4704" t="s">
        <v>18861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114</v>
      </c>
      <c r="N4704">
        <v>157</v>
      </c>
      <c r="P4704" t="s">
        <v>1896</v>
      </c>
      <c r="Q4704" t="s">
        <v>482</v>
      </c>
      <c r="R4704" t="s">
        <v>189</v>
      </c>
    </row>
    <row r="4705" spans="1:18" hidden="1" x14ac:dyDescent="0.3">
      <c r="A4705" t="s">
        <v>18862</v>
      </c>
      <c r="B4705" t="s">
        <v>18863</v>
      </c>
      <c r="C4705" s="1" t="str">
        <f t="shared" si="334"/>
        <v>21:0852</v>
      </c>
      <c r="D4705" s="1" t="str">
        <f t="shared" si="335"/>
        <v>21:0234</v>
      </c>
      <c r="E4705" t="s">
        <v>18864</v>
      </c>
      <c r="F4705" t="s">
        <v>18865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121</v>
      </c>
      <c r="N4705">
        <v>158</v>
      </c>
      <c r="P4705" t="s">
        <v>1896</v>
      </c>
      <c r="Q4705" t="s">
        <v>54</v>
      </c>
      <c r="R4705" t="s">
        <v>911</v>
      </c>
    </row>
    <row r="4706" spans="1:18" hidden="1" x14ac:dyDescent="0.3">
      <c r="A4706" t="s">
        <v>18866</v>
      </c>
      <c r="B4706" t="s">
        <v>18867</v>
      </c>
      <c r="C4706" s="1" t="str">
        <f t="shared" si="334"/>
        <v>21:0852</v>
      </c>
      <c r="D4706" s="1" t="str">
        <f t="shared" si="335"/>
        <v>21:0234</v>
      </c>
      <c r="E4706" t="s">
        <v>18868</v>
      </c>
      <c r="F4706" t="s">
        <v>18869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127</v>
      </c>
      <c r="N4706">
        <v>159</v>
      </c>
      <c r="P4706" t="s">
        <v>1896</v>
      </c>
      <c r="Q4706" t="s">
        <v>548</v>
      </c>
      <c r="R4706" t="s">
        <v>55</v>
      </c>
    </row>
    <row r="4707" spans="1:18" hidden="1" x14ac:dyDescent="0.3">
      <c r="A4707" t="s">
        <v>18870</v>
      </c>
      <c r="B4707" t="s">
        <v>18871</v>
      </c>
      <c r="C4707" s="1" t="str">
        <f t="shared" si="334"/>
        <v>21:0852</v>
      </c>
      <c r="D4707" s="1" t="str">
        <f t="shared" si="335"/>
        <v>21:0234</v>
      </c>
      <c r="E4707" t="s">
        <v>18872</v>
      </c>
      <c r="F4707" t="s">
        <v>18873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133</v>
      </c>
      <c r="N4707">
        <v>160</v>
      </c>
      <c r="P4707" t="s">
        <v>1896</v>
      </c>
      <c r="Q4707" t="s">
        <v>46</v>
      </c>
      <c r="R4707" t="s">
        <v>55</v>
      </c>
    </row>
    <row r="4708" spans="1:18" hidden="1" x14ac:dyDescent="0.3">
      <c r="A4708" t="s">
        <v>18874</v>
      </c>
      <c r="B4708" t="s">
        <v>18875</v>
      </c>
      <c r="C4708" s="1" t="str">
        <f t="shared" si="334"/>
        <v>21:0852</v>
      </c>
      <c r="D4708" s="1" t="str">
        <f t="shared" si="335"/>
        <v>21:0234</v>
      </c>
      <c r="E4708" t="s">
        <v>18876</v>
      </c>
      <c r="F4708" t="s">
        <v>18877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139</v>
      </c>
      <c r="N4708">
        <v>161</v>
      </c>
      <c r="P4708" t="s">
        <v>356</v>
      </c>
      <c r="Q4708" t="s">
        <v>96</v>
      </c>
      <c r="R4708" t="s">
        <v>687</v>
      </c>
    </row>
    <row r="4709" spans="1:18" hidden="1" x14ac:dyDescent="0.3">
      <c r="A4709" t="s">
        <v>18878</v>
      </c>
      <c r="B4709" t="s">
        <v>18879</v>
      </c>
      <c r="C4709" s="1" t="str">
        <f t="shared" si="334"/>
        <v>21:0852</v>
      </c>
      <c r="D4709" s="1" t="str">
        <f t="shared" si="335"/>
        <v>21:0234</v>
      </c>
      <c r="E4709" t="s">
        <v>18880</v>
      </c>
      <c r="F4709" t="s">
        <v>18881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241</v>
      </c>
      <c r="N4709">
        <v>162</v>
      </c>
      <c r="P4709" t="s">
        <v>414</v>
      </c>
      <c r="Q4709" t="s">
        <v>96</v>
      </c>
      <c r="R4709" t="s">
        <v>599</v>
      </c>
    </row>
    <row r="4710" spans="1:18" hidden="1" x14ac:dyDescent="0.3">
      <c r="A4710" t="s">
        <v>18882</v>
      </c>
      <c r="B4710" t="s">
        <v>18883</v>
      </c>
      <c r="C4710" s="1" t="str">
        <f t="shared" si="334"/>
        <v>21:0852</v>
      </c>
      <c r="D4710" s="1" t="str">
        <f t="shared" si="335"/>
        <v>21:0234</v>
      </c>
      <c r="E4710" t="s">
        <v>18884</v>
      </c>
      <c r="F4710" t="s">
        <v>18885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 t="s">
        <v>1006</v>
      </c>
      <c r="Q4710" t="s">
        <v>146</v>
      </c>
      <c r="R4710" t="s">
        <v>532</v>
      </c>
    </row>
    <row r="4711" spans="1:18" hidden="1" x14ac:dyDescent="0.3">
      <c r="A4711" t="s">
        <v>18886</v>
      </c>
      <c r="B4711" t="s">
        <v>18887</v>
      </c>
      <c r="C4711" s="1" t="str">
        <f t="shared" si="334"/>
        <v>21:0852</v>
      </c>
      <c r="D4711" s="1" t="str">
        <f t="shared" si="335"/>
        <v>21:0234</v>
      </c>
      <c r="E4711" t="s">
        <v>18884</v>
      </c>
      <c r="F4711" t="s">
        <v>18888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29</v>
      </c>
      <c r="N4711">
        <v>164</v>
      </c>
      <c r="P4711" t="s">
        <v>194</v>
      </c>
      <c r="Q4711" t="s">
        <v>96</v>
      </c>
      <c r="R4711" t="s">
        <v>532</v>
      </c>
    </row>
    <row r="4712" spans="1:18" hidden="1" x14ac:dyDescent="0.3">
      <c r="A4712" t="s">
        <v>18889</v>
      </c>
      <c r="B4712" t="s">
        <v>18890</v>
      </c>
      <c r="C4712" s="1" t="str">
        <f t="shared" si="334"/>
        <v>21:0852</v>
      </c>
      <c r="D4712" s="1" t="str">
        <f t="shared" si="335"/>
        <v>21:0234</v>
      </c>
      <c r="E4712" t="s">
        <v>18891</v>
      </c>
      <c r="F4712" t="s">
        <v>18892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36</v>
      </c>
      <c r="N4712">
        <v>165</v>
      </c>
      <c r="P4712" t="s">
        <v>1846</v>
      </c>
      <c r="Q4712" t="s">
        <v>89</v>
      </c>
      <c r="R4712" t="s">
        <v>55</v>
      </c>
    </row>
    <row r="4713" spans="1:18" hidden="1" x14ac:dyDescent="0.3">
      <c r="A4713" t="s">
        <v>18893</v>
      </c>
      <c r="B4713" t="s">
        <v>18894</v>
      </c>
      <c r="C4713" s="1" t="str">
        <f t="shared" si="334"/>
        <v>21:0852</v>
      </c>
      <c r="D4713" s="1" t="str">
        <f t="shared" si="335"/>
        <v>21:0234</v>
      </c>
      <c r="E4713" t="s">
        <v>18895</v>
      </c>
      <c r="F4713" t="s">
        <v>18896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44</v>
      </c>
      <c r="N4713">
        <v>166</v>
      </c>
      <c r="P4713" t="s">
        <v>188</v>
      </c>
      <c r="Q4713" t="s">
        <v>31</v>
      </c>
      <c r="R4713" t="s">
        <v>599</v>
      </c>
    </row>
    <row r="4714" spans="1:18" hidden="1" x14ac:dyDescent="0.3">
      <c r="A4714" t="s">
        <v>18897</v>
      </c>
      <c r="B4714" t="s">
        <v>18898</v>
      </c>
      <c r="C4714" s="1" t="str">
        <f t="shared" si="334"/>
        <v>21:0852</v>
      </c>
      <c r="D4714" s="1" t="str">
        <f t="shared" si="335"/>
        <v>21:0234</v>
      </c>
      <c r="E4714" t="s">
        <v>18899</v>
      </c>
      <c r="F4714" t="s">
        <v>18900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52</v>
      </c>
      <c r="N4714">
        <v>167</v>
      </c>
      <c r="P4714" t="s">
        <v>699</v>
      </c>
      <c r="Q4714" t="s">
        <v>24</v>
      </c>
      <c r="R4714" t="s">
        <v>629</v>
      </c>
    </row>
    <row r="4715" spans="1:18" hidden="1" x14ac:dyDescent="0.3">
      <c r="A4715" t="s">
        <v>18901</v>
      </c>
      <c r="B4715" t="s">
        <v>18902</v>
      </c>
      <c r="C4715" s="1" t="str">
        <f t="shared" si="334"/>
        <v>21:0852</v>
      </c>
      <c r="D4715" s="1" t="str">
        <f t="shared" si="335"/>
        <v>21:0234</v>
      </c>
      <c r="E4715" t="s">
        <v>18903</v>
      </c>
      <c r="F4715" t="s">
        <v>18904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60</v>
      </c>
      <c r="N4715">
        <v>168</v>
      </c>
      <c r="P4715" t="s">
        <v>188</v>
      </c>
      <c r="Q4715" t="s">
        <v>89</v>
      </c>
      <c r="R4715" t="s">
        <v>55</v>
      </c>
    </row>
    <row r="4716" spans="1:18" hidden="1" x14ac:dyDescent="0.3">
      <c r="A4716" t="s">
        <v>18905</v>
      </c>
      <c r="B4716" t="s">
        <v>18906</v>
      </c>
      <c r="C4716" s="1" t="str">
        <f t="shared" si="334"/>
        <v>21:0852</v>
      </c>
      <c r="D4716" s="1" t="str">
        <f t="shared" si="335"/>
        <v>21:0234</v>
      </c>
      <c r="E4716" t="s">
        <v>18907</v>
      </c>
      <c r="F4716" t="s">
        <v>18908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67</v>
      </c>
      <c r="N4716">
        <v>169</v>
      </c>
      <c r="P4716" t="s">
        <v>15080</v>
      </c>
      <c r="Q4716" t="s">
        <v>15080</v>
      </c>
      <c r="R4716" t="s">
        <v>15080</v>
      </c>
    </row>
    <row r="4717" spans="1:18" hidden="1" x14ac:dyDescent="0.3">
      <c r="A4717" t="s">
        <v>18909</v>
      </c>
      <c r="B4717" t="s">
        <v>18910</v>
      </c>
      <c r="C4717" s="1" t="str">
        <f t="shared" si="334"/>
        <v>21:0852</v>
      </c>
      <c r="D4717" s="1" t="str">
        <f t="shared" si="335"/>
        <v>21:0234</v>
      </c>
      <c r="E4717" t="s">
        <v>18911</v>
      </c>
      <c r="F4717" t="s">
        <v>18912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74</v>
      </c>
      <c r="N4717">
        <v>170</v>
      </c>
      <c r="P4717" t="s">
        <v>115</v>
      </c>
      <c r="Q4717" t="s">
        <v>24</v>
      </c>
      <c r="R4717" t="s">
        <v>90</v>
      </c>
    </row>
    <row r="4718" spans="1:18" hidden="1" x14ac:dyDescent="0.3">
      <c r="A4718" t="s">
        <v>18913</v>
      </c>
      <c r="B4718" t="s">
        <v>18914</v>
      </c>
      <c r="C4718" s="1" t="str">
        <f t="shared" si="334"/>
        <v>21:0852</v>
      </c>
      <c r="D4718" s="1" t="str">
        <f t="shared" si="335"/>
        <v>21:0234</v>
      </c>
      <c r="E4718" t="s">
        <v>18915</v>
      </c>
      <c r="F4718" t="s">
        <v>18916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81</v>
      </c>
      <c r="N4718">
        <v>171</v>
      </c>
      <c r="P4718" t="s">
        <v>2145</v>
      </c>
      <c r="Q4718" t="s">
        <v>46</v>
      </c>
      <c r="R4718" t="s">
        <v>890</v>
      </c>
    </row>
    <row r="4719" spans="1:18" hidden="1" x14ac:dyDescent="0.3">
      <c r="A4719" t="s">
        <v>18917</v>
      </c>
      <c r="B4719" t="s">
        <v>18918</v>
      </c>
      <c r="C4719" s="1" t="str">
        <f t="shared" si="334"/>
        <v>21:0852</v>
      </c>
      <c r="D4719" s="1" t="str">
        <f t="shared" si="335"/>
        <v>21:0234</v>
      </c>
      <c r="E4719" t="s">
        <v>18919</v>
      </c>
      <c r="F4719" t="s">
        <v>18920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95</v>
      </c>
      <c r="N4719">
        <v>172</v>
      </c>
      <c r="P4719" t="s">
        <v>2145</v>
      </c>
      <c r="Q4719" t="s">
        <v>89</v>
      </c>
      <c r="R4719" t="s">
        <v>629</v>
      </c>
    </row>
    <row r="4720" spans="1:18" hidden="1" x14ac:dyDescent="0.3">
      <c r="A4720" t="s">
        <v>18921</v>
      </c>
      <c r="B4720" t="s">
        <v>18922</v>
      </c>
      <c r="C4720" s="1" t="str">
        <f t="shared" si="334"/>
        <v>21:0852</v>
      </c>
      <c r="D4720" s="1" t="str">
        <f t="shared" si="335"/>
        <v>21:0234</v>
      </c>
      <c r="E4720" t="s">
        <v>18923</v>
      </c>
      <c r="F4720" t="s">
        <v>18924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101</v>
      </c>
      <c r="N4720">
        <v>173</v>
      </c>
      <c r="P4720" t="s">
        <v>247</v>
      </c>
      <c r="Q4720" t="s">
        <v>96</v>
      </c>
      <c r="R4720" t="s">
        <v>532</v>
      </c>
    </row>
    <row r="4721" spans="1:18" hidden="1" x14ac:dyDescent="0.3">
      <c r="A4721" t="s">
        <v>18925</v>
      </c>
      <c r="B4721" t="s">
        <v>18926</v>
      </c>
      <c r="C4721" s="1" t="str">
        <f t="shared" si="334"/>
        <v>21:0852</v>
      </c>
      <c r="D4721" s="1" t="str">
        <f t="shared" si="335"/>
        <v>21:0234</v>
      </c>
      <c r="E4721" t="s">
        <v>18927</v>
      </c>
      <c r="F4721" t="s">
        <v>18928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107</v>
      </c>
      <c r="N4721">
        <v>174</v>
      </c>
      <c r="P4721" t="s">
        <v>319</v>
      </c>
      <c r="Q4721" t="s">
        <v>96</v>
      </c>
      <c r="R4721" t="s">
        <v>532</v>
      </c>
    </row>
    <row r="4722" spans="1:18" hidden="1" x14ac:dyDescent="0.3">
      <c r="A4722" t="s">
        <v>18929</v>
      </c>
      <c r="B4722" t="s">
        <v>18930</v>
      </c>
      <c r="C4722" s="1" t="str">
        <f t="shared" si="334"/>
        <v>21:0852</v>
      </c>
      <c r="D4722" s="1" t="str">
        <f t="shared" si="335"/>
        <v>21:0234</v>
      </c>
      <c r="E4722" t="s">
        <v>18931</v>
      </c>
      <c r="F4722" t="s">
        <v>18932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114</v>
      </c>
      <c r="N4722">
        <v>175</v>
      </c>
      <c r="P4722" t="s">
        <v>134</v>
      </c>
      <c r="Q4722" t="s">
        <v>146</v>
      </c>
      <c r="R4722" t="s">
        <v>687</v>
      </c>
    </row>
    <row r="4723" spans="1:18" hidden="1" x14ac:dyDescent="0.3">
      <c r="A4723" t="s">
        <v>18933</v>
      </c>
      <c r="B4723" t="s">
        <v>18934</v>
      </c>
      <c r="C4723" s="1" t="str">
        <f t="shared" si="334"/>
        <v>21:0852</v>
      </c>
      <c r="D4723" s="1" t="str">
        <f t="shared" si="335"/>
        <v>21:0234</v>
      </c>
      <c r="E4723" t="s">
        <v>18935</v>
      </c>
      <c r="F4723" t="s">
        <v>18936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121</v>
      </c>
      <c r="N4723">
        <v>176</v>
      </c>
      <c r="P4723" t="s">
        <v>1006</v>
      </c>
      <c r="Q4723" t="s">
        <v>96</v>
      </c>
      <c r="R4723" t="s">
        <v>532</v>
      </c>
    </row>
    <row r="4724" spans="1:18" hidden="1" x14ac:dyDescent="0.3">
      <c r="A4724" t="s">
        <v>18937</v>
      </c>
      <c r="B4724" t="s">
        <v>18938</v>
      </c>
      <c r="C4724" s="1" t="str">
        <f t="shared" si="334"/>
        <v>21:0852</v>
      </c>
      <c r="D4724" s="1" t="str">
        <f t="shared" si="335"/>
        <v>21:0234</v>
      </c>
      <c r="E4724" t="s">
        <v>18939</v>
      </c>
      <c r="F4724" t="s">
        <v>18940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127</v>
      </c>
      <c r="N4724">
        <v>177</v>
      </c>
      <c r="P4724" t="s">
        <v>356</v>
      </c>
      <c r="Q4724" t="s">
        <v>46</v>
      </c>
      <c r="R4724" t="s">
        <v>55</v>
      </c>
    </row>
    <row r="4725" spans="1:18" hidden="1" x14ac:dyDescent="0.3">
      <c r="A4725" t="s">
        <v>18941</v>
      </c>
      <c r="B4725" t="s">
        <v>18942</v>
      </c>
      <c r="C4725" s="1" t="str">
        <f t="shared" si="334"/>
        <v>21:0852</v>
      </c>
      <c r="D4725" s="1" t="str">
        <f t="shared" si="335"/>
        <v>21:0234</v>
      </c>
      <c r="E4725" t="s">
        <v>18943</v>
      </c>
      <c r="F4725" t="s">
        <v>18944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133</v>
      </c>
      <c r="N4725">
        <v>178</v>
      </c>
      <c r="P4725" t="s">
        <v>267</v>
      </c>
      <c r="Q4725" t="s">
        <v>62</v>
      </c>
      <c r="R4725" t="s">
        <v>55</v>
      </c>
    </row>
    <row r="4726" spans="1:18" hidden="1" x14ac:dyDescent="0.3">
      <c r="A4726" t="s">
        <v>18945</v>
      </c>
      <c r="B4726" t="s">
        <v>18946</v>
      </c>
      <c r="C4726" s="1" t="str">
        <f t="shared" si="334"/>
        <v>21:0852</v>
      </c>
      <c r="D4726" s="1" t="str">
        <f t="shared" si="335"/>
        <v>21:0234</v>
      </c>
      <c r="E4726" t="s">
        <v>18947</v>
      </c>
      <c r="F4726" t="s">
        <v>18948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139</v>
      </c>
      <c r="N4726">
        <v>179</v>
      </c>
      <c r="P4726" t="s">
        <v>267</v>
      </c>
      <c r="Q4726" t="s">
        <v>236</v>
      </c>
      <c r="R4726" t="s">
        <v>189</v>
      </c>
    </row>
    <row r="4727" spans="1:18" hidden="1" x14ac:dyDescent="0.3">
      <c r="A4727" t="s">
        <v>18949</v>
      </c>
      <c r="B4727" t="s">
        <v>18950</v>
      </c>
      <c r="C4727" s="1" t="str">
        <f t="shared" si="334"/>
        <v>21:0852</v>
      </c>
      <c r="D4727" s="1" t="str">
        <f t="shared" si="335"/>
        <v>21:0234</v>
      </c>
      <c r="E4727" t="s">
        <v>18951</v>
      </c>
      <c r="F4727" t="s">
        <v>18952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241</v>
      </c>
      <c r="N4727">
        <v>180</v>
      </c>
      <c r="P4727" t="s">
        <v>200</v>
      </c>
      <c r="Q4727" t="s">
        <v>96</v>
      </c>
      <c r="R4727" t="s">
        <v>890</v>
      </c>
    </row>
    <row r="4728" spans="1:18" hidden="1" x14ac:dyDescent="0.3">
      <c r="A4728" t="s">
        <v>18953</v>
      </c>
      <c r="B4728" t="s">
        <v>18954</v>
      </c>
      <c r="C4728" s="1" t="str">
        <f t="shared" si="334"/>
        <v>21:0852</v>
      </c>
      <c r="D4728" s="1" t="str">
        <f t="shared" si="335"/>
        <v>21:0234</v>
      </c>
      <c r="E4728" t="s">
        <v>18955</v>
      </c>
      <c r="F4728" t="s">
        <v>18956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36</v>
      </c>
      <c r="N4728">
        <v>181</v>
      </c>
      <c r="P4728" t="s">
        <v>465</v>
      </c>
      <c r="Q4728" t="s">
        <v>46</v>
      </c>
      <c r="R4728" t="s">
        <v>55</v>
      </c>
    </row>
    <row r="4729" spans="1:18" hidden="1" x14ac:dyDescent="0.3">
      <c r="A4729" t="s">
        <v>18957</v>
      </c>
      <c r="B4729" t="s">
        <v>18958</v>
      </c>
      <c r="C4729" s="1" t="str">
        <f t="shared" si="334"/>
        <v>21:0852</v>
      </c>
      <c r="D4729" s="1" t="str">
        <f t="shared" si="335"/>
        <v>21:0234</v>
      </c>
      <c r="E4729" t="s">
        <v>18959</v>
      </c>
      <c r="F4729" t="s">
        <v>18960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44</v>
      </c>
      <c r="N4729">
        <v>182</v>
      </c>
      <c r="P4729" t="s">
        <v>235</v>
      </c>
      <c r="Q4729" t="s">
        <v>248</v>
      </c>
      <c r="R4729" t="s">
        <v>55</v>
      </c>
    </row>
    <row r="4730" spans="1:18" hidden="1" x14ac:dyDescent="0.3">
      <c r="A4730" t="s">
        <v>18961</v>
      </c>
      <c r="B4730" t="s">
        <v>18962</v>
      </c>
      <c r="C4730" s="1" t="str">
        <f t="shared" si="334"/>
        <v>21:0852</v>
      </c>
      <c r="D4730" s="1" t="str">
        <f t="shared" si="335"/>
        <v>21:0234</v>
      </c>
      <c r="E4730" t="s">
        <v>18963</v>
      </c>
      <c r="F4730" t="s">
        <v>18964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52</v>
      </c>
      <c r="N4730">
        <v>183</v>
      </c>
      <c r="P4730" t="s">
        <v>267</v>
      </c>
      <c r="Q4730" t="s">
        <v>62</v>
      </c>
      <c r="R4730" t="s">
        <v>655</v>
      </c>
    </row>
    <row r="4731" spans="1:18" hidden="1" x14ac:dyDescent="0.3">
      <c r="A4731" t="s">
        <v>18965</v>
      </c>
      <c r="B4731" t="s">
        <v>18966</v>
      </c>
      <c r="C4731" s="1" t="str">
        <f t="shared" si="334"/>
        <v>21:0852</v>
      </c>
      <c r="D4731" s="1" t="str">
        <f t="shared" si="335"/>
        <v>21:0234</v>
      </c>
      <c r="E4731" t="s">
        <v>18967</v>
      </c>
      <c r="F4731" t="s">
        <v>18968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 t="s">
        <v>1610</v>
      </c>
      <c r="Q4731" t="s">
        <v>38</v>
      </c>
      <c r="R4731" t="s">
        <v>90</v>
      </c>
    </row>
    <row r="4732" spans="1:18" hidden="1" x14ac:dyDescent="0.3">
      <c r="A4732" t="s">
        <v>18969</v>
      </c>
      <c r="B4732" t="s">
        <v>18970</v>
      </c>
      <c r="C4732" s="1" t="str">
        <f t="shared" si="334"/>
        <v>21:0852</v>
      </c>
      <c r="D4732" s="1" t="str">
        <f t="shared" si="335"/>
        <v>21:0234</v>
      </c>
      <c r="E4732" t="s">
        <v>18967</v>
      </c>
      <c r="F4732" t="s">
        <v>18971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29</v>
      </c>
      <c r="N4732">
        <v>185</v>
      </c>
      <c r="P4732" t="s">
        <v>1610</v>
      </c>
      <c r="Q4732" t="s">
        <v>248</v>
      </c>
      <c r="R4732" t="s">
        <v>90</v>
      </c>
    </row>
    <row r="4733" spans="1:18" hidden="1" x14ac:dyDescent="0.3">
      <c r="A4733" t="s">
        <v>18972</v>
      </c>
      <c r="B4733" t="s">
        <v>18973</v>
      </c>
      <c r="C4733" s="1" t="str">
        <f t="shared" si="334"/>
        <v>21:0852</v>
      </c>
      <c r="D4733" s="1" t="str">
        <f t="shared" si="335"/>
        <v>21:0234</v>
      </c>
      <c r="E4733" t="s">
        <v>18974</v>
      </c>
      <c r="F4733" t="s">
        <v>18975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60</v>
      </c>
      <c r="N4733">
        <v>186</v>
      </c>
      <c r="P4733" t="s">
        <v>1896</v>
      </c>
      <c r="Q4733" t="s">
        <v>257</v>
      </c>
      <c r="R4733" t="s">
        <v>911</v>
      </c>
    </row>
    <row r="4734" spans="1:18" hidden="1" x14ac:dyDescent="0.3">
      <c r="A4734" t="s">
        <v>18976</v>
      </c>
      <c r="B4734" t="s">
        <v>18977</v>
      </c>
      <c r="C4734" s="1" t="str">
        <f t="shared" si="334"/>
        <v>21:0852</v>
      </c>
      <c r="D4734" s="1" t="str">
        <f t="shared" si="335"/>
        <v>21:0234</v>
      </c>
      <c r="E4734" t="s">
        <v>18978</v>
      </c>
      <c r="F4734" t="s">
        <v>18979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67</v>
      </c>
      <c r="N4734">
        <v>187</v>
      </c>
      <c r="P4734" t="s">
        <v>1610</v>
      </c>
      <c r="Q4734" t="s">
        <v>538</v>
      </c>
      <c r="R4734" t="s">
        <v>890</v>
      </c>
    </row>
    <row r="4735" spans="1:18" hidden="1" x14ac:dyDescent="0.3">
      <c r="A4735" t="s">
        <v>18980</v>
      </c>
      <c r="B4735" t="s">
        <v>18981</v>
      </c>
      <c r="C4735" s="1" t="str">
        <f t="shared" si="334"/>
        <v>21:0852</v>
      </c>
      <c r="D4735" s="1" t="str">
        <f t="shared" si="335"/>
        <v>21:0234</v>
      </c>
      <c r="E4735" t="s">
        <v>18982</v>
      </c>
      <c r="F4735" t="s">
        <v>18983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74</v>
      </c>
      <c r="N4735">
        <v>188</v>
      </c>
      <c r="P4735" t="s">
        <v>1896</v>
      </c>
      <c r="Q4735" t="s">
        <v>54</v>
      </c>
      <c r="R4735" t="s">
        <v>189</v>
      </c>
    </row>
    <row r="4736" spans="1:18" hidden="1" x14ac:dyDescent="0.3">
      <c r="A4736" t="s">
        <v>18984</v>
      </c>
      <c r="B4736" t="s">
        <v>18985</v>
      </c>
      <c r="C4736" s="1" t="str">
        <f t="shared" si="334"/>
        <v>21:0852</v>
      </c>
      <c r="D4736" s="1" t="str">
        <f t="shared" si="335"/>
        <v>21:0234</v>
      </c>
      <c r="E4736" t="s">
        <v>18986</v>
      </c>
      <c r="F4736" t="s">
        <v>18987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81</v>
      </c>
      <c r="N4736">
        <v>189</v>
      </c>
      <c r="P4736" t="s">
        <v>267</v>
      </c>
      <c r="Q4736" t="s">
        <v>310</v>
      </c>
      <c r="R4736" t="s">
        <v>532</v>
      </c>
    </row>
    <row r="4737" spans="1:18" hidden="1" x14ac:dyDescent="0.3">
      <c r="A4737" t="s">
        <v>18988</v>
      </c>
      <c r="B4737" t="s">
        <v>18989</v>
      </c>
      <c r="C4737" s="1" t="str">
        <f t="shared" si="334"/>
        <v>21:0852</v>
      </c>
      <c r="D4737" s="1" t="str">
        <f t="shared" si="335"/>
        <v>21:0234</v>
      </c>
      <c r="E4737" t="s">
        <v>18990</v>
      </c>
      <c r="F4737" t="s">
        <v>18991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95</v>
      </c>
      <c r="N4737">
        <v>190</v>
      </c>
      <c r="P4737" t="s">
        <v>267</v>
      </c>
      <c r="Q4737" t="s">
        <v>257</v>
      </c>
      <c r="R4737" t="s">
        <v>90</v>
      </c>
    </row>
    <row r="4738" spans="1:18" hidden="1" x14ac:dyDescent="0.3">
      <c r="A4738" t="s">
        <v>18992</v>
      </c>
      <c r="B4738" t="s">
        <v>18993</v>
      </c>
      <c r="C4738" s="1" t="str">
        <f t="shared" si="334"/>
        <v>21:0852</v>
      </c>
      <c r="D4738" s="1" t="str">
        <f t="shared" si="335"/>
        <v>21:0234</v>
      </c>
      <c r="E4738" t="s">
        <v>18994</v>
      </c>
      <c r="F4738" t="s">
        <v>18995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101</v>
      </c>
      <c r="N4738">
        <v>191</v>
      </c>
      <c r="P4738" t="s">
        <v>82</v>
      </c>
      <c r="Q4738" t="s">
        <v>310</v>
      </c>
      <c r="R4738" t="s">
        <v>687</v>
      </c>
    </row>
    <row r="4739" spans="1:18" hidden="1" x14ac:dyDescent="0.3">
      <c r="A4739" t="s">
        <v>18996</v>
      </c>
      <c r="B4739" t="s">
        <v>18997</v>
      </c>
      <c r="C4739" s="1" t="str">
        <f t="shared" si="334"/>
        <v>21:0852</v>
      </c>
      <c r="D4739" s="1" t="str">
        <f t="shared" si="335"/>
        <v>21:0234</v>
      </c>
      <c r="E4739" t="s">
        <v>18998</v>
      </c>
      <c r="F4739" t="s">
        <v>18999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107</v>
      </c>
      <c r="N4739">
        <v>192</v>
      </c>
      <c r="P4739" t="s">
        <v>2145</v>
      </c>
      <c r="Q4739" t="s">
        <v>38</v>
      </c>
      <c r="R4739" t="s">
        <v>55</v>
      </c>
    </row>
    <row r="4740" spans="1:18" hidden="1" x14ac:dyDescent="0.3">
      <c r="A4740" t="s">
        <v>19000</v>
      </c>
      <c r="B4740" t="s">
        <v>19001</v>
      </c>
      <c r="C4740" s="1" t="str">
        <f t="shared" ref="C4740:C4803" si="338">HYPERLINK("https://geochem.nrcan.gc.ca/cdogs/content/bdl/bdl210852_e.htm", "21:0852")</f>
        <v>21:0852</v>
      </c>
      <c r="D4740" s="1" t="str">
        <f t="shared" ref="D4740:D4803" si="339">HYPERLINK("https://geochem.nrcan.gc.ca/cdogs/content/svy/svy210234_e.htm", "21:0234")</f>
        <v>21:0234</v>
      </c>
      <c r="E4740" t="s">
        <v>19002</v>
      </c>
      <c r="F4740" t="s">
        <v>19003</v>
      </c>
      <c r="H4740">
        <v>60.620184899999998</v>
      </c>
      <c r="I4740">
        <v>-136.71473850000001</v>
      </c>
      <c r="J4740" s="1" t="str">
        <f t="shared" ref="J4740:J4803" si="340">HYPERLINK("https://geochem.nrcan.gc.ca/cdogs/content/kwd/kwd020018_e.htm",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114</v>
      </c>
      <c r="N4740">
        <v>193</v>
      </c>
      <c r="P4740" t="s">
        <v>558</v>
      </c>
      <c r="Q4740" t="s">
        <v>96</v>
      </c>
      <c r="R4740" t="s">
        <v>890</v>
      </c>
    </row>
    <row r="4741" spans="1:18" hidden="1" x14ac:dyDescent="0.3">
      <c r="A4741" t="s">
        <v>19004</v>
      </c>
      <c r="B4741" t="s">
        <v>19005</v>
      </c>
      <c r="C4741" s="1" t="str">
        <f t="shared" si="338"/>
        <v>21:0852</v>
      </c>
      <c r="D4741" s="1" t="str">
        <f t="shared" si="339"/>
        <v>21:0234</v>
      </c>
      <c r="E4741" t="s">
        <v>19006</v>
      </c>
      <c r="F4741" t="s">
        <v>19007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121</v>
      </c>
      <c r="N4741">
        <v>194</v>
      </c>
      <c r="P4741" t="s">
        <v>82</v>
      </c>
      <c r="Q4741" t="s">
        <v>146</v>
      </c>
      <c r="R4741" t="s">
        <v>890</v>
      </c>
    </row>
    <row r="4742" spans="1:18" hidden="1" x14ac:dyDescent="0.3">
      <c r="A4742" t="s">
        <v>19008</v>
      </c>
      <c r="B4742" t="s">
        <v>19009</v>
      </c>
      <c r="C4742" s="1" t="str">
        <f t="shared" si="338"/>
        <v>21:0852</v>
      </c>
      <c r="D4742" s="1" t="str">
        <f t="shared" si="339"/>
        <v>21:0234</v>
      </c>
      <c r="E4742" t="s">
        <v>19010</v>
      </c>
      <c r="F4742" t="s">
        <v>19011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127</v>
      </c>
      <c r="N4742">
        <v>195</v>
      </c>
      <c r="P4742" t="s">
        <v>414</v>
      </c>
      <c r="Q4742" t="s">
        <v>236</v>
      </c>
      <c r="R4742" t="s">
        <v>532</v>
      </c>
    </row>
    <row r="4743" spans="1:18" hidden="1" x14ac:dyDescent="0.3">
      <c r="A4743" t="s">
        <v>19012</v>
      </c>
      <c r="B4743" t="s">
        <v>19013</v>
      </c>
      <c r="C4743" s="1" t="str">
        <f t="shared" si="338"/>
        <v>21:0852</v>
      </c>
      <c r="D4743" s="1" t="str">
        <f t="shared" si="339"/>
        <v>21:0234</v>
      </c>
      <c r="E4743" t="s">
        <v>19014</v>
      </c>
      <c r="F4743" t="s">
        <v>19015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133</v>
      </c>
      <c r="N4743">
        <v>196</v>
      </c>
      <c r="P4743" t="s">
        <v>115</v>
      </c>
      <c r="Q4743" t="s">
        <v>257</v>
      </c>
      <c r="R4743" t="s">
        <v>460</v>
      </c>
    </row>
    <row r="4744" spans="1:18" hidden="1" x14ac:dyDescent="0.3">
      <c r="A4744" t="s">
        <v>19016</v>
      </c>
      <c r="B4744" t="s">
        <v>19017</v>
      </c>
      <c r="C4744" s="1" t="str">
        <f t="shared" si="338"/>
        <v>21:0852</v>
      </c>
      <c r="D4744" s="1" t="str">
        <f t="shared" si="339"/>
        <v>21:0234</v>
      </c>
      <c r="E4744" t="s">
        <v>19018</v>
      </c>
      <c r="F4744" t="s">
        <v>19019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139</v>
      </c>
      <c r="N4744">
        <v>197</v>
      </c>
      <c r="P4744" t="s">
        <v>225</v>
      </c>
      <c r="Q4744" t="s">
        <v>62</v>
      </c>
      <c r="R4744" t="s">
        <v>522</v>
      </c>
    </row>
    <row r="4745" spans="1:18" hidden="1" x14ac:dyDescent="0.3">
      <c r="A4745" t="s">
        <v>19020</v>
      </c>
      <c r="B4745" t="s">
        <v>19021</v>
      </c>
      <c r="C4745" s="1" t="str">
        <f t="shared" si="338"/>
        <v>21:0852</v>
      </c>
      <c r="D4745" s="1" t="str">
        <f t="shared" si="339"/>
        <v>21:0234</v>
      </c>
      <c r="E4745" t="s">
        <v>19022</v>
      </c>
      <c r="F4745" t="s">
        <v>19023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241</v>
      </c>
      <c r="N4745">
        <v>198</v>
      </c>
      <c r="P4745" t="s">
        <v>256</v>
      </c>
      <c r="Q4745" t="s">
        <v>62</v>
      </c>
      <c r="R4745" t="s">
        <v>285</v>
      </c>
    </row>
    <row r="4746" spans="1:18" hidden="1" x14ac:dyDescent="0.3">
      <c r="A4746" t="s">
        <v>19024</v>
      </c>
      <c r="B4746" t="s">
        <v>19025</v>
      </c>
      <c r="C4746" s="1" t="str">
        <f t="shared" si="338"/>
        <v>21:0852</v>
      </c>
      <c r="D4746" s="1" t="str">
        <f t="shared" si="339"/>
        <v>21:0234</v>
      </c>
      <c r="E4746" t="s">
        <v>19026</v>
      </c>
      <c r="F4746" t="s">
        <v>19027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36</v>
      </c>
      <c r="N4746">
        <v>199</v>
      </c>
      <c r="P4746" t="s">
        <v>771</v>
      </c>
      <c r="Q4746" t="s">
        <v>248</v>
      </c>
      <c r="R4746" t="s">
        <v>285</v>
      </c>
    </row>
    <row r="4747" spans="1:18" hidden="1" x14ac:dyDescent="0.3">
      <c r="A4747" t="s">
        <v>19028</v>
      </c>
      <c r="B4747" t="s">
        <v>19029</v>
      </c>
      <c r="C4747" s="1" t="str">
        <f t="shared" si="338"/>
        <v>21:0852</v>
      </c>
      <c r="D4747" s="1" t="str">
        <f t="shared" si="339"/>
        <v>21:0234</v>
      </c>
      <c r="E4747" t="s">
        <v>19030</v>
      </c>
      <c r="F4747" t="s">
        <v>19031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 t="s">
        <v>115</v>
      </c>
      <c r="Q4747" t="s">
        <v>38</v>
      </c>
      <c r="R4747" t="s">
        <v>522</v>
      </c>
    </row>
    <row r="4748" spans="1:18" hidden="1" x14ac:dyDescent="0.3">
      <c r="A4748" t="s">
        <v>19032</v>
      </c>
      <c r="B4748" t="s">
        <v>19033</v>
      </c>
      <c r="C4748" s="1" t="str">
        <f t="shared" si="338"/>
        <v>21:0852</v>
      </c>
      <c r="D4748" s="1" t="str">
        <f t="shared" si="339"/>
        <v>21:0234</v>
      </c>
      <c r="E4748" t="s">
        <v>19030</v>
      </c>
      <c r="F4748" t="s">
        <v>19034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29</v>
      </c>
      <c r="N4748">
        <v>201</v>
      </c>
      <c r="P4748" t="s">
        <v>225</v>
      </c>
      <c r="Q4748" t="s">
        <v>248</v>
      </c>
      <c r="R4748" t="s">
        <v>189</v>
      </c>
    </row>
    <row r="4749" spans="1:18" hidden="1" x14ac:dyDescent="0.3">
      <c r="A4749" t="s">
        <v>19035</v>
      </c>
      <c r="B4749" t="s">
        <v>19036</v>
      </c>
      <c r="C4749" s="1" t="str">
        <f t="shared" si="338"/>
        <v>21:0852</v>
      </c>
      <c r="D4749" s="1" t="str">
        <f t="shared" si="339"/>
        <v>21:0234</v>
      </c>
      <c r="E4749" t="s">
        <v>19037</v>
      </c>
      <c r="F4749" t="s">
        <v>19038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44</v>
      </c>
      <c r="N4749">
        <v>202</v>
      </c>
      <c r="P4749" t="s">
        <v>262</v>
      </c>
      <c r="Q4749" t="s">
        <v>248</v>
      </c>
      <c r="R4749" t="s">
        <v>460</v>
      </c>
    </row>
    <row r="4750" spans="1:18" hidden="1" x14ac:dyDescent="0.3">
      <c r="A4750" t="s">
        <v>19039</v>
      </c>
      <c r="B4750" t="s">
        <v>19040</v>
      </c>
      <c r="C4750" s="1" t="str">
        <f t="shared" si="338"/>
        <v>21:0852</v>
      </c>
      <c r="D4750" s="1" t="str">
        <f t="shared" si="339"/>
        <v>21:0234</v>
      </c>
      <c r="E4750" t="s">
        <v>19041</v>
      </c>
      <c r="F4750" t="s">
        <v>19042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52</v>
      </c>
      <c r="N4750">
        <v>203</v>
      </c>
      <c r="P4750" t="s">
        <v>319</v>
      </c>
      <c r="Q4750" t="s">
        <v>482</v>
      </c>
      <c r="R4750" t="s">
        <v>55</v>
      </c>
    </row>
    <row r="4751" spans="1:18" hidden="1" x14ac:dyDescent="0.3">
      <c r="A4751" t="s">
        <v>19043</v>
      </c>
      <c r="B4751" t="s">
        <v>19044</v>
      </c>
      <c r="C4751" s="1" t="str">
        <f t="shared" si="338"/>
        <v>21:0852</v>
      </c>
      <c r="D4751" s="1" t="str">
        <f t="shared" si="339"/>
        <v>21:0234</v>
      </c>
      <c r="E4751" t="s">
        <v>19045</v>
      </c>
      <c r="F4751" t="s">
        <v>19046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60</v>
      </c>
      <c r="N4751">
        <v>204</v>
      </c>
      <c r="P4751" t="s">
        <v>262</v>
      </c>
      <c r="Q4751" t="s">
        <v>482</v>
      </c>
      <c r="R4751" t="s">
        <v>55</v>
      </c>
    </row>
    <row r="4752" spans="1:18" hidden="1" x14ac:dyDescent="0.3">
      <c r="A4752" t="s">
        <v>19047</v>
      </c>
      <c r="B4752" t="s">
        <v>19048</v>
      </c>
      <c r="C4752" s="1" t="str">
        <f t="shared" si="338"/>
        <v>21:0852</v>
      </c>
      <c r="D4752" s="1" t="str">
        <f t="shared" si="339"/>
        <v>21:0234</v>
      </c>
      <c r="E4752" t="s">
        <v>19049</v>
      </c>
      <c r="F4752" t="s">
        <v>19050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67</v>
      </c>
      <c r="N4752">
        <v>205</v>
      </c>
      <c r="P4752" t="s">
        <v>247</v>
      </c>
      <c r="Q4752" t="s">
        <v>236</v>
      </c>
      <c r="R4752" t="s">
        <v>55</v>
      </c>
    </row>
    <row r="4753" spans="1:18" hidden="1" x14ac:dyDescent="0.3">
      <c r="A4753" t="s">
        <v>19051</v>
      </c>
      <c r="B4753" t="s">
        <v>19052</v>
      </c>
      <c r="C4753" s="1" t="str">
        <f t="shared" si="338"/>
        <v>21:0852</v>
      </c>
      <c r="D4753" s="1" t="str">
        <f t="shared" si="339"/>
        <v>21:0234</v>
      </c>
      <c r="E4753" t="s">
        <v>19053</v>
      </c>
      <c r="F4753" t="s">
        <v>19054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74</v>
      </c>
      <c r="N4753">
        <v>206</v>
      </c>
      <c r="P4753" t="s">
        <v>247</v>
      </c>
      <c r="Q4753" t="s">
        <v>257</v>
      </c>
      <c r="R4753" t="s">
        <v>460</v>
      </c>
    </row>
    <row r="4754" spans="1:18" hidden="1" x14ac:dyDescent="0.3">
      <c r="A4754" t="s">
        <v>19055</v>
      </c>
      <c r="B4754" t="s">
        <v>19056</v>
      </c>
      <c r="C4754" s="1" t="str">
        <f t="shared" si="338"/>
        <v>21:0852</v>
      </c>
      <c r="D4754" s="1" t="str">
        <f t="shared" si="339"/>
        <v>21:0234</v>
      </c>
      <c r="E4754" t="s">
        <v>19057</v>
      </c>
      <c r="F4754" t="s">
        <v>19058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81</v>
      </c>
      <c r="N4754">
        <v>207</v>
      </c>
      <c r="P4754" t="s">
        <v>1676</v>
      </c>
      <c r="Q4754" t="s">
        <v>31</v>
      </c>
      <c r="R4754" t="s">
        <v>19059</v>
      </c>
    </row>
    <row r="4755" spans="1:18" hidden="1" x14ac:dyDescent="0.3">
      <c r="A4755" t="s">
        <v>19060</v>
      </c>
      <c r="B4755" t="s">
        <v>19061</v>
      </c>
      <c r="C4755" s="1" t="str">
        <f t="shared" si="338"/>
        <v>21:0852</v>
      </c>
      <c r="D4755" s="1" t="str">
        <f t="shared" si="339"/>
        <v>21:0234</v>
      </c>
      <c r="E4755" t="s">
        <v>19062</v>
      </c>
      <c r="F4755" t="s">
        <v>19063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95</v>
      </c>
      <c r="N4755">
        <v>208</v>
      </c>
      <c r="P4755" t="s">
        <v>88</v>
      </c>
      <c r="Q4755" t="s">
        <v>96</v>
      </c>
      <c r="R4755" t="s">
        <v>5874</v>
      </c>
    </row>
    <row r="4756" spans="1:18" hidden="1" x14ac:dyDescent="0.3">
      <c r="A4756" t="s">
        <v>19064</v>
      </c>
      <c r="B4756" t="s">
        <v>19065</v>
      </c>
      <c r="C4756" s="1" t="str">
        <f t="shared" si="338"/>
        <v>21:0852</v>
      </c>
      <c r="D4756" s="1" t="str">
        <f t="shared" si="339"/>
        <v>21:0234</v>
      </c>
      <c r="E4756" t="s">
        <v>19066</v>
      </c>
      <c r="F4756" t="s">
        <v>19067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101</v>
      </c>
      <c r="N4756">
        <v>209</v>
      </c>
      <c r="P4756" t="s">
        <v>272</v>
      </c>
      <c r="Q4756" t="s">
        <v>146</v>
      </c>
      <c r="R4756" t="s">
        <v>55</v>
      </c>
    </row>
    <row r="4757" spans="1:18" hidden="1" x14ac:dyDescent="0.3">
      <c r="A4757" t="s">
        <v>19068</v>
      </c>
      <c r="B4757" t="s">
        <v>19069</v>
      </c>
      <c r="C4757" s="1" t="str">
        <f t="shared" si="338"/>
        <v>21:0852</v>
      </c>
      <c r="D4757" s="1" t="str">
        <f t="shared" si="339"/>
        <v>21:0234</v>
      </c>
      <c r="E4757" t="s">
        <v>19070</v>
      </c>
      <c r="F4757" t="s">
        <v>19071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107</v>
      </c>
      <c r="N4757">
        <v>210</v>
      </c>
      <c r="P4757" t="s">
        <v>194</v>
      </c>
      <c r="Q4757" t="s">
        <v>38</v>
      </c>
      <c r="R4757" t="s">
        <v>599</v>
      </c>
    </row>
    <row r="4758" spans="1:18" hidden="1" x14ac:dyDescent="0.3">
      <c r="A4758" t="s">
        <v>19072</v>
      </c>
      <c r="B4758" t="s">
        <v>19073</v>
      </c>
      <c r="C4758" s="1" t="str">
        <f t="shared" si="338"/>
        <v>21:0852</v>
      </c>
      <c r="D4758" s="1" t="str">
        <f t="shared" si="339"/>
        <v>21:0234</v>
      </c>
      <c r="E4758" t="s">
        <v>19074</v>
      </c>
      <c r="F4758" t="s">
        <v>19075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114</v>
      </c>
      <c r="N4758">
        <v>211</v>
      </c>
      <c r="P4758" t="s">
        <v>414</v>
      </c>
      <c r="Q4758" t="s">
        <v>31</v>
      </c>
      <c r="R4758" t="s">
        <v>934</v>
      </c>
    </row>
    <row r="4759" spans="1:18" hidden="1" x14ac:dyDescent="0.3">
      <c r="A4759" t="s">
        <v>19076</v>
      </c>
      <c r="B4759" t="s">
        <v>19077</v>
      </c>
      <c r="C4759" s="1" t="str">
        <f t="shared" si="338"/>
        <v>21:0852</v>
      </c>
      <c r="D4759" s="1" t="str">
        <f t="shared" si="339"/>
        <v>21:0234</v>
      </c>
      <c r="E4759" t="s">
        <v>19078</v>
      </c>
      <c r="F4759" t="s">
        <v>19079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121</v>
      </c>
      <c r="N4759">
        <v>212</v>
      </c>
      <c r="P4759" t="s">
        <v>68</v>
      </c>
      <c r="Q4759" t="s">
        <v>24</v>
      </c>
      <c r="R4759" t="s">
        <v>522</v>
      </c>
    </row>
    <row r="4760" spans="1:18" hidden="1" x14ac:dyDescent="0.3">
      <c r="A4760" t="s">
        <v>19080</v>
      </c>
      <c r="B4760" t="s">
        <v>19081</v>
      </c>
      <c r="C4760" s="1" t="str">
        <f t="shared" si="338"/>
        <v>21:0852</v>
      </c>
      <c r="D4760" s="1" t="str">
        <f t="shared" si="339"/>
        <v>21:0234</v>
      </c>
      <c r="E4760" t="s">
        <v>19082</v>
      </c>
      <c r="F4760" t="s">
        <v>19083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127</v>
      </c>
      <c r="N4760">
        <v>213</v>
      </c>
      <c r="P4760" t="s">
        <v>200</v>
      </c>
      <c r="Q4760" t="s">
        <v>96</v>
      </c>
      <c r="R4760" t="s">
        <v>9133</v>
      </c>
    </row>
    <row r="4761" spans="1:18" hidden="1" x14ac:dyDescent="0.3">
      <c r="A4761" t="s">
        <v>19084</v>
      </c>
      <c r="B4761" t="s">
        <v>19085</v>
      </c>
      <c r="C4761" s="1" t="str">
        <f t="shared" si="338"/>
        <v>21:0852</v>
      </c>
      <c r="D4761" s="1" t="str">
        <f t="shared" si="339"/>
        <v>21:0234</v>
      </c>
      <c r="E4761" t="s">
        <v>19086</v>
      </c>
      <c r="F4761" t="s">
        <v>19087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133</v>
      </c>
      <c r="N4761">
        <v>214</v>
      </c>
      <c r="P4761" t="s">
        <v>319</v>
      </c>
      <c r="Q4761" t="s">
        <v>96</v>
      </c>
      <c r="R4761" t="s">
        <v>1088</v>
      </c>
    </row>
    <row r="4762" spans="1:18" hidden="1" x14ac:dyDescent="0.3">
      <c r="A4762" t="s">
        <v>19088</v>
      </c>
      <c r="B4762" t="s">
        <v>19089</v>
      </c>
      <c r="C4762" s="1" t="str">
        <f t="shared" si="338"/>
        <v>21:0852</v>
      </c>
      <c r="D4762" s="1" t="str">
        <f t="shared" si="339"/>
        <v>21:0234</v>
      </c>
      <c r="E4762" t="s">
        <v>19090</v>
      </c>
      <c r="F4762" t="s">
        <v>19091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HYPERLINK("https://geochem.nrcan.gc.ca/cdogs/content/kwd/kwd080007_e.htm", "Untreated Water")</f>
        <v>Untreated Water</v>
      </c>
      <c r="L4762">
        <v>12</v>
      </c>
      <c r="M4762" t="s">
        <v>139</v>
      </c>
      <c r="N4762">
        <v>215</v>
      </c>
      <c r="P4762" t="s">
        <v>235</v>
      </c>
      <c r="Q4762" t="s">
        <v>46</v>
      </c>
      <c r="R4762" t="s">
        <v>401</v>
      </c>
    </row>
    <row r="4763" spans="1:18" hidden="1" x14ac:dyDescent="0.3">
      <c r="A4763" t="s">
        <v>19092</v>
      </c>
      <c r="B4763" t="s">
        <v>19093</v>
      </c>
      <c r="C4763" s="1" t="str">
        <f t="shared" si="338"/>
        <v>21:0852</v>
      </c>
      <c r="D4763" s="1" t="str">
        <f t="shared" si="339"/>
        <v>21:0234</v>
      </c>
      <c r="E4763" t="s">
        <v>19094</v>
      </c>
      <c r="F4763" t="s">
        <v>19095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241</v>
      </c>
      <c r="N4763">
        <v>216</v>
      </c>
      <c r="P4763" t="s">
        <v>247</v>
      </c>
      <c r="Q4763" t="s">
        <v>46</v>
      </c>
      <c r="R4763" t="s">
        <v>460</v>
      </c>
    </row>
    <row r="4764" spans="1:18" hidden="1" x14ac:dyDescent="0.3">
      <c r="A4764" t="s">
        <v>19096</v>
      </c>
      <c r="B4764" t="s">
        <v>19097</v>
      </c>
      <c r="C4764" s="1" t="str">
        <f t="shared" si="338"/>
        <v>21:0852</v>
      </c>
      <c r="D4764" s="1" t="str">
        <f t="shared" si="339"/>
        <v>21:0234</v>
      </c>
      <c r="E4764" t="s">
        <v>19098</v>
      </c>
      <c r="F4764" t="s">
        <v>19099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 t="s">
        <v>319</v>
      </c>
      <c r="Q4764" t="s">
        <v>24</v>
      </c>
      <c r="R4764" t="s">
        <v>655</v>
      </c>
    </row>
    <row r="4765" spans="1:18" hidden="1" x14ac:dyDescent="0.3">
      <c r="A4765" t="s">
        <v>19100</v>
      </c>
      <c r="B4765" t="s">
        <v>19101</v>
      </c>
      <c r="C4765" s="1" t="str">
        <f t="shared" si="338"/>
        <v>21:0852</v>
      </c>
      <c r="D4765" s="1" t="str">
        <f t="shared" si="339"/>
        <v>21:0234</v>
      </c>
      <c r="E4765" t="s">
        <v>19098</v>
      </c>
      <c r="F4765" t="s">
        <v>19102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29</v>
      </c>
      <c r="N4765">
        <v>218</v>
      </c>
      <c r="P4765" t="s">
        <v>235</v>
      </c>
      <c r="Q4765" t="s">
        <v>24</v>
      </c>
      <c r="R4765" t="s">
        <v>655</v>
      </c>
    </row>
    <row r="4766" spans="1:18" hidden="1" x14ac:dyDescent="0.3">
      <c r="A4766" t="s">
        <v>19103</v>
      </c>
      <c r="B4766" t="s">
        <v>19104</v>
      </c>
      <c r="C4766" s="1" t="str">
        <f t="shared" si="338"/>
        <v>21:0852</v>
      </c>
      <c r="D4766" s="1" t="str">
        <f t="shared" si="339"/>
        <v>21:0234</v>
      </c>
      <c r="E4766" t="s">
        <v>19105</v>
      </c>
      <c r="F4766" t="s">
        <v>19106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36</v>
      </c>
      <c r="N4766">
        <v>219</v>
      </c>
      <c r="P4766" t="s">
        <v>161</v>
      </c>
      <c r="Q4766" t="s">
        <v>38</v>
      </c>
      <c r="R4766" t="s">
        <v>599</v>
      </c>
    </row>
    <row r="4767" spans="1:18" hidden="1" x14ac:dyDescent="0.3">
      <c r="A4767" t="s">
        <v>19107</v>
      </c>
      <c r="B4767" t="s">
        <v>19108</v>
      </c>
      <c r="C4767" s="1" t="str">
        <f t="shared" si="338"/>
        <v>21:0852</v>
      </c>
      <c r="D4767" s="1" t="str">
        <f t="shared" si="339"/>
        <v>21:0234</v>
      </c>
      <c r="E4767" t="s">
        <v>19109</v>
      </c>
      <c r="F4767" t="s">
        <v>19110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44</v>
      </c>
      <c r="N4767">
        <v>220</v>
      </c>
      <c r="P4767" t="s">
        <v>521</v>
      </c>
      <c r="Q4767" t="s">
        <v>236</v>
      </c>
      <c r="R4767" t="s">
        <v>55</v>
      </c>
    </row>
    <row r="4768" spans="1:18" hidden="1" x14ac:dyDescent="0.3">
      <c r="A4768" t="s">
        <v>19111</v>
      </c>
      <c r="B4768" t="s">
        <v>19112</v>
      </c>
      <c r="C4768" s="1" t="str">
        <f t="shared" si="338"/>
        <v>21:0852</v>
      </c>
      <c r="D4768" s="1" t="str">
        <f t="shared" si="339"/>
        <v>21:0234</v>
      </c>
      <c r="E4768" t="s">
        <v>19113</v>
      </c>
      <c r="F4768" t="s">
        <v>19114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52</v>
      </c>
      <c r="N4768">
        <v>221</v>
      </c>
      <c r="P4768" t="s">
        <v>1846</v>
      </c>
      <c r="Q4768" t="s">
        <v>46</v>
      </c>
      <c r="R4768" t="s">
        <v>934</v>
      </c>
    </row>
    <row r="4769" spans="1:18" hidden="1" x14ac:dyDescent="0.3">
      <c r="A4769" t="s">
        <v>19115</v>
      </c>
      <c r="B4769" t="s">
        <v>19116</v>
      </c>
      <c r="C4769" s="1" t="str">
        <f t="shared" si="338"/>
        <v>21:0852</v>
      </c>
      <c r="D4769" s="1" t="str">
        <f t="shared" si="339"/>
        <v>21:0234</v>
      </c>
      <c r="E4769" t="s">
        <v>19117</v>
      </c>
      <c r="F4769" t="s">
        <v>19118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60</v>
      </c>
      <c r="N4769">
        <v>222</v>
      </c>
      <c r="P4769" t="s">
        <v>19119</v>
      </c>
      <c r="Q4769" t="s">
        <v>146</v>
      </c>
      <c r="R4769" t="s">
        <v>731</v>
      </c>
    </row>
    <row r="4770" spans="1:18" hidden="1" x14ac:dyDescent="0.3">
      <c r="A4770" t="s">
        <v>19120</v>
      </c>
      <c r="B4770" t="s">
        <v>19121</v>
      </c>
      <c r="C4770" s="1" t="str">
        <f t="shared" si="338"/>
        <v>21:0852</v>
      </c>
      <c r="D4770" s="1" t="str">
        <f t="shared" si="339"/>
        <v>21:0234</v>
      </c>
      <c r="E4770" t="s">
        <v>19122</v>
      </c>
      <c r="F4770" t="s">
        <v>19123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67</v>
      </c>
      <c r="N4770">
        <v>223</v>
      </c>
      <c r="P4770" t="s">
        <v>1667</v>
      </c>
      <c r="Q4770" t="s">
        <v>46</v>
      </c>
      <c r="R4770" t="s">
        <v>76</v>
      </c>
    </row>
    <row r="4771" spans="1:18" hidden="1" x14ac:dyDescent="0.3">
      <c r="A4771" t="s">
        <v>19124</v>
      </c>
      <c r="B4771" t="s">
        <v>19125</v>
      </c>
      <c r="C4771" s="1" t="str">
        <f t="shared" si="338"/>
        <v>21:0852</v>
      </c>
      <c r="D4771" s="1" t="str">
        <f t="shared" si="339"/>
        <v>21:0234</v>
      </c>
      <c r="E4771" t="s">
        <v>19126</v>
      </c>
      <c r="F4771" t="s">
        <v>19127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74</v>
      </c>
      <c r="N4771">
        <v>224</v>
      </c>
      <c r="P4771" t="s">
        <v>19128</v>
      </c>
      <c r="Q4771" t="s">
        <v>62</v>
      </c>
      <c r="R4771" t="s">
        <v>410</v>
      </c>
    </row>
    <row r="4772" spans="1:18" hidden="1" x14ac:dyDescent="0.3">
      <c r="A4772" t="s">
        <v>19129</v>
      </c>
      <c r="B4772" t="s">
        <v>19130</v>
      </c>
      <c r="C4772" s="1" t="str">
        <f t="shared" si="338"/>
        <v>21:0852</v>
      </c>
      <c r="D4772" s="1" t="str">
        <f t="shared" si="339"/>
        <v>21:0234</v>
      </c>
      <c r="E4772" t="s">
        <v>19131</v>
      </c>
      <c r="F4772" t="s">
        <v>19132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81</v>
      </c>
      <c r="N4772">
        <v>225</v>
      </c>
      <c r="P4772" t="s">
        <v>1790</v>
      </c>
      <c r="Q4772" t="s">
        <v>31</v>
      </c>
      <c r="R4772" t="s">
        <v>147</v>
      </c>
    </row>
    <row r="4773" spans="1:18" hidden="1" x14ac:dyDescent="0.3">
      <c r="A4773" t="s">
        <v>19133</v>
      </c>
      <c r="B4773" t="s">
        <v>19134</v>
      </c>
      <c r="C4773" s="1" t="str">
        <f t="shared" si="338"/>
        <v>21:0852</v>
      </c>
      <c r="D4773" s="1" t="str">
        <f t="shared" si="339"/>
        <v>21:0234</v>
      </c>
      <c r="E4773" t="s">
        <v>19135</v>
      </c>
      <c r="F4773" t="s">
        <v>19136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95</v>
      </c>
      <c r="N4773">
        <v>226</v>
      </c>
      <c r="P4773" t="s">
        <v>200</v>
      </c>
      <c r="Q4773" t="s">
        <v>146</v>
      </c>
      <c r="R4773" t="s">
        <v>55</v>
      </c>
    </row>
    <row r="4774" spans="1:18" hidden="1" x14ac:dyDescent="0.3">
      <c r="A4774" t="s">
        <v>19137</v>
      </c>
      <c r="B4774" t="s">
        <v>19138</v>
      </c>
      <c r="C4774" s="1" t="str">
        <f t="shared" si="338"/>
        <v>21:0852</v>
      </c>
      <c r="D4774" s="1" t="str">
        <f t="shared" si="339"/>
        <v>21:0234</v>
      </c>
      <c r="E4774" t="s">
        <v>19139</v>
      </c>
      <c r="F4774" t="s">
        <v>19140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101</v>
      </c>
      <c r="N4774">
        <v>227</v>
      </c>
      <c r="P4774" t="s">
        <v>3963</v>
      </c>
      <c r="Q4774" t="s">
        <v>96</v>
      </c>
      <c r="R4774" t="s">
        <v>162</v>
      </c>
    </row>
    <row r="4775" spans="1:18" hidden="1" x14ac:dyDescent="0.3">
      <c r="A4775" t="s">
        <v>19141</v>
      </c>
      <c r="B4775" t="s">
        <v>19142</v>
      </c>
      <c r="C4775" s="1" t="str">
        <f t="shared" si="338"/>
        <v>21:0852</v>
      </c>
      <c r="D4775" s="1" t="str">
        <f t="shared" si="339"/>
        <v>21:0234</v>
      </c>
      <c r="E4775" t="s">
        <v>19143</v>
      </c>
      <c r="F4775" t="s">
        <v>19144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107</v>
      </c>
      <c r="N4775">
        <v>228</v>
      </c>
      <c r="P4775" t="s">
        <v>225</v>
      </c>
      <c r="Q4775" t="s">
        <v>24</v>
      </c>
      <c r="R4775" t="s">
        <v>19145</v>
      </c>
    </row>
    <row r="4776" spans="1:18" hidden="1" x14ac:dyDescent="0.3">
      <c r="A4776" t="s">
        <v>19146</v>
      </c>
      <c r="B4776" t="s">
        <v>19147</v>
      </c>
      <c r="C4776" s="1" t="str">
        <f t="shared" si="338"/>
        <v>21:0852</v>
      </c>
      <c r="D4776" s="1" t="str">
        <f t="shared" si="339"/>
        <v>21:0234</v>
      </c>
      <c r="E4776" t="s">
        <v>19148</v>
      </c>
      <c r="F4776" t="s">
        <v>19149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114</v>
      </c>
      <c r="N4776">
        <v>229</v>
      </c>
      <c r="P4776" t="s">
        <v>200</v>
      </c>
      <c r="Q4776" t="s">
        <v>24</v>
      </c>
      <c r="R4776" t="s">
        <v>183</v>
      </c>
    </row>
    <row r="4777" spans="1:18" hidden="1" x14ac:dyDescent="0.3">
      <c r="A4777" t="s">
        <v>19150</v>
      </c>
      <c r="B4777" t="s">
        <v>19151</v>
      </c>
      <c r="C4777" s="1" t="str">
        <f t="shared" si="338"/>
        <v>21:0852</v>
      </c>
      <c r="D4777" s="1" t="str">
        <f t="shared" si="339"/>
        <v>21:0234</v>
      </c>
      <c r="E4777" t="s">
        <v>19152</v>
      </c>
      <c r="F4777" t="s">
        <v>19153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121</v>
      </c>
      <c r="N4777">
        <v>230</v>
      </c>
      <c r="P4777" t="s">
        <v>53</v>
      </c>
      <c r="Q4777" t="s">
        <v>89</v>
      </c>
      <c r="R4777" t="s">
        <v>636</v>
      </c>
    </row>
    <row r="4778" spans="1:18" hidden="1" x14ac:dyDescent="0.3">
      <c r="A4778" t="s">
        <v>19154</v>
      </c>
      <c r="B4778" t="s">
        <v>19155</v>
      </c>
      <c r="C4778" s="1" t="str">
        <f t="shared" si="338"/>
        <v>21:0852</v>
      </c>
      <c r="D4778" s="1" t="str">
        <f t="shared" si="339"/>
        <v>21:0234</v>
      </c>
      <c r="E4778" t="s">
        <v>19156</v>
      </c>
      <c r="F4778" t="s">
        <v>19157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127</v>
      </c>
      <c r="N4778">
        <v>231</v>
      </c>
      <c r="P4778" t="s">
        <v>771</v>
      </c>
      <c r="Q4778" t="s">
        <v>31</v>
      </c>
      <c r="R4778" t="s">
        <v>3470</v>
      </c>
    </row>
    <row r="4779" spans="1:18" hidden="1" x14ac:dyDescent="0.3">
      <c r="A4779" t="s">
        <v>19158</v>
      </c>
      <c r="B4779" t="s">
        <v>19159</v>
      </c>
      <c r="C4779" s="1" t="str">
        <f t="shared" si="338"/>
        <v>21:0852</v>
      </c>
      <c r="D4779" s="1" t="str">
        <f t="shared" si="339"/>
        <v>21:0234</v>
      </c>
      <c r="E4779" t="s">
        <v>19160</v>
      </c>
      <c r="F4779" t="s">
        <v>19161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133</v>
      </c>
      <c r="N4779">
        <v>232</v>
      </c>
      <c r="P4779" t="s">
        <v>200</v>
      </c>
      <c r="Q4779" t="s">
        <v>31</v>
      </c>
      <c r="R4779" t="s">
        <v>599</v>
      </c>
    </row>
    <row r="4780" spans="1:18" hidden="1" x14ac:dyDescent="0.3">
      <c r="A4780" t="s">
        <v>19162</v>
      </c>
      <c r="B4780" t="s">
        <v>19163</v>
      </c>
      <c r="C4780" s="1" t="str">
        <f t="shared" si="338"/>
        <v>21:0852</v>
      </c>
      <c r="D4780" s="1" t="str">
        <f t="shared" si="339"/>
        <v>21:0234</v>
      </c>
      <c r="E4780" t="s">
        <v>19164</v>
      </c>
      <c r="F4780" t="s">
        <v>19165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139</v>
      </c>
      <c r="N4780">
        <v>233</v>
      </c>
      <c r="P4780" t="s">
        <v>235</v>
      </c>
      <c r="Q4780" t="s">
        <v>62</v>
      </c>
      <c r="R4780" t="s">
        <v>195</v>
      </c>
    </row>
    <row r="4781" spans="1:18" hidden="1" x14ac:dyDescent="0.3">
      <c r="A4781" t="s">
        <v>19166</v>
      </c>
      <c r="B4781" t="s">
        <v>19167</v>
      </c>
      <c r="C4781" s="1" t="str">
        <f t="shared" si="338"/>
        <v>21:0852</v>
      </c>
      <c r="D4781" s="1" t="str">
        <f t="shared" si="339"/>
        <v>21:0234</v>
      </c>
      <c r="E4781" t="s">
        <v>19168</v>
      </c>
      <c r="F4781" t="s">
        <v>19169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241</v>
      </c>
      <c r="N4781">
        <v>234</v>
      </c>
      <c r="P4781" t="s">
        <v>356</v>
      </c>
      <c r="Q4781" t="s">
        <v>257</v>
      </c>
      <c r="R4781" t="s">
        <v>3875</v>
      </c>
    </row>
    <row r="4782" spans="1:18" hidden="1" x14ac:dyDescent="0.3">
      <c r="A4782" t="s">
        <v>19170</v>
      </c>
      <c r="B4782" t="s">
        <v>19171</v>
      </c>
      <c r="C4782" s="1" t="str">
        <f t="shared" si="338"/>
        <v>21:0852</v>
      </c>
      <c r="D4782" s="1" t="str">
        <f t="shared" si="339"/>
        <v>21:0234</v>
      </c>
      <c r="E4782" t="s">
        <v>19172</v>
      </c>
      <c r="F4782" t="s">
        <v>19173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36</v>
      </c>
      <c r="N4782">
        <v>235</v>
      </c>
      <c r="P4782" t="s">
        <v>414</v>
      </c>
      <c r="Q4782" t="s">
        <v>579</v>
      </c>
      <c r="R4782" t="s">
        <v>815</v>
      </c>
    </row>
    <row r="4783" spans="1:18" hidden="1" x14ac:dyDescent="0.3">
      <c r="A4783" t="s">
        <v>19174</v>
      </c>
      <c r="B4783" t="s">
        <v>19175</v>
      </c>
      <c r="C4783" s="1" t="str">
        <f t="shared" si="338"/>
        <v>21:0852</v>
      </c>
      <c r="D4783" s="1" t="str">
        <f t="shared" si="339"/>
        <v>21:0234</v>
      </c>
      <c r="E4783" t="s">
        <v>19176</v>
      </c>
      <c r="F4783" t="s">
        <v>19177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 t="s">
        <v>247</v>
      </c>
      <c r="Q4783" t="s">
        <v>1143</v>
      </c>
      <c r="R4783" t="s">
        <v>195</v>
      </c>
    </row>
    <row r="4784" spans="1:18" hidden="1" x14ac:dyDescent="0.3">
      <c r="A4784" t="s">
        <v>19178</v>
      </c>
      <c r="B4784" t="s">
        <v>19179</v>
      </c>
      <c r="C4784" s="1" t="str">
        <f t="shared" si="338"/>
        <v>21:0852</v>
      </c>
      <c r="D4784" s="1" t="str">
        <f t="shared" si="339"/>
        <v>21:0234</v>
      </c>
      <c r="E4784" t="s">
        <v>19176</v>
      </c>
      <c r="F4784" t="s">
        <v>19180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29</v>
      </c>
      <c r="N4784">
        <v>237</v>
      </c>
      <c r="P4784" t="s">
        <v>247</v>
      </c>
      <c r="Q4784" t="s">
        <v>579</v>
      </c>
      <c r="R4784" t="s">
        <v>460</v>
      </c>
    </row>
    <row r="4785" spans="1:18" hidden="1" x14ac:dyDescent="0.3">
      <c r="A4785" t="s">
        <v>19181</v>
      </c>
      <c r="B4785" t="s">
        <v>19182</v>
      </c>
      <c r="C4785" s="1" t="str">
        <f t="shared" si="338"/>
        <v>21:0852</v>
      </c>
      <c r="D4785" s="1" t="str">
        <f t="shared" si="339"/>
        <v>21:0234</v>
      </c>
      <c r="E4785" t="s">
        <v>19183</v>
      </c>
      <c r="F4785" t="s">
        <v>19184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44</v>
      </c>
      <c r="N4785">
        <v>238</v>
      </c>
      <c r="P4785" t="s">
        <v>465</v>
      </c>
      <c r="Q4785" t="s">
        <v>482</v>
      </c>
      <c r="R4785" t="s">
        <v>55</v>
      </c>
    </row>
    <row r="4786" spans="1:18" hidden="1" x14ac:dyDescent="0.3">
      <c r="A4786" t="s">
        <v>19185</v>
      </c>
      <c r="B4786" t="s">
        <v>19186</v>
      </c>
      <c r="C4786" s="1" t="str">
        <f t="shared" si="338"/>
        <v>21:0852</v>
      </c>
      <c r="D4786" s="1" t="str">
        <f t="shared" si="339"/>
        <v>21:0234</v>
      </c>
      <c r="E4786" t="s">
        <v>19187</v>
      </c>
      <c r="F4786" t="s">
        <v>19188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52</v>
      </c>
      <c r="N4786">
        <v>239</v>
      </c>
      <c r="P4786" t="s">
        <v>267</v>
      </c>
      <c r="Q4786" t="s">
        <v>579</v>
      </c>
      <c r="R4786" t="s">
        <v>460</v>
      </c>
    </row>
    <row r="4787" spans="1:18" hidden="1" x14ac:dyDescent="0.3">
      <c r="A4787" t="s">
        <v>19189</v>
      </c>
      <c r="B4787" t="s">
        <v>19190</v>
      </c>
      <c r="C4787" s="1" t="str">
        <f t="shared" si="338"/>
        <v>21:0852</v>
      </c>
      <c r="D4787" s="1" t="str">
        <f t="shared" si="339"/>
        <v>21:0234</v>
      </c>
      <c r="E4787" t="s">
        <v>19191</v>
      </c>
      <c r="F4787" t="s">
        <v>19192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60</v>
      </c>
      <c r="N4787">
        <v>240</v>
      </c>
      <c r="P4787" t="s">
        <v>465</v>
      </c>
      <c r="Q4787" t="s">
        <v>54</v>
      </c>
      <c r="R4787" t="s">
        <v>55</v>
      </c>
    </row>
    <row r="4788" spans="1:18" hidden="1" x14ac:dyDescent="0.3">
      <c r="A4788" t="s">
        <v>19193</v>
      </c>
      <c r="B4788" t="s">
        <v>19194</v>
      </c>
      <c r="C4788" s="1" t="str">
        <f t="shared" si="338"/>
        <v>21:0852</v>
      </c>
      <c r="D4788" s="1" t="str">
        <f t="shared" si="339"/>
        <v>21:0234</v>
      </c>
      <c r="E4788" t="s">
        <v>19195</v>
      </c>
      <c r="F4788" t="s">
        <v>19196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67</v>
      </c>
      <c r="N4788">
        <v>241</v>
      </c>
      <c r="P4788" t="s">
        <v>465</v>
      </c>
      <c r="Q4788" t="s">
        <v>54</v>
      </c>
      <c r="R4788" t="s">
        <v>55</v>
      </c>
    </row>
    <row r="4789" spans="1:18" hidden="1" x14ac:dyDescent="0.3">
      <c r="A4789" t="s">
        <v>19197</v>
      </c>
      <c r="B4789" t="s">
        <v>19198</v>
      </c>
      <c r="C4789" s="1" t="str">
        <f t="shared" si="338"/>
        <v>21:0852</v>
      </c>
      <c r="D4789" s="1" t="str">
        <f t="shared" si="339"/>
        <v>21:0234</v>
      </c>
      <c r="E4789" t="s">
        <v>19199</v>
      </c>
      <c r="F4789" t="s">
        <v>19200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74</v>
      </c>
      <c r="N4789">
        <v>242</v>
      </c>
      <c r="P4789" t="s">
        <v>267</v>
      </c>
      <c r="Q4789" t="s">
        <v>310</v>
      </c>
      <c r="R4789" t="s">
        <v>522</v>
      </c>
    </row>
    <row r="4790" spans="1:18" hidden="1" x14ac:dyDescent="0.3">
      <c r="A4790" t="s">
        <v>19201</v>
      </c>
      <c r="B4790" t="s">
        <v>19202</v>
      </c>
      <c r="C4790" s="1" t="str">
        <f t="shared" si="338"/>
        <v>21:0852</v>
      </c>
      <c r="D4790" s="1" t="str">
        <f t="shared" si="339"/>
        <v>21:0234</v>
      </c>
      <c r="E4790" t="s">
        <v>19203</v>
      </c>
      <c r="F4790" t="s">
        <v>19204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81</v>
      </c>
      <c r="N4790">
        <v>243</v>
      </c>
      <c r="P4790" t="s">
        <v>134</v>
      </c>
      <c r="Q4790" t="s">
        <v>248</v>
      </c>
      <c r="R4790" t="s">
        <v>890</v>
      </c>
    </row>
    <row r="4791" spans="1:18" hidden="1" x14ac:dyDescent="0.3">
      <c r="A4791" t="s">
        <v>19205</v>
      </c>
      <c r="B4791" t="s">
        <v>19206</v>
      </c>
      <c r="C4791" s="1" t="str">
        <f t="shared" si="338"/>
        <v>21:0852</v>
      </c>
      <c r="D4791" s="1" t="str">
        <f t="shared" si="339"/>
        <v>21:0234</v>
      </c>
      <c r="E4791" t="s">
        <v>19207</v>
      </c>
      <c r="F4791" t="s">
        <v>19208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95</v>
      </c>
      <c r="N4791">
        <v>244</v>
      </c>
      <c r="P4791" t="s">
        <v>256</v>
      </c>
      <c r="Q4791" t="s">
        <v>38</v>
      </c>
      <c r="R4791" t="s">
        <v>522</v>
      </c>
    </row>
    <row r="4792" spans="1:18" hidden="1" x14ac:dyDescent="0.3">
      <c r="A4792" t="s">
        <v>19209</v>
      </c>
      <c r="B4792" t="s">
        <v>19210</v>
      </c>
      <c r="C4792" s="1" t="str">
        <f t="shared" si="338"/>
        <v>21:0852</v>
      </c>
      <c r="D4792" s="1" t="str">
        <f t="shared" si="339"/>
        <v>21:0234</v>
      </c>
      <c r="E4792" t="s">
        <v>19211</v>
      </c>
      <c r="F4792" t="s">
        <v>19212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101</v>
      </c>
      <c r="N4792">
        <v>245</v>
      </c>
      <c r="P4792" t="s">
        <v>5596</v>
      </c>
      <c r="Q4792" t="s">
        <v>31</v>
      </c>
      <c r="R4792" t="s">
        <v>25</v>
      </c>
    </row>
    <row r="4793" spans="1:18" hidden="1" x14ac:dyDescent="0.3">
      <c r="A4793" t="s">
        <v>19213</v>
      </c>
      <c r="B4793" t="s">
        <v>19214</v>
      </c>
      <c r="C4793" s="1" t="str">
        <f t="shared" si="338"/>
        <v>21:0852</v>
      </c>
      <c r="D4793" s="1" t="str">
        <f t="shared" si="339"/>
        <v>21:0234</v>
      </c>
      <c r="E4793" t="s">
        <v>19215</v>
      </c>
      <c r="F4793" t="s">
        <v>19216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107</v>
      </c>
      <c r="N4793">
        <v>246</v>
      </c>
      <c r="P4793" t="s">
        <v>2526</v>
      </c>
      <c r="Q4793" t="s">
        <v>24</v>
      </c>
      <c r="R4793" t="s">
        <v>55</v>
      </c>
    </row>
    <row r="4794" spans="1:18" hidden="1" x14ac:dyDescent="0.3">
      <c r="A4794" t="s">
        <v>19217</v>
      </c>
      <c r="B4794" t="s">
        <v>19218</v>
      </c>
      <c r="C4794" s="1" t="str">
        <f t="shared" si="338"/>
        <v>21:0852</v>
      </c>
      <c r="D4794" s="1" t="str">
        <f t="shared" si="339"/>
        <v>21:0234</v>
      </c>
      <c r="E4794" t="s">
        <v>19219</v>
      </c>
      <c r="F4794" t="s">
        <v>19220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114</v>
      </c>
      <c r="N4794">
        <v>247</v>
      </c>
      <c r="P4794" t="s">
        <v>319</v>
      </c>
      <c r="Q4794" t="s">
        <v>146</v>
      </c>
      <c r="R4794" t="s">
        <v>69</v>
      </c>
    </row>
    <row r="4795" spans="1:18" hidden="1" x14ac:dyDescent="0.3">
      <c r="A4795" t="s">
        <v>19221</v>
      </c>
      <c r="B4795" t="s">
        <v>19222</v>
      </c>
      <c r="C4795" s="1" t="str">
        <f t="shared" si="338"/>
        <v>21:0852</v>
      </c>
      <c r="D4795" s="1" t="str">
        <f t="shared" si="339"/>
        <v>21:0234</v>
      </c>
      <c r="E4795" t="s">
        <v>19223</v>
      </c>
      <c r="F4795" t="s">
        <v>19224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121</v>
      </c>
      <c r="N4795">
        <v>248</v>
      </c>
      <c r="P4795" t="s">
        <v>262</v>
      </c>
      <c r="Q4795" t="s">
        <v>62</v>
      </c>
      <c r="R4795" t="s">
        <v>460</v>
      </c>
    </row>
    <row r="4796" spans="1:18" hidden="1" x14ac:dyDescent="0.3">
      <c r="A4796" t="s">
        <v>19225</v>
      </c>
      <c r="B4796" t="s">
        <v>19226</v>
      </c>
      <c r="C4796" s="1" t="str">
        <f t="shared" si="338"/>
        <v>21:0852</v>
      </c>
      <c r="D4796" s="1" t="str">
        <f t="shared" si="339"/>
        <v>21:0234</v>
      </c>
      <c r="E4796" t="s">
        <v>19227</v>
      </c>
      <c r="F4796" t="s">
        <v>19228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127</v>
      </c>
      <c r="N4796">
        <v>249</v>
      </c>
      <c r="P4796" t="s">
        <v>188</v>
      </c>
      <c r="Q4796" t="s">
        <v>96</v>
      </c>
      <c r="R4796" t="s">
        <v>460</v>
      </c>
    </row>
    <row r="4797" spans="1:18" hidden="1" x14ac:dyDescent="0.3">
      <c r="A4797" t="s">
        <v>19229</v>
      </c>
      <c r="B4797" t="s">
        <v>19230</v>
      </c>
      <c r="C4797" s="1" t="str">
        <f t="shared" si="338"/>
        <v>21:0852</v>
      </c>
      <c r="D4797" s="1" t="str">
        <f t="shared" si="339"/>
        <v>21:0234</v>
      </c>
      <c r="E4797" t="s">
        <v>19231</v>
      </c>
      <c r="F4797" t="s">
        <v>19232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133</v>
      </c>
      <c r="N4797">
        <v>250</v>
      </c>
      <c r="P4797" t="s">
        <v>115</v>
      </c>
      <c r="Q4797" t="s">
        <v>96</v>
      </c>
      <c r="R4797" t="s">
        <v>55</v>
      </c>
    </row>
    <row r="4798" spans="1:18" hidden="1" x14ac:dyDescent="0.3">
      <c r="A4798" t="s">
        <v>19233</v>
      </c>
      <c r="B4798" t="s">
        <v>19234</v>
      </c>
      <c r="C4798" s="1" t="str">
        <f t="shared" si="338"/>
        <v>21:0852</v>
      </c>
      <c r="D4798" s="1" t="str">
        <f t="shared" si="339"/>
        <v>21:0234</v>
      </c>
      <c r="E4798" t="s">
        <v>19235</v>
      </c>
      <c r="F4798" t="s">
        <v>19236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139</v>
      </c>
      <c r="N4798">
        <v>251</v>
      </c>
      <c r="P4798" t="s">
        <v>128</v>
      </c>
      <c r="Q4798" t="s">
        <v>24</v>
      </c>
      <c r="R4798" t="s">
        <v>55</v>
      </c>
    </row>
    <row r="4799" spans="1:18" hidden="1" x14ac:dyDescent="0.3">
      <c r="A4799" t="s">
        <v>19237</v>
      </c>
      <c r="B4799" t="s">
        <v>19238</v>
      </c>
      <c r="C4799" s="1" t="str">
        <f t="shared" si="338"/>
        <v>21:0852</v>
      </c>
      <c r="D4799" s="1" t="str">
        <f t="shared" si="339"/>
        <v>21:0234</v>
      </c>
      <c r="E4799" t="s">
        <v>19239</v>
      </c>
      <c r="F4799" t="s">
        <v>19240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241</v>
      </c>
      <c r="N4799">
        <v>252</v>
      </c>
      <c r="P4799" t="s">
        <v>53</v>
      </c>
      <c r="Q4799" t="s">
        <v>248</v>
      </c>
      <c r="R4799" t="s">
        <v>55</v>
      </c>
    </row>
    <row r="4800" spans="1:18" hidden="1" x14ac:dyDescent="0.3">
      <c r="A4800" t="s">
        <v>19241</v>
      </c>
      <c r="B4800" t="s">
        <v>19242</v>
      </c>
      <c r="C4800" s="1" t="str">
        <f t="shared" si="338"/>
        <v>21:0852</v>
      </c>
      <c r="D4800" s="1" t="str">
        <f t="shared" si="339"/>
        <v>21:0234</v>
      </c>
      <c r="E4800" t="s">
        <v>19243</v>
      </c>
      <c r="F4800" t="s">
        <v>19244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36</v>
      </c>
      <c r="N4800">
        <v>253</v>
      </c>
      <c r="P4800" t="s">
        <v>414</v>
      </c>
      <c r="Q4800" t="s">
        <v>62</v>
      </c>
      <c r="R4800" t="s">
        <v>460</v>
      </c>
    </row>
    <row r="4801" spans="1:18" hidden="1" x14ac:dyDescent="0.3">
      <c r="A4801" t="s">
        <v>19245</v>
      </c>
      <c r="B4801" t="s">
        <v>19246</v>
      </c>
      <c r="C4801" s="1" t="str">
        <f t="shared" si="338"/>
        <v>21:0852</v>
      </c>
      <c r="D4801" s="1" t="str">
        <f t="shared" si="339"/>
        <v>21:0234</v>
      </c>
      <c r="E4801" t="s">
        <v>19247</v>
      </c>
      <c r="F4801" t="s">
        <v>19248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44</v>
      </c>
      <c r="N4801">
        <v>254</v>
      </c>
      <c r="P4801" t="s">
        <v>235</v>
      </c>
      <c r="Q4801" t="s">
        <v>146</v>
      </c>
      <c r="R4801" t="s">
        <v>532</v>
      </c>
    </row>
    <row r="4802" spans="1:18" hidden="1" x14ac:dyDescent="0.3">
      <c r="A4802" t="s">
        <v>19249</v>
      </c>
      <c r="B4802" t="s">
        <v>19250</v>
      </c>
      <c r="C4802" s="1" t="str">
        <f t="shared" si="338"/>
        <v>21:0852</v>
      </c>
      <c r="D4802" s="1" t="str">
        <f t="shared" si="339"/>
        <v>21:0234</v>
      </c>
      <c r="E4802" t="s">
        <v>19251</v>
      </c>
      <c r="F4802" t="s">
        <v>19252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52</v>
      </c>
      <c r="N4802">
        <v>255</v>
      </c>
      <c r="P4802" t="s">
        <v>53</v>
      </c>
      <c r="Q4802" t="s">
        <v>96</v>
      </c>
      <c r="R4802" t="s">
        <v>2135</v>
      </c>
    </row>
    <row r="4803" spans="1:18" hidden="1" x14ac:dyDescent="0.3">
      <c r="A4803" t="s">
        <v>19253</v>
      </c>
      <c r="B4803" t="s">
        <v>19254</v>
      </c>
      <c r="C4803" s="1" t="str">
        <f t="shared" si="338"/>
        <v>21:0852</v>
      </c>
      <c r="D4803" s="1" t="str">
        <f t="shared" si="339"/>
        <v>21:0234</v>
      </c>
      <c r="E4803" t="s">
        <v>19255</v>
      </c>
      <c r="F4803" t="s">
        <v>19256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60</v>
      </c>
      <c r="N4803">
        <v>256</v>
      </c>
      <c r="P4803" t="s">
        <v>256</v>
      </c>
      <c r="Q4803" t="s">
        <v>31</v>
      </c>
      <c r="R4803" t="s">
        <v>522</v>
      </c>
    </row>
    <row r="4804" spans="1:18" hidden="1" x14ac:dyDescent="0.3">
      <c r="A4804" t="s">
        <v>19257</v>
      </c>
      <c r="B4804" t="s">
        <v>19258</v>
      </c>
      <c r="C4804" s="1" t="str">
        <f t="shared" ref="C4804:C4867" si="342">HYPERLINK("https://geochem.nrcan.gc.ca/cdogs/content/bdl/bdl210852_e.htm", "21:0852")</f>
        <v>21:0852</v>
      </c>
      <c r="D4804" s="1" t="str">
        <f t="shared" ref="D4804:D4867" si="343">HYPERLINK("https://geochem.nrcan.gc.ca/cdogs/content/svy/svy210234_e.htm", "21:0234")</f>
        <v>21:0234</v>
      </c>
      <c r="E4804" t="s">
        <v>19259</v>
      </c>
      <c r="F4804" t="s">
        <v>19260</v>
      </c>
      <c r="H4804">
        <v>60.531926200000001</v>
      </c>
      <c r="I4804">
        <v>-136.75530660000001</v>
      </c>
      <c r="J4804" s="1" t="str">
        <f t="shared" ref="J4804:J4867" si="344">HYPERLINK("https://geochem.nrcan.gc.ca/cdogs/content/kwd/kwd020018_e.htm",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67</v>
      </c>
      <c r="N4804">
        <v>257</v>
      </c>
      <c r="P4804" t="s">
        <v>356</v>
      </c>
      <c r="Q4804" t="s">
        <v>46</v>
      </c>
      <c r="R4804" t="s">
        <v>55</v>
      </c>
    </row>
    <row r="4805" spans="1:18" hidden="1" x14ac:dyDescent="0.3">
      <c r="A4805" t="s">
        <v>19261</v>
      </c>
      <c r="B4805" t="s">
        <v>19262</v>
      </c>
      <c r="C4805" s="1" t="str">
        <f t="shared" si="342"/>
        <v>21:0852</v>
      </c>
      <c r="D4805" s="1" t="str">
        <f t="shared" si="343"/>
        <v>21:0234</v>
      </c>
      <c r="E4805" t="s">
        <v>19263</v>
      </c>
      <c r="F4805" t="s">
        <v>19264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 t="s">
        <v>319</v>
      </c>
      <c r="Q4805" t="s">
        <v>257</v>
      </c>
      <c r="R4805" t="s">
        <v>55</v>
      </c>
    </row>
    <row r="4806" spans="1:18" hidden="1" x14ac:dyDescent="0.3">
      <c r="A4806" t="s">
        <v>19265</v>
      </c>
      <c r="B4806" t="s">
        <v>19266</v>
      </c>
      <c r="C4806" s="1" t="str">
        <f t="shared" si="342"/>
        <v>21:0852</v>
      </c>
      <c r="D4806" s="1" t="str">
        <f t="shared" si="343"/>
        <v>21:0234</v>
      </c>
      <c r="E4806" t="s">
        <v>19263</v>
      </c>
      <c r="F4806" t="s">
        <v>19267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29</v>
      </c>
      <c r="N4806">
        <v>259</v>
      </c>
      <c r="P4806" t="s">
        <v>200</v>
      </c>
      <c r="Q4806" t="s">
        <v>248</v>
      </c>
      <c r="R4806" t="s">
        <v>55</v>
      </c>
    </row>
    <row r="4807" spans="1:18" hidden="1" x14ac:dyDescent="0.3">
      <c r="A4807" t="s">
        <v>19268</v>
      </c>
      <c r="B4807" t="s">
        <v>19269</v>
      </c>
      <c r="C4807" s="1" t="str">
        <f t="shared" si="342"/>
        <v>21:0852</v>
      </c>
      <c r="D4807" s="1" t="str">
        <f t="shared" si="343"/>
        <v>21:0234</v>
      </c>
      <c r="E4807" t="s">
        <v>19270</v>
      </c>
      <c r="F4807" t="s">
        <v>19271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74</v>
      </c>
      <c r="N4807">
        <v>260</v>
      </c>
      <c r="P4807" t="s">
        <v>272</v>
      </c>
      <c r="Q4807" t="s">
        <v>236</v>
      </c>
      <c r="R4807" t="s">
        <v>55</v>
      </c>
    </row>
    <row r="4808" spans="1:18" hidden="1" x14ac:dyDescent="0.3">
      <c r="A4808" t="s">
        <v>19272</v>
      </c>
      <c r="B4808" t="s">
        <v>19273</v>
      </c>
      <c r="C4808" s="1" t="str">
        <f t="shared" si="342"/>
        <v>21:0852</v>
      </c>
      <c r="D4808" s="1" t="str">
        <f t="shared" si="343"/>
        <v>21:0234</v>
      </c>
      <c r="E4808" t="s">
        <v>19274</v>
      </c>
      <c r="F4808" t="s">
        <v>19275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81</v>
      </c>
      <c r="N4808">
        <v>261</v>
      </c>
      <c r="P4808" t="s">
        <v>262</v>
      </c>
      <c r="Q4808" t="s">
        <v>310</v>
      </c>
      <c r="R4808" t="s">
        <v>55</v>
      </c>
    </row>
    <row r="4809" spans="1:18" hidden="1" x14ac:dyDescent="0.3">
      <c r="A4809" t="s">
        <v>19276</v>
      </c>
      <c r="B4809" t="s">
        <v>19277</v>
      </c>
      <c r="C4809" s="1" t="str">
        <f t="shared" si="342"/>
        <v>21:0852</v>
      </c>
      <c r="D4809" s="1" t="str">
        <f t="shared" si="343"/>
        <v>21:0234</v>
      </c>
      <c r="E4809" t="s">
        <v>19278</v>
      </c>
      <c r="F4809" t="s">
        <v>19279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95</v>
      </c>
      <c r="N4809">
        <v>262</v>
      </c>
      <c r="P4809" t="s">
        <v>537</v>
      </c>
      <c r="Q4809" t="s">
        <v>46</v>
      </c>
      <c r="R4809" t="s">
        <v>55</v>
      </c>
    </row>
    <row r="4810" spans="1:18" hidden="1" x14ac:dyDescent="0.3">
      <c r="A4810" t="s">
        <v>19280</v>
      </c>
      <c r="B4810" t="s">
        <v>19281</v>
      </c>
      <c r="C4810" s="1" t="str">
        <f t="shared" si="342"/>
        <v>21:0852</v>
      </c>
      <c r="D4810" s="1" t="str">
        <f t="shared" si="343"/>
        <v>21:0234</v>
      </c>
      <c r="E4810" t="s">
        <v>19282</v>
      </c>
      <c r="F4810" t="s">
        <v>19283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101</v>
      </c>
      <c r="N4810">
        <v>263</v>
      </c>
      <c r="P4810" t="s">
        <v>247</v>
      </c>
      <c r="Q4810" t="s">
        <v>482</v>
      </c>
      <c r="R4810" t="s">
        <v>55</v>
      </c>
    </row>
    <row r="4811" spans="1:18" hidden="1" x14ac:dyDescent="0.3">
      <c r="A4811" t="s">
        <v>19284</v>
      </c>
      <c r="B4811" t="s">
        <v>19285</v>
      </c>
      <c r="C4811" s="1" t="str">
        <f t="shared" si="342"/>
        <v>21:0852</v>
      </c>
      <c r="D4811" s="1" t="str">
        <f t="shared" si="343"/>
        <v>21:0234</v>
      </c>
      <c r="E4811" t="s">
        <v>19286</v>
      </c>
      <c r="F4811" t="s">
        <v>19287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107</v>
      </c>
      <c r="N4811">
        <v>264</v>
      </c>
      <c r="P4811" t="s">
        <v>267</v>
      </c>
      <c r="Q4811" t="s">
        <v>310</v>
      </c>
      <c r="R4811" t="s">
        <v>195</v>
      </c>
    </row>
    <row r="4812" spans="1:18" hidden="1" x14ac:dyDescent="0.3">
      <c r="A4812" t="s">
        <v>19288</v>
      </c>
      <c r="B4812" t="s">
        <v>19289</v>
      </c>
      <c r="C4812" s="1" t="str">
        <f t="shared" si="342"/>
        <v>21:0852</v>
      </c>
      <c r="D4812" s="1" t="str">
        <f t="shared" si="343"/>
        <v>21:0234</v>
      </c>
      <c r="E4812" t="s">
        <v>19290</v>
      </c>
      <c r="F4812" t="s">
        <v>19291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114</v>
      </c>
      <c r="N4812">
        <v>265</v>
      </c>
      <c r="P4812" t="s">
        <v>356</v>
      </c>
      <c r="Q4812" t="s">
        <v>248</v>
      </c>
      <c r="R4812" t="s">
        <v>285</v>
      </c>
    </row>
    <row r="4813" spans="1:18" hidden="1" x14ac:dyDescent="0.3">
      <c r="A4813" t="s">
        <v>19292</v>
      </c>
      <c r="B4813" t="s">
        <v>19293</v>
      </c>
      <c r="C4813" s="1" t="str">
        <f t="shared" si="342"/>
        <v>21:0852</v>
      </c>
      <c r="D4813" s="1" t="str">
        <f t="shared" si="343"/>
        <v>21:0234</v>
      </c>
      <c r="E4813" t="s">
        <v>19294</v>
      </c>
      <c r="F4813" t="s">
        <v>19295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121</v>
      </c>
      <c r="N4813">
        <v>266</v>
      </c>
      <c r="P4813" t="s">
        <v>272</v>
      </c>
      <c r="Q4813" t="s">
        <v>310</v>
      </c>
      <c r="R4813" t="s">
        <v>195</v>
      </c>
    </row>
    <row r="4814" spans="1:18" hidden="1" x14ac:dyDescent="0.3">
      <c r="A4814" t="s">
        <v>19296</v>
      </c>
      <c r="B4814" t="s">
        <v>19297</v>
      </c>
      <c r="C4814" s="1" t="str">
        <f t="shared" si="342"/>
        <v>21:0852</v>
      </c>
      <c r="D4814" s="1" t="str">
        <f t="shared" si="343"/>
        <v>21:0234</v>
      </c>
      <c r="E4814" t="s">
        <v>19298</v>
      </c>
      <c r="F4814" t="s">
        <v>19299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127</v>
      </c>
      <c r="N4814">
        <v>267</v>
      </c>
      <c r="P4814" t="s">
        <v>356</v>
      </c>
      <c r="Q4814" t="s">
        <v>310</v>
      </c>
      <c r="R4814" t="s">
        <v>195</v>
      </c>
    </row>
    <row r="4815" spans="1:18" hidden="1" x14ac:dyDescent="0.3">
      <c r="A4815" t="s">
        <v>19300</v>
      </c>
      <c r="B4815" t="s">
        <v>19301</v>
      </c>
      <c r="C4815" s="1" t="str">
        <f t="shared" si="342"/>
        <v>21:0852</v>
      </c>
      <c r="D4815" s="1" t="str">
        <f t="shared" si="343"/>
        <v>21:0234</v>
      </c>
      <c r="E4815" t="s">
        <v>19302</v>
      </c>
      <c r="F4815" t="s">
        <v>19303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133</v>
      </c>
      <c r="N4815">
        <v>268</v>
      </c>
      <c r="P4815" t="s">
        <v>247</v>
      </c>
      <c r="Q4815" t="s">
        <v>1292</v>
      </c>
      <c r="R4815" t="s">
        <v>55</v>
      </c>
    </row>
    <row r="4816" spans="1:18" hidden="1" x14ac:dyDescent="0.3">
      <c r="A4816" t="s">
        <v>19304</v>
      </c>
      <c r="B4816" t="s">
        <v>19305</v>
      </c>
      <c r="C4816" s="1" t="str">
        <f t="shared" si="342"/>
        <v>21:0852</v>
      </c>
      <c r="D4816" s="1" t="str">
        <f t="shared" si="343"/>
        <v>21:0234</v>
      </c>
      <c r="E4816" t="s">
        <v>19306</v>
      </c>
      <c r="F4816" t="s">
        <v>19307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139</v>
      </c>
      <c r="N4816">
        <v>269</v>
      </c>
      <c r="P4816" t="s">
        <v>294</v>
      </c>
      <c r="Q4816" t="s">
        <v>310</v>
      </c>
      <c r="R4816" t="s">
        <v>55</v>
      </c>
    </row>
    <row r="4817" spans="1:18" hidden="1" x14ac:dyDescent="0.3">
      <c r="A4817" t="s">
        <v>19308</v>
      </c>
      <c r="B4817" t="s">
        <v>19309</v>
      </c>
      <c r="C4817" s="1" t="str">
        <f t="shared" si="342"/>
        <v>21:0852</v>
      </c>
      <c r="D4817" s="1" t="str">
        <f t="shared" si="343"/>
        <v>21:0234</v>
      </c>
      <c r="E4817" t="s">
        <v>19310</v>
      </c>
      <c r="F4817" t="s">
        <v>19311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241</v>
      </c>
      <c r="N4817">
        <v>270</v>
      </c>
      <c r="P4817" t="s">
        <v>5596</v>
      </c>
      <c r="Q4817" t="s">
        <v>248</v>
      </c>
      <c r="R4817" t="s">
        <v>55</v>
      </c>
    </row>
    <row r="4818" spans="1:18" hidden="1" x14ac:dyDescent="0.3">
      <c r="A4818" t="s">
        <v>19312</v>
      </c>
      <c r="B4818" t="s">
        <v>19313</v>
      </c>
      <c r="C4818" s="1" t="str">
        <f t="shared" si="342"/>
        <v>21:0852</v>
      </c>
      <c r="D4818" s="1" t="str">
        <f t="shared" si="343"/>
        <v>21:0234</v>
      </c>
      <c r="E4818" t="s">
        <v>19314</v>
      </c>
      <c r="F4818" t="s">
        <v>19315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 t="s">
        <v>19316</v>
      </c>
      <c r="Q4818" t="s">
        <v>89</v>
      </c>
      <c r="R4818" t="s">
        <v>538</v>
      </c>
    </row>
    <row r="4819" spans="1:18" hidden="1" x14ac:dyDescent="0.3">
      <c r="A4819" t="s">
        <v>19317</v>
      </c>
      <c r="B4819" t="s">
        <v>19318</v>
      </c>
      <c r="C4819" s="1" t="str">
        <f t="shared" si="342"/>
        <v>21:0852</v>
      </c>
      <c r="D4819" s="1" t="str">
        <f t="shared" si="343"/>
        <v>21:0234</v>
      </c>
      <c r="E4819" t="s">
        <v>19314</v>
      </c>
      <c r="F4819" t="s">
        <v>19319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29</v>
      </c>
      <c r="N4819">
        <v>272</v>
      </c>
      <c r="P4819" t="s">
        <v>19320</v>
      </c>
      <c r="Q4819" t="s">
        <v>89</v>
      </c>
      <c r="R4819" t="s">
        <v>538</v>
      </c>
    </row>
    <row r="4820" spans="1:18" hidden="1" x14ac:dyDescent="0.3">
      <c r="A4820" t="s">
        <v>19321</v>
      </c>
      <c r="B4820" t="s">
        <v>19322</v>
      </c>
      <c r="C4820" s="1" t="str">
        <f t="shared" si="342"/>
        <v>21:0852</v>
      </c>
      <c r="D4820" s="1" t="str">
        <f t="shared" si="343"/>
        <v>21:0234</v>
      </c>
      <c r="E4820" t="s">
        <v>19323</v>
      </c>
      <c r="F4820" t="s">
        <v>19324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36</v>
      </c>
      <c r="N4820">
        <v>273</v>
      </c>
      <c r="P4820" t="s">
        <v>1310</v>
      </c>
      <c r="Q4820" t="s">
        <v>24</v>
      </c>
      <c r="R4820" t="s">
        <v>102</v>
      </c>
    </row>
    <row r="4821" spans="1:18" hidden="1" x14ac:dyDescent="0.3">
      <c r="A4821" t="s">
        <v>19325</v>
      </c>
      <c r="B4821" t="s">
        <v>19326</v>
      </c>
      <c r="C4821" s="1" t="str">
        <f t="shared" si="342"/>
        <v>21:0852</v>
      </c>
      <c r="D4821" s="1" t="str">
        <f t="shared" si="343"/>
        <v>21:0234</v>
      </c>
      <c r="E4821" t="s">
        <v>19327</v>
      </c>
      <c r="F4821" t="s">
        <v>19328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44</v>
      </c>
      <c r="N4821">
        <v>274</v>
      </c>
      <c r="P4821" t="s">
        <v>1676</v>
      </c>
      <c r="Q4821" t="s">
        <v>96</v>
      </c>
      <c r="R4821" t="s">
        <v>840</v>
      </c>
    </row>
    <row r="4822" spans="1:18" hidden="1" x14ac:dyDescent="0.3">
      <c r="A4822" t="s">
        <v>19329</v>
      </c>
      <c r="B4822" t="s">
        <v>19330</v>
      </c>
      <c r="C4822" s="1" t="str">
        <f t="shared" si="342"/>
        <v>21:0852</v>
      </c>
      <c r="D4822" s="1" t="str">
        <f t="shared" si="343"/>
        <v>21:0234</v>
      </c>
      <c r="E4822" t="s">
        <v>19331</v>
      </c>
      <c r="F4822" t="s">
        <v>19332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52</v>
      </c>
      <c r="N4822">
        <v>275</v>
      </c>
      <c r="P4822" t="s">
        <v>319</v>
      </c>
      <c r="Q4822" t="s">
        <v>46</v>
      </c>
      <c r="R4822" t="s">
        <v>55</v>
      </c>
    </row>
    <row r="4823" spans="1:18" hidden="1" x14ac:dyDescent="0.3">
      <c r="A4823" t="s">
        <v>19333</v>
      </c>
      <c r="B4823" t="s">
        <v>19334</v>
      </c>
      <c r="C4823" s="1" t="str">
        <f t="shared" si="342"/>
        <v>21:0852</v>
      </c>
      <c r="D4823" s="1" t="str">
        <f t="shared" si="343"/>
        <v>21:0234</v>
      </c>
      <c r="E4823" t="s">
        <v>19335</v>
      </c>
      <c r="F4823" t="s">
        <v>19336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60</v>
      </c>
      <c r="N4823">
        <v>276</v>
      </c>
      <c r="P4823" t="s">
        <v>1064</v>
      </c>
      <c r="Q4823" t="s">
        <v>62</v>
      </c>
      <c r="R4823" t="s">
        <v>599</v>
      </c>
    </row>
    <row r="4824" spans="1:18" hidden="1" x14ac:dyDescent="0.3">
      <c r="A4824" t="s">
        <v>19337</v>
      </c>
      <c r="B4824" t="s">
        <v>19338</v>
      </c>
      <c r="C4824" s="1" t="str">
        <f t="shared" si="342"/>
        <v>21:0852</v>
      </c>
      <c r="D4824" s="1" t="str">
        <f t="shared" si="343"/>
        <v>21:0234</v>
      </c>
      <c r="E4824" t="s">
        <v>19339</v>
      </c>
      <c r="F4824" t="s">
        <v>19340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67</v>
      </c>
      <c r="N4824">
        <v>277</v>
      </c>
      <c r="P4824" t="s">
        <v>2145</v>
      </c>
      <c r="Q4824" t="s">
        <v>62</v>
      </c>
      <c r="R4824" t="s">
        <v>460</v>
      </c>
    </row>
    <row r="4825" spans="1:18" hidden="1" x14ac:dyDescent="0.3">
      <c r="A4825" t="s">
        <v>19341</v>
      </c>
      <c r="B4825" t="s">
        <v>19342</v>
      </c>
      <c r="C4825" s="1" t="str">
        <f t="shared" si="342"/>
        <v>21:0852</v>
      </c>
      <c r="D4825" s="1" t="str">
        <f t="shared" si="343"/>
        <v>21:0234</v>
      </c>
      <c r="E4825" t="s">
        <v>19343</v>
      </c>
      <c r="F4825" t="s">
        <v>19344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74</v>
      </c>
      <c r="N4825">
        <v>278</v>
      </c>
      <c r="P4825" t="s">
        <v>19345</v>
      </c>
      <c r="Q4825" t="s">
        <v>146</v>
      </c>
      <c r="R4825" t="s">
        <v>162</v>
      </c>
    </row>
    <row r="4826" spans="1:18" hidden="1" x14ac:dyDescent="0.3">
      <c r="A4826" t="s">
        <v>19346</v>
      </c>
      <c r="B4826" t="s">
        <v>19347</v>
      </c>
      <c r="C4826" s="1" t="str">
        <f t="shared" si="342"/>
        <v>21:0852</v>
      </c>
      <c r="D4826" s="1" t="str">
        <f t="shared" si="343"/>
        <v>21:0234</v>
      </c>
      <c r="E4826" t="s">
        <v>19348</v>
      </c>
      <c r="F4826" t="s">
        <v>19349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HYPERLINK("https://geochem.nrcan.gc.ca/cdogs/content/kwd/kwd080007_e.htm", "Untreated Water")</f>
        <v>Untreated Water</v>
      </c>
      <c r="L4826">
        <v>16</v>
      </c>
      <c r="M4826" t="s">
        <v>81</v>
      </c>
      <c r="N4826">
        <v>279</v>
      </c>
      <c r="P4826" t="s">
        <v>173</v>
      </c>
      <c r="Q4826" t="s">
        <v>96</v>
      </c>
      <c r="R4826" t="s">
        <v>102</v>
      </c>
    </row>
    <row r="4827" spans="1:18" hidden="1" x14ac:dyDescent="0.3">
      <c r="A4827" t="s">
        <v>19350</v>
      </c>
      <c r="B4827" t="s">
        <v>19351</v>
      </c>
      <c r="C4827" s="1" t="str">
        <f t="shared" si="342"/>
        <v>21:0852</v>
      </c>
      <c r="D4827" s="1" t="str">
        <f t="shared" si="343"/>
        <v>21:0234</v>
      </c>
      <c r="E4827" t="s">
        <v>19352</v>
      </c>
      <c r="F4827" t="s">
        <v>19353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95</v>
      </c>
      <c r="N4827">
        <v>280</v>
      </c>
      <c r="P4827" t="s">
        <v>1093</v>
      </c>
      <c r="Q4827" t="s">
        <v>146</v>
      </c>
      <c r="R4827" t="s">
        <v>12895</v>
      </c>
    </row>
    <row r="4828" spans="1:18" hidden="1" x14ac:dyDescent="0.3">
      <c r="A4828" t="s">
        <v>19354</v>
      </c>
      <c r="B4828" t="s">
        <v>19355</v>
      </c>
      <c r="C4828" s="1" t="str">
        <f t="shared" si="342"/>
        <v>21:0852</v>
      </c>
      <c r="D4828" s="1" t="str">
        <f t="shared" si="343"/>
        <v>21:0234</v>
      </c>
      <c r="E4828" t="s">
        <v>19356</v>
      </c>
      <c r="F4828" t="s">
        <v>19357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101</v>
      </c>
      <c r="N4828">
        <v>281</v>
      </c>
      <c r="P4828" t="s">
        <v>19358</v>
      </c>
      <c r="Q4828" t="s">
        <v>257</v>
      </c>
      <c r="R4828" t="s">
        <v>211</v>
      </c>
    </row>
    <row r="4829" spans="1:18" hidden="1" x14ac:dyDescent="0.3">
      <c r="A4829" t="s">
        <v>19359</v>
      </c>
      <c r="B4829" t="s">
        <v>19360</v>
      </c>
      <c r="C4829" s="1" t="str">
        <f t="shared" si="342"/>
        <v>21:0852</v>
      </c>
      <c r="D4829" s="1" t="str">
        <f t="shared" si="343"/>
        <v>21:0234</v>
      </c>
      <c r="E4829" t="s">
        <v>19361</v>
      </c>
      <c r="F4829" t="s">
        <v>19362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107</v>
      </c>
      <c r="N4829">
        <v>282</v>
      </c>
      <c r="P4829" t="s">
        <v>19363</v>
      </c>
      <c r="Q4829" t="s">
        <v>46</v>
      </c>
      <c r="R4829" t="s">
        <v>305</v>
      </c>
    </row>
    <row r="4830" spans="1:18" hidden="1" x14ac:dyDescent="0.3">
      <c r="A4830" t="s">
        <v>19364</v>
      </c>
      <c r="B4830" t="s">
        <v>19365</v>
      </c>
      <c r="C4830" s="1" t="str">
        <f t="shared" si="342"/>
        <v>21:0852</v>
      </c>
      <c r="D4830" s="1" t="str">
        <f t="shared" si="343"/>
        <v>21:0234</v>
      </c>
      <c r="E4830" t="s">
        <v>19366</v>
      </c>
      <c r="F4830" t="s">
        <v>19367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114</v>
      </c>
      <c r="N4830">
        <v>283</v>
      </c>
      <c r="P4830" t="s">
        <v>2145</v>
      </c>
      <c r="Q4830" t="s">
        <v>38</v>
      </c>
      <c r="R4830" t="s">
        <v>55</v>
      </c>
    </row>
    <row r="4831" spans="1:18" hidden="1" x14ac:dyDescent="0.3">
      <c r="A4831" t="s">
        <v>19368</v>
      </c>
      <c r="B4831" t="s">
        <v>19369</v>
      </c>
      <c r="C4831" s="1" t="str">
        <f t="shared" si="342"/>
        <v>21:0852</v>
      </c>
      <c r="D4831" s="1" t="str">
        <f t="shared" si="343"/>
        <v>21:0234</v>
      </c>
      <c r="E4831" t="s">
        <v>19370</v>
      </c>
      <c r="F4831" t="s">
        <v>19371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121</v>
      </c>
      <c r="N4831">
        <v>284</v>
      </c>
      <c r="P4831" t="s">
        <v>173</v>
      </c>
      <c r="Q4831" t="s">
        <v>54</v>
      </c>
      <c r="R4831" t="s">
        <v>189</v>
      </c>
    </row>
    <row r="4832" spans="1:18" hidden="1" x14ac:dyDescent="0.3">
      <c r="A4832" t="s">
        <v>19372</v>
      </c>
      <c r="B4832" t="s">
        <v>19373</v>
      </c>
      <c r="C4832" s="1" t="str">
        <f t="shared" si="342"/>
        <v>21:0852</v>
      </c>
      <c r="D4832" s="1" t="str">
        <f t="shared" si="343"/>
        <v>21:0234</v>
      </c>
      <c r="E4832" t="s">
        <v>19374</v>
      </c>
      <c r="F4832" t="s">
        <v>19375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127</v>
      </c>
      <c r="N4832">
        <v>285</v>
      </c>
      <c r="P4832" t="s">
        <v>1851</v>
      </c>
      <c r="Q4832" t="s">
        <v>579</v>
      </c>
      <c r="R4832" t="s">
        <v>460</v>
      </c>
    </row>
    <row r="4833" spans="1:18" hidden="1" x14ac:dyDescent="0.3">
      <c r="A4833" t="s">
        <v>19376</v>
      </c>
      <c r="B4833" t="s">
        <v>19377</v>
      </c>
      <c r="C4833" s="1" t="str">
        <f t="shared" si="342"/>
        <v>21:0852</v>
      </c>
      <c r="D4833" s="1" t="str">
        <f t="shared" si="343"/>
        <v>21:0234</v>
      </c>
      <c r="E4833" t="s">
        <v>19378</v>
      </c>
      <c r="F4833" t="s">
        <v>19379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133</v>
      </c>
      <c r="N4833">
        <v>286</v>
      </c>
      <c r="P4833" t="s">
        <v>1600</v>
      </c>
      <c r="Q4833" t="s">
        <v>54</v>
      </c>
      <c r="R4833" t="s">
        <v>329</v>
      </c>
    </row>
    <row r="4834" spans="1:18" hidden="1" x14ac:dyDescent="0.3">
      <c r="A4834" t="s">
        <v>19380</v>
      </c>
      <c r="B4834" t="s">
        <v>19381</v>
      </c>
      <c r="C4834" s="1" t="str">
        <f t="shared" si="342"/>
        <v>21:0852</v>
      </c>
      <c r="D4834" s="1" t="str">
        <f t="shared" si="343"/>
        <v>21:0234</v>
      </c>
      <c r="E4834" t="s">
        <v>19382</v>
      </c>
      <c r="F4834" t="s">
        <v>19383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139</v>
      </c>
      <c r="N4834">
        <v>287</v>
      </c>
      <c r="P4834" t="s">
        <v>1070</v>
      </c>
      <c r="Q4834" t="s">
        <v>579</v>
      </c>
      <c r="R4834" t="s">
        <v>15003</v>
      </c>
    </row>
    <row r="4835" spans="1:18" hidden="1" x14ac:dyDescent="0.3">
      <c r="A4835" t="s">
        <v>19384</v>
      </c>
      <c r="B4835" t="s">
        <v>19385</v>
      </c>
      <c r="C4835" s="1" t="str">
        <f t="shared" si="342"/>
        <v>21:0852</v>
      </c>
      <c r="D4835" s="1" t="str">
        <f t="shared" si="343"/>
        <v>21:0234</v>
      </c>
      <c r="E4835" t="s">
        <v>19386</v>
      </c>
      <c r="F4835" t="s">
        <v>19387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241</v>
      </c>
      <c r="N4835">
        <v>288</v>
      </c>
      <c r="P4835" t="s">
        <v>19388</v>
      </c>
      <c r="Q4835" t="s">
        <v>579</v>
      </c>
      <c r="R4835" t="s">
        <v>324</v>
      </c>
    </row>
    <row r="4836" spans="1:18" hidden="1" x14ac:dyDescent="0.3">
      <c r="A4836" t="s">
        <v>19389</v>
      </c>
      <c r="B4836" t="s">
        <v>19390</v>
      </c>
      <c r="C4836" s="1" t="str">
        <f t="shared" si="342"/>
        <v>21:0852</v>
      </c>
      <c r="D4836" s="1" t="str">
        <f t="shared" si="343"/>
        <v>21:0234</v>
      </c>
      <c r="E4836" t="s">
        <v>19391</v>
      </c>
      <c r="F4836" t="s">
        <v>19392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36</v>
      </c>
      <c r="N4836">
        <v>289</v>
      </c>
      <c r="P4836" t="s">
        <v>19128</v>
      </c>
      <c r="Q4836" t="s">
        <v>38</v>
      </c>
      <c r="R4836" t="s">
        <v>90</v>
      </c>
    </row>
    <row r="4837" spans="1:18" hidden="1" x14ac:dyDescent="0.3">
      <c r="A4837" t="s">
        <v>19393</v>
      </c>
      <c r="B4837" t="s">
        <v>19394</v>
      </c>
      <c r="C4837" s="1" t="str">
        <f t="shared" si="342"/>
        <v>21:0852</v>
      </c>
      <c r="D4837" s="1" t="str">
        <f t="shared" si="343"/>
        <v>21:0234</v>
      </c>
      <c r="E4837" t="s">
        <v>19395</v>
      </c>
      <c r="F4837" t="s">
        <v>19396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 t="s">
        <v>19397</v>
      </c>
      <c r="Q4837" t="s">
        <v>579</v>
      </c>
      <c r="R4837" t="s">
        <v>90</v>
      </c>
    </row>
    <row r="4838" spans="1:18" hidden="1" x14ac:dyDescent="0.3">
      <c r="A4838" t="s">
        <v>19398</v>
      </c>
      <c r="B4838" t="s">
        <v>19399</v>
      </c>
      <c r="C4838" s="1" t="str">
        <f t="shared" si="342"/>
        <v>21:0852</v>
      </c>
      <c r="D4838" s="1" t="str">
        <f t="shared" si="343"/>
        <v>21:0234</v>
      </c>
      <c r="E4838" t="s">
        <v>19395</v>
      </c>
      <c r="F4838" t="s">
        <v>19400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29</v>
      </c>
      <c r="N4838">
        <v>291</v>
      </c>
      <c r="P4838" t="s">
        <v>19397</v>
      </c>
      <c r="Q4838" t="s">
        <v>236</v>
      </c>
      <c r="R4838" t="s">
        <v>687</v>
      </c>
    </row>
    <row r="4839" spans="1:18" hidden="1" x14ac:dyDescent="0.3">
      <c r="A4839" t="s">
        <v>19401</v>
      </c>
      <c r="B4839" t="s">
        <v>19402</v>
      </c>
      <c r="C4839" s="1" t="str">
        <f t="shared" si="342"/>
        <v>21:0852</v>
      </c>
      <c r="D4839" s="1" t="str">
        <f t="shared" si="343"/>
        <v>21:0234</v>
      </c>
      <c r="E4839" t="s">
        <v>19403</v>
      </c>
      <c r="F4839" t="s">
        <v>19404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44</v>
      </c>
      <c r="N4839">
        <v>292</v>
      </c>
      <c r="P4839" t="s">
        <v>115</v>
      </c>
      <c r="Q4839" t="s">
        <v>236</v>
      </c>
      <c r="R4839" t="s">
        <v>55</v>
      </c>
    </row>
    <row r="4840" spans="1:18" hidden="1" x14ac:dyDescent="0.3">
      <c r="A4840" t="s">
        <v>19405</v>
      </c>
      <c r="B4840" t="s">
        <v>19406</v>
      </c>
      <c r="C4840" s="1" t="str">
        <f t="shared" si="342"/>
        <v>21:0852</v>
      </c>
      <c r="D4840" s="1" t="str">
        <f t="shared" si="343"/>
        <v>21:0234</v>
      </c>
      <c r="E4840" t="s">
        <v>19407</v>
      </c>
      <c r="F4840" t="s">
        <v>19408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52</v>
      </c>
      <c r="N4840">
        <v>293</v>
      </c>
      <c r="P4840" t="s">
        <v>272</v>
      </c>
      <c r="Q4840" t="s">
        <v>54</v>
      </c>
      <c r="R4840" t="s">
        <v>55</v>
      </c>
    </row>
    <row r="4841" spans="1:18" hidden="1" x14ac:dyDescent="0.3">
      <c r="A4841" t="s">
        <v>19409</v>
      </c>
      <c r="B4841" t="s">
        <v>19410</v>
      </c>
      <c r="C4841" s="1" t="str">
        <f t="shared" si="342"/>
        <v>21:0852</v>
      </c>
      <c r="D4841" s="1" t="str">
        <f t="shared" si="343"/>
        <v>21:0234</v>
      </c>
      <c r="E4841" t="s">
        <v>19411</v>
      </c>
      <c r="F4841" t="s">
        <v>19412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60</v>
      </c>
      <c r="N4841">
        <v>294</v>
      </c>
      <c r="P4841" t="s">
        <v>1610</v>
      </c>
      <c r="Q4841" t="s">
        <v>310</v>
      </c>
      <c r="R4841" t="s">
        <v>55</v>
      </c>
    </row>
    <row r="4842" spans="1:18" hidden="1" x14ac:dyDescent="0.3">
      <c r="A4842" t="s">
        <v>19413</v>
      </c>
      <c r="B4842" t="s">
        <v>19414</v>
      </c>
      <c r="C4842" s="1" t="str">
        <f t="shared" si="342"/>
        <v>21:0852</v>
      </c>
      <c r="D4842" s="1" t="str">
        <f t="shared" si="343"/>
        <v>21:0234</v>
      </c>
      <c r="E4842" t="s">
        <v>19415</v>
      </c>
      <c r="F4842" t="s">
        <v>19416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67</v>
      </c>
      <c r="N4842">
        <v>295</v>
      </c>
      <c r="P4842" t="s">
        <v>267</v>
      </c>
      <c r="Q4842" t="s">
        <v>257</v>
      </c>
      <c r="R4842" t="s">
        <v>55</v>
      </c>
    </row>
    <row r="4843" spans="1:18" hidden="1" x14ac:dyDescent="0.3">
      <c r="A4843" t="s">
        <v>19417</v>
      </c>
      <c r="B4843" t="s">
        <v>19418</v>
      </c>
      <c r="C4843" s="1" t="str">
        <f t="shared" si="342"/>
        <v>21:0852</v>
      </c>
      <c r="D4843" s="1" t="str">
        <f t="shared" si="343"/>
        <v>21:0234</v>
      </c>
      <c r="E4843" t="s">
        <v>19419</v>
      </c>
      <c r="F4843" t="s">
        <v>19420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74</v>
      </c>
      <c r="N4843">
        <v>296</v>
      </c>
      <c r="P4843" t="s">
        <v>235</v>
      </c>
      <c r="Q4843" t="s">
        <v>38</v>
      </c>
      <c r="R4843" t="s">
        <v>55</v>
      </c>
    </row>
    <row r="4844" spans="1:18" hidden="1" x14ac:dyDescent="0.3">
      <c r="A4844" t="s">
        <v>19421</v>
      </c>
      <c r="B4844" t="s">
        <v>19422</v>
      </c>
      <c r="C4844" s="1" t="str">
        <f t="shared" si="342"/>
        <v>21:0852</v>
      </c>
      <c r="D4844" s="1" t="str">
        <f t="shared" si="343"/>
        <v>21:0234</v>
      </c>
      <c r="E4844" t="s">
        <v>19423</v>
      </c>
      <c r="F4844" t="s">
        <v>19424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81</v>
      </c>
      <c r="N4844">
        <v>297</v>
      </c>
      <c r="P4844" t="s">
        <v>225</v>
      </c>
      <c r="Q4844" t="s">
        <v>482</v>
      </c>
      <c r="R4844" t="s">
        <v>55</v>
      </c>
    </row>
    <row r="4845" spans="1:18" hidden="1" x14ac:dyDescent="0.3">
      <c r="A4845" t="s">
        <v>19425</v>
      </c>
      <c r="B4845" t="s">
        <v>19426</v>
      </c>
      <c r="C4845" s="1" t="str">
        <f t="shared" si="342"/>
        <v>21:0852</v>
      </c>
      <c r="D4845" s="1" t="str">
        <f t="shared" si="343"/>
        <v>21:0234</v>
      </c>
      <c r="E4845" t="s">
        <v>19427</v>
      </c>
      <c r="F4845" t="s">
        <v>19428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95</v>
      </c>
      <c r="N4845">
        <v>298</v>
      </c>
      <c r="P4845" t="s">
        <v>210</v>
      </c>
      <c r="Q4845" t="s">
        <v>96</v>
      </c>
      <c r="R4845" t="s">
        <v>324</v>
      </c>
    </row>
    <row r="4846" spans="1:18" hidden="1" x14ac:dyDescent="0.3">
      <c r="A4846" t="s">
        <v>19429</v>
      </c>
      <c r="B4846" t="s">
        <v>19430</v>
      </c>
      <c r="C4846" s="1" t="str">
        <f t="shared" si="342"/>
        <v>21:0852</v>
      </c>
      <c r="D4846" s="1" t="str">
        <f t="shared" si="343"/>
        <v>21:0234</v>
      </c>
      <c r="E4846" t="s">
        <v>19431</v>
      </c>
      <c r="F4846" t="s">
        <v>19432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101</v>
      </c>
      <c r="N4846">
        <v>299</v>
      </c>
      <c r="P4846" t="s">
        <v>53</v>
      </c>
      <c r="Q4846" t="s">
        <v>46</v>
      </c>
      <c r="R4846" t="s">
        <v>522</v>
      </c>
    </row>
    <row r="4847" spans="1:18" hidden="1" x14ac:dyDescent="0.3">
      <c r="A4847" t="s">
        <v>19433</v>
      </c>
      <c r="B4847" t="s">
        <v>19434</v>
      </c>
      <c r="C4847" s="1" t="str">
        <f t="shared" si="342"/>
        <v>21:0852</v>
      </c>
      <c r="D4847" s="1" t="str">
        <f t="shared" si="343"/>
        <v>21:0234</v>
      </c>
      <c r="E4847" t="s">
        <v>19435</v>
      </c>
      <c r="F4847" t="s">
        <v>19436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107</v>
      </c>
      <c r="N4847">
        <v>300</v>
      </c>
      <c r="P4847" t="s">
        <v>68</v>
      </c>
      <c r="Q4847" t="s">
        <v>538</v>
      </c>
      <c r="R4847" t="s">
        <v>532</v>
      </c>
    </row>
    <row r="4848" spans="1:18" hidden="1" x14ac:dyDescent="0.3">
      <c r="A4848" t="s">
        <v>19437</v>
      </c>
      <c r="B4848" t="s">
        <v>19438</v>
      </c>
      <c r="C4848" s="1" t="str">
        <f t="shared" si="342"/>
        <v>21:0852</v>
      </c>
      <c r="D4848" s="1" t="str">
        <f t="shared" si="343"/>
        <v>21:0234</v>
      </c>
      <c r="E4848" t="s">
        <v>19439</v>
      </c>
      <c r="F4848" t="s">
        <v>19440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114</v>
      </c>
      <c r="N4848">
        <v>301</v>
      </c>
      <c r="P4848" t="s">
        <v>161</v>
      </c>
      <c r="Q4848" t="s">
        <v>257</v>
      </c>
      <c r="R4848" t="s">
        <v>305</v>
      </c>
    </row>
    <row r="4849" spans="1:18" hidden="1" x14ac:dyDescent="0.3">
      <c r="A4849" t="s">
        <v>19441</v>
      </c>
      <c r="B4849" t="s">
        <v>19442</v>
      </c>
      <c r="C4849" s="1" t="str">
        <f t="shared" si="342"/>
        <v>21:0852</v>
      </c>
      <c r="D4849" s="1" t="str">
        <f t="shared" si="343"/>
        <v>21:0234</v>
      </c>
      <c r="E4849" t="s">
        <v>19443</v>
      </c>
      <c r="F4849" t="s">
        <v>19444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121</v>
      </c>
      <c r="N4849">
        <v>302</v>
      </c>
      <c r="P4849" t="s">
        <v>134</v>
      </c>
      <c r="Q4849" t="s">
        <v>257</v>
      </c>
      <c r="R4849" t="s">
        <v>90</v>
      </c>
    </row>
    <row r="4850" spans="1:18" hidden="1" x14ac:dyDescent="0.3">
      <c r="A4850" t="s">
        <v>19445</v>
      </c>
      <c r="B4850" t="s">
        <v>19446</v>
      </c>
      <c r="C4850" s="1" t="str">
        <f t="shared" si="342"/>
        <v>21:0852</v>
      </c>
      <c r="D4850" s="1" t="str">
        <f t="shared" si="343"/>
        <v>21:0234</v>
      </c>
      <c r="E4850" t="s">
        <v>19447</v>
      </c>
      <c r="F4850" t="s">
        <v>19448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127</v>
      </c>
      <c r="N4850">
        <v>303</v>
      </c>
      <c r="P4850" t="s">
        <v>2513</v>
      </c>
      <c r="Q4850" t="s">
        <v>89</v>
      </c>
      <c r="R4850" t="s">
        <v>225</v>
      </c>
    </row>
    <row r="4851" spans="1:18" hidden="1" x14ac:dyDescent="0.3">
      <c r="A4851" t="s">
        <v>19449</v>
      </c>
      <c r="B4851" t="s">
        <v>19450</v>
      </c>
      <c r="C4851" s="1" t="str">
        <f t="shared" si="342"/>
        <v>21:0852</v>
      </c>
      <c r="D4851" s="1" t="str">
        <f t="shared" si="343"/>
        <v>21:0234</v>
      </c>
      <c r="E4851" t="s">
        <v>19451</v>
      </c>
      <c r="F4851" t="s">
        <v>19452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133</v>
      </c>
      <c r="N4851">
        <v>304</v>
      </c>
      <c r="P4851" t="s">
        <v>1780</v>
      </c>
      <c r="Q4851" t="s">
        <v>89</v>
      </c>
      <c r="R4851" t="s">
        <v>19453</v>
      </c>
    </row>
    <row r="4852" spans="1:18" hidden="1" x14ac:dyDescent="0.3">
      <c r="A4852" t="s">
        <v>19454</v>
      </c>
      <c r="B4852" t="s">
        <v>19455</v>
      </c>
      <c r="C4852" s="1" t="str">
        <f t="shared" si="342"/>
        <v>21:0852</v>
      </c>
      <c r="D4852" s="1" t="str">
        <f t="shared" si="343"/>
        <v>21:0234</v>
      </c>
      <c r="E4852" t="s">
        <v>19456</v>
      </c>
      <c r="F4852" t="s">
        <v>19457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139</v>
      </c>
      <c r="N4852">
        <v>305</v>
      </c>
      <c r="P4852" t="s">
        <v>809</v>
      </c>
      <c r="Q4852" t="s">
        <v>31</v>
      </c>
      <c r="R4852" t="s">
        <v>162</v>
      </c>
    </row>
    <row r="4853" spans="1:18" hidden="1" x14ac:dyDescent="0.3">
      <c r="A4853" t="s">
        <v>19458</v>
      </c>
      <c r="B4853" t="s">
        <v>19459</v>
      </c>
      <c r="C4853" s="1" t="str">
        <f t="shared" si="342"/>
        <v>21:0852</v>
      </c>
      <c r="D4853" s="1" t="str">
        <f t="shared" si="343"/>
        <v>21:0234</v>
      </c>
      <c r="E4853" t="s">
        <v>19460</v>
      </c>
      <c r="F4853" t="s">
        <v>19461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241</v>
      </c>
      <c r="N4853">
        <v>306</v>
      </c>
      <c r="P4853" t="s">
        <v>210</v>
      </c>
      <c r="Q4853" t="s">
        <v>24</v>
      </c>
      <c r="R4853" t="s">
        <v>183</v>
      </c>
    </row>
    <row r="4854" spans="1:18" hidden="1" x14ac:dyDescent="0.3">
      <c r="A4854" t="s">
        <v>19462</v>
      </c>
      <c r="B4854" t="s">
        <v>19463</v>
      </c>
      <c r="C4854" s="1" t="str">
        <f t="shared" si="342"/>
        <v>21:0852</v>
      </c>
      <c r="D4854" s="1" t="str">
        <f t="shared" si="343"/>
        <v>21:0234</v>
      </c>
      <c r="E4854" t="s">
        <v>19464</v>
      </c>
      <c r="F4854" t="s">
        <v>19465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36</v>
      </c>
      <c r="N4854">
        <v>307</v>
      </c>
      <c r="P4854" t="s">
        <v>15080</v>
      </c>
      <c r="Q4854" t="s">
        <v>15080</v>
      </c>
      <c r="R4854" t="s">
        <v>15080</v>
      </c>
    </row>
    <row r="4855" spans="1:18" hidden="1" x14ac:dyDescent="0.3">
      <c r="A4855" t="s">
        <v>19466</v>
      </c>
      <c r="B4855" t="s">
        <v>19467</v>
      </c>
      <c r="C4855" s="1" t="str">
        <f t="shared" si="342"/>
        <v>21:0852</v>
      </c>
      <c r="D4855" s="1" t="str">
        <f t="shared" si="343"/>
        <v>21:0234</v>
      </c>
      <c r="E4855" t="s">
        <v>19468</v>
      </c>
      <c r="F4855" t="s">
        <v>19469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 t="s">
        <v>537</v>
      </c>
      <c r="Q4855" t="s">
        <v>310</v>
      </c>
      <c r="R4855" t="s">
        <v>599</v>
      </c>
    </row>
    <row r="4856" spans="1:18" hidden="1" x14ac:dyDescent="0.3">
      <c r="A4856" t="s">
        <v>19470</v>
      </c>
      <c r="B4856" t="s">
        <v>19471</v>
      </c>
      <c r="C4856" s="1" t="str">
        <f t="shared" si="342"/>
        <v>21:0852</v>
      </c>
      <c r="D4856" s="1" t="str">
        <f t="shared" si="343"/>
        <v>21:0234</v>
      </c>
      <c r="E4856" t="s">
        <v>19468</v>
      </c>
      <c r="F4856" t="s">
        <v>19472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29</v>
      </c>
      <c r="N4856">
        <v>309</v>
      </c>
      <c r="P4856" t="s">
        <v>30</v>
      </c>
      <c r="Q4856" t="s">
        <v>310</v>
      </c>
      <c r="R4856" t="s">
        <v>195</v>
      </c>
    </row>
    <row r="4857" spans="1:18" hidden="1" x14ac:dyDescent="0.3">
      <c r="A4857" t="s">
        <v>19473</v>
      </c>
      <c r="B4857" t="s">
        <v>19474</v>
      </c>
      <c r="C4857" s="1" t="str">
        <f t="shared" si="342"/>
        <v>21:0852</v>
      </c>
      <c r="D4857" s="1" t="str">
        <f t="shared" si="343"/>
        <v>21:0234</v>
      </c>
      <c r="E4857" t="s">
        <v>19475</v>
      </c>
      <c r="F4857" t="s">
        <v>19476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44</v>
      </c>
      <c r="N4857">
        <v>310</v>
      </c>
      <c r="P4857" t="s">
        <v>19477</v>
      </c>
      <c r="Q4857" t="s">
        <v>62</v>
      </c>
      <c r="R4857" t="s">
        <v>3968</v>
      </c>
    </row>
    <row r="4858" spans="1:18" hidden="1" x14ac:dyDescent="0.3">
      <c r="A4858" t="s">
        <v>19478</v>
      </c>
      <c r="B4858" t="s">
        <v>19479</v>
      </c>
      <c r="C4858" s="1" t="str">
        <f t="shared" si="342"/>
        <v>21:0852</v>
      </c>
      <c r="D4858" s="1" t="str">
        <f t="shared" si="343"/>
        <v>21:0234</v>
      </c>
      <c r="E4858" t="s">
        <v>19480</v>
      </c>
      <c r="F4858" t="s">
        <v>19481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52</v>
      </c>
      <c r="N4858">
        <v>311</v>
      </c>
      <c r="P4858" t="s">
        <v>15080</v>
      </c>
      <c r="Q4858" t="s">
        <v>15080</v>
      </c>
      <c r="R4858" t="s">
        <v>15080</v>
      </c>
    </row>
    <row r="4859" spans="1:18" hidden="1" x14ac:dyDescent="0.3">
      <c r="A4859" t="s">
        <v>19482</v>
      </c>
      <c r="B4859" t="s">
        <v>19483</v>
      </c>
      <c r="C4859" s="1" t="str">
        <f t="shared" si="342"/>
        <v>21:0852</v>
      </c>
      <c r="D4859" s="1" t="str">
        <f t="shared" si="343"/>
        <v>21:0234</v>
      </c>
      <c r="E4859" t="s">
        <v>19484</v>
      </c>
      <c r="F4859" t="s">
        <v>19485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60</v>
      </c>
      <c r="N4859">
        <v>312</v>
      </c>
      <c r="P4859" t="s">
        <v>19486</v>
      </c>
      <c r="Q4859" t="s">
        <v>31</v>
      </c>
      <c r="R4859" t="s">
        <v>14638</v>
      </c>
    </row>
    <row r="4860" spans="1:18" hidden="1" x14ac:dyDescent="0.3">
      <c r="A4860" t="s">
        <v>19487</v>
      </c>
      <c r="B4860" t="s">
        <v>19488</v>
      </c>
      <c r="C4860" s="1" t="str">
        <f t="shared" si="342"/>
        <v>21:0852</v>
      </c>
      <c r="D4860" s="1" t="str">
        <f t="shared" si="343"/>
        <v>21:0234</v>
      </c>
      <c r="E4860" t="s">
        <v>19489</v>
      </c>
      <c r="F4860" t="s">
        <v>19490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67</v>
      </c>
      <c r="N4860">
        <v>313</v>
      </c>
      <c r="P4860" t="s">
        <v>2573</v>
      </c>
      <c r="Q4860" t="s">
        <v>24</v>
      </c>
      <c r="R4860" t="s">
        <v>655</v>
      </c>
    </row>
    <row r="4861" spans="1:18" hidden="1" x14ac:dyDescent="0.3">
      <c r="A4861" t="s">
        <v>19491</v>
      </c>
      <c r="B4861" t="s">
        <v>19492</v>
      </c>
      <c r="C4861" s="1" t="str">
        <f t="shared" si="342"/>
        <v>21:0852</v>
      </c>
      <c r="D4861" s="1" t="str">
        <f t="shared" si="343"/>
        <v>21:0234</v>
      </c>
      <c r="E4861" t="s">
        <v>19493</v>
      </c>
      <c r="F4861" t="s">
        <v>19494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74</v>
      </c>
      <c r="N4861">
        <v>314</v>
      </c>
      <c r="P4861" t="s">
        <v>1006</v>
      </c>
      <c r="Q4861" t="s">
        <v>62</v>
      </c>
      <c r="R4861" t="s">
        <v>401</v>
      </c>
    </row>
    <row r="4862" spans="1:18" hidden="1" x14ac:dyDescent="0.3">
      <c r="A4862" t="s">
        <v>19495</v>
      </c>
      <c r="B4862" t="s">
        <v>19496</v>
      </c>
      <c r="C4862" s="1" t="str">
        <f t="shared" si="342"/>
        <v>21:0852</v>
      </c>
      <c r="D4862" s="1" t="str">
        <f t="shared" si="343"/>
        <v>21:0234</v>
      </c>
      <c r="E4862" t="s">
        <v>19497</v>
      </c>
      <c r="F4862" t="s">
        <v>19498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81</v>
      </c>
      <c r="N4862">
        <v>315</v>
      </c>
      <c r="P4862" t="s">
        <v>262</v>
      </c>
      <c r="Q4862" t="s">
        <v>38</v>
      </c>
      <c r="R4862" t="s">
        <v>55</v>
      </c>
    </row>
    <row r="4863" spans="1:18" hidden="1" x14ac:dyDescent="0.3">
      <c r="A4863" t="s">
        <v>19499</v>
      </c>
      <c r="B4863" t="s">
        <v>19500</v>
      </c>
      <c r="C4863" s="1" t="str">
        <f t="shared" si="342"/>
        <v>21:0852</v>
      </c>
      <c r="D4863" s="1" t="str">
        <f t="shared" si="343"/>
        <v>21:0234</v>
      </c>
      <c r="E4863" t="s">
        <v>19501</v>
      </c>
      <c r="F4863" t="s">
        <v>19502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95</v>
      </c>
      <c r="N4863">
        <v>316</v>
      </c>
      <c r="P4863" t="s">
        <v>262</v>
      </c>
      <c r="Q4863" t="s">
        <v>257</v>
      </c>
      <c r="R4863" t="s">
        <v>55</v>
      </c>
    </row>
    <row r="4864" spans="1:18" hidden="1" x14ac:dyDescent="0.3">
      <c r="A4864" t="s">
        <v>19503</v>
      </c>
      <c r="B4864" t="s">
        <v>19504</v>
      </c>
      <c r="C4864" s="1" t="str">
        <f t="shared" si="342"/>
        <v>21:0852</v>
      </c>
      <c r="D4864" s="1" t="str">
        <f t="shared" si="343"/>
        <v>21:0234</v>
      </c>
      <c r="E4864" t="s">
        <v>19505</v>
      </c>
      <c r="F4864" t="s">
        <v>19506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101</v>
      </c>
      <c r="N4864">
        <v>317</v>
      </c>
      <c r="P4864" t="s">
        <v>267</v>
      </c>
      <c r="Q4864" t="s">
        <v>310</v>
      </c>
      <c r="R4864" t="s">
        <v>285</v>
      </c>
    </row>
    <row r="4865" spans="1:18" hidden="1" x14ac:dyDescent="0.3">
      <c r="A4865" t="s">
        <v>19507</v>
      </c>
      <c r="B4865" t="s">
        <v>19508</v>
      </c>
      <c r="C4865" s="1" t="str">
        <f t="shared" si="342"/>
        <v>21:0852</v>
      </c>
      <c r="D4865" s="1" t="str">
        <f t="shared" si="343"/>
        <v>21:0234</v>
      </c>
      <c r="E4865" t="s">
        <v>19509</v>
      </c>
      <c r="F4865" t="s">
        <v>19510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107</v>
      </c>
      <c r="N4865">
        <v>318</v>
      </c>
      <c r="P4865" t="s">
        <v>267</v>
      </c>
      <c r="Q4865" t="s">
        <v>310</v>
      </c>
      <c r="R4865" t="s">
        <v>55</v>
      </c>
    </row>
    <row r="4866" spans="1:18" hidden="1" x14ac:dyDescent="0.3">
      <c r="A4866" t="s">
        <v>19511</v>
      </c>
      <c r="B4866" t="s">
        <v>19512</v>
      </c>
      <c r="C4866" s="1" t="str">
        <f t="shared" si="342"/>
        <v>21:0852</v>
      </c>
      <c r="D4866" s="1" t="str">
        <f t="shared" si="343"/>
        <v>21:0234</v>
      </c>
      <c r="E4866" t="s">
        <v>19513</v>
      </c>
      <c r="F4866" t="s">
        <v>19514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114</v>
      </c>
      <c r="N4866">
        <v>319</v>
      </c>
      <c r="P4866" t="s">
        <v>267</v>
      </c>
      <c r="Q4866" t="s">
        <v>257</v>
      </c>
      <c r="R4866" t="s">
        <v>460</v>
      </c>
    </row>
    <row r="4867" spans="1:18" hidden="1" x14ac:dyDescent="0.3">
      <c r="A4867" t="s">
        <v>19515</v>
      </c>
      <c r="B4867" t="s">
        <v>19516</v>
      </c>
      <c r="C4867" s="1" t="str">
        <f t="shared" si="342"/>
        <v>21:0852</v>
      </c>
      <c r="D4867" s="1" t="str">
        <f t="shared" si="343"/>
        <v>21:0234</v>
      </c>
      <c r="E4867" t="s">
        <v>19517</v>
      </c>
      <c r="F4867" t="s">
        <v>19518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121</v>
      </c>
      <c r="N4867">
        <v>320</v>
      </c>
      <c r="P4867" t="s">
        <v>1610</v>
      </c>
      <c r="Q4867" t="s">
        <v>310</v>
      </c>
      <c r="R4867" t="s">
        <v>460</v>
      </c>
    </row>
    <row r="4868" spans="1:18" hidden="1" x14ac:dyDescent="0.3">
      <c r="A4868" t="s">
        <v>19519</v>
      </c>
      <c r="B4868" t="s">
        <v>19520</v>
      </c>
      <c r="C4868" s="1" t="str">
        <f t="shared" ref="C4868:C4931" si="346">HYPERLINK("https://geochem.nrcan.gc.ca/cdogs/content/bdl/bdl210852_e.htm", "21:0852")</f>
        <v>21:0852</v>
      </c>
      <c r="D4868" s="1" t="str">
        <f t="shared" ref="D4868:D4931" si="347">HYPERLINK("https://geochem.nrcan.gc.ca/cdogs/content/svy/svy210234_e.htm", "21:0234")</f>
        <v>21:0234</v>
      </c>
      <c r="E4868" t="s">
        <v>19521</v>
      </c>
      <c r="F4868" t="s">
        <v>19522</v>
      </c>
      <c r="H4868">
        <v>60.624658799999999</v>
      </c>
      <c r="I4868">
        <v>-136.4953691</v>
      </c>
      <c r="J4868" s="1" t="str">
        <f t="shared" ref="J4868:J4931" si="348">HYPERLINK("https://geochem.nrcan.gc.ca/cdogs/content/kwd/kwd020018_e.htm",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127</v>
      </c>
      <c r="N4868">
        <v>321</v>
      </c>
      <c r="P4868" t="s">
        <v>1896</v>
      </c>
      <c r="Q4868" t="s">
        <v>310</v>
      </c>
      <c r="R4868" t="s">
        <v>460</v>
      </c>
    </row>
    <row r="4869" spans="1:18" hidden="1" x14ac:dyDescent="0.3">
      <c r="A4869" t="s">
        <v>19523</v>
      </c>
      <c r="B4869" t="s">
        <v>19524</v>
      </c>
      <c r="C4869" s="1" t="str">
        <f t="shared" si="346"/>
        <v>21:0852</v>
      </c>
      <c r="D4869" s="1" t="str">
        <f t="shared" si="347"/>
        <v>21:0234</v>
      </c>
      <c r="E4869" t="s">
        <v>19525</v>
      </c>
      <c r="F4869" t="s">
        <v>19526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133</v>
      </c>
      <c r="N4869">
        <v>322</v>
      </c>
      <c r="P4869" t="s">
        <v>272</v>
      </c>
      <c r="Q4869" t="s">
        <v>248</v>
      </c>
      <c r="R4869" t="s">
        <v>285</v>
      </c>
    </row>
    <row r="4870" spans="1:18" hidden="1" x14ac:dyDescent="0.3">
      <c r="A4870" t="s">
        <v>19527</v>
      </c>
      <c r="B4870" t="s">
        <v>19528</v>
      </c>
      <c r="C4870" s="1" t="str">
        <f t="shared" si="346"/>
        <v>21:0852</v>
      </c>
      <c r="D4870" s="1" t="str">
        <f t="shared" si="347"/>
        <v>21:0234</v>
      </c>
      <c r="E4870" t="s">
        <v>19529</v>
      </c>
      <c r="F4870" t="s">
        <v>19530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139</v>
      </c>
      <c r="N4870">
        <v>323</v>
      </c>
      <c r="P4870" t="s">
        <v>247</v>
      </c>
      <c r="Q4870" t="s">
        <v>248</v>
      </c>
      <c r="R4870" t="s">
        <v>522</v>
      </c>
    </row>
    <row r="4871" spans="1:18" hidden="1" x14ac:dyDescent="0.3">
      <c r="A4871" t="s">
        <v>19531</v>
      </c>
      <c r="B4871" t="s">
        <v>19532</v>
      </c>
      <c r="C4871" s="1" t="str">
        <f t="shared" si="346"/>
        <v>21:0852</v>
      </c>
      <c r="D4871" s="1" t="str">
        <f t="shared" si="347"/>
        <v>21:0234</v>
      </c>
      <c r="E4871" t="s">
        <v>19533</v>
      </c>
      <c r="F4871" t="s">
        <v>19534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241</v>
      </c>
      <c r="N4871">
        <v>324</v>
      </c>
      <c r="P4871" t="s">
        <v>598</v>
      </c>
      <c r="Q4871" t="s">
        <v>24</v>
      </c>
      <c r="R4871" t="s">
        <v>195</v>
      </c>
    </row>
    <row r="4872" spans="1:18" hidden="1" x14ac:dyDescent="0.3">
      <c r="A4872" t="s">
        <v>19535</v>
      </c>
      <c r="B4872" t="s">
        <v>19536</v>
      </c>
      <c r="C4872" s="1" t="str">
        <f t="shared" si="346"/>
        <v>21:0852</v>
      </c>
      <c r="D4872" s="1" t="str">
        <f t="shared" si="347"/>
        <v>21:0234</v>
      </c>
      <c r="E4872" t="s">
        <v>19537</v>
      </c>
      <c r="F4872" t="s">
        <v>19538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 t="s">
        <v>200</v>
      </c>
      <c r="Q4872" t="s">
        <v>146</v>
      </c>
      <c r="R4872" t="s">
        <v>55</v>
      </c>
    </row>
    <row r="4873" spans="1:18" hidden="1" x14ac:dyDescent="0.3">
      <c r="A4873" t="s">
        <v>19539</v>
      </c>
      <c r="B4873" t="s">
        <v>19540</v>
      </c>
      <c r="C4873" s="1" t="str">
        <f t="shared" si="346"/>
        <v>21:0852</v>
      </c>
      <c r="D4873" s="1" t="str">
        <f t="shared" si="347"/>
        <v>21:0234</v>
      </c>
      <c r="E4873" t="s">
        <v>19537</v>
      </c>
      <c r="F4873" t="s">
        <v>19541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29</v>
      </c>
      <c r="N4873">
        <v>326</v>
      </c>
      <c r="P4873" t="s">
        <v>200</v>
      </c>
      <c r="Q4873" t="s">
        <v>146</v>
      </c>
      <c r="R4873" t="s">
        <v>460</v>
      </c>
    </row>
    <row r="4874" spans="1:18" hidden="1" x14ac:dyDescent="0.3">
      <c r="A4874" t="s">
        <v>19542</v>
      </c>
      <c r="B4874" t="s">
        <v>19543</v>
      </c>
      <c r="C4874" s="1" t="str">
        <f t="shared" si="346"/>
        <v>21:0852</v>
      </c>
      <c r="D4874" s="1" t="str">
        <f t="shared" si="347"/>
        <v>21:0234</v>
      </c>
      <c r="E4874" t="s">
        <v>19544</v>
      </c>
      <c r="F4874" t="s">
        <v>19545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36</v>
      </c>
      <c r="N4874">
        <v>327</v>
      </c>
      <c r="P4874" t="s">
        <v>1667</v>
      </c>
      <c r="Q4874" t="s">
        <v>62</v>
      </c>
      <c r="R4874" t="s">
        <v>55</v>
      </c>
    </row>
    <row r="4875" spans="1:18" hidden="1" x14ac:dyDescent="0.3">
      <c r="A4875" t="s">
        <v>19546</v>
      </c>
      <c r="B4875" t="s">
        <v>19547</v>
      </c>
      <c r="C4875" s="1" t="str">
        <f t="shared" si="346"/>
        <v>21:0852</v>
      </c>
      <c r="D4875" s="1" t="str">
        <f t="shared" si="347"/>
        <v>21:0234</v>
      </c>
      <c r="E4875" t="s">
        <v>19548</v>
      </c>
      <c r="F4875" t="s">
        <v>19549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44</v>
      </c>
      <c r="N4875">
        <v>328</v>
      </c>
      <c r="P4875" t="s">
        <v>1006</v>
      </c>
      <c r="Q4875" t="s">
        <v>24</v>
      </c>
      <c r="R4875" t="s">
        <v>189</v>
      </c>
    </row>
    <row r="4876" spans="1:18" hidden="1" x14ac:dyDescent="0.3">
      <c r="A4876" t="s">
        <v>19550</v>
      </c>
      <c r="B4876" t="s">
        <v>19551</v>
      </c>
      <c r="C4876" s="1" t="str">
        <f t="shared" si="346"/>
        <v>21:0852</v>
      </c>
      <c r="D4876" s="1" t="str">
        <f t="shared" si="347"/>
        <v>21:0234</v>
      </c>
      <c r="E4876" t="s">
        <v>19552</v>
      </c>
      <c r="F4876" t="s">
        <v>19553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52</v>
      </c>
      <c r="N4876">
        <v>329</v>
      </c>
      <c r="P4876" t="s">
        <v>82</v>
      </c>
      <c r="Q4876" t="s">
        <v>146</v>
      </c>
      <c r="R4876" t="s">
        <v>90</v>
      </c>
    </row>
    <row r="4877" spans="1:18" hidden="1" x14ac:dyDescent="0.3">
      <c r="A4877" t="s">
        <v>19554</v>
      </c>
      <c r="B4877" t="s">
        <v>19555</v>
      </c>
      <c r="C4877" s="1" t="str">
        <f t="shared" si="346"/>
        <v>21:0852</v>
      </c>
      <c r="D4877" s="1" t="str">
        <f t="shared" si="347"/>
        <v>21:0234</v>
      </c>
      <c r="E4877" t="s">
        <v>19556</v>
      </c>
      <c r="F4877" t="s">
        <v>19557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60</v>
      </c>
      <c r="N4877">
        <v>330</v>
      </c>
      <c r="P4877" t="s">
        <v>140</v>
      </c>
      <c r="Q4877" t="s">
        <v>248</v>
      </c>
      <c r="R4877" t="s">
        <v>55</v>
      </c>
    </row>
    <row r="4878" spans="1:18" hidden="1" x14ac:dyDescent="0.3">
      <c r="A4878" t="s">
        <v>19558</v>
      </c>
      <c r="B4878" t="s">
        <v>19559</v>
      </c>
      <c r="C4878" s="1" t="str">
        <f t="shared" si="346"/>
        <v>21:0852</v>
      </c>
      <c r="D4878" s="1" t="str">
        <f t="shared" si="347"/>
        <v>21:0234</v>
      </c>
      <c r="E4878" t="s">
        <v>19560</v>
      </c>
      <c r="F4878" t="s">
        <v>19561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67</v>
      </c>
      <c r="N4878">
        <v>331</v>
      </c>
      <c r="P4878" t="s">
        <v>225</v>
      </c>
      <c r="Q4878" t="s">
        <v>96</v>
      </c>
      <c r="R4878" t="s">
        <v>420</v>
      </c>
    </row>
    <row r="4879" spans="1:18" hidden="1" x14ac:dyDescent="0.3">
      <c r="A4879" t="s">
        <v>19562</v>
      </c>
      <c r="B4879" t="s">
        <v>19563</v>
      </c>
      <c r="C4879" s="1" t="str">
        <f t="shared" si="346"/>
        <v>21:0852</v>
      </c>
      <c r="D4879" s="1" t="str">
        <f t="shared" si="347"/>
        <v>21:0234</v>
      </c>
      <c r="E4879" t="s">
        <v>19564</v>
      </c>
      <c r="F4879" t="s">
        <v>19565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74</v>
      </c>
      <c r="N4879">
        <v>332</v>
      </c>
      <c r="P4879" t="s">
        <v>1610</v>
      </c>
      <c r="Q4879" t="s">
        <v>31</v>
      </c>
      <c r="R4879" t="s">
        <v>324</v>
      </c>
    </row>
    <row r="4880" spans="1:18" hidden="1" x14ac:dyDescent="0.3">
      <c r="A4880" t="s">
        <v>19566</v>
      </c>
      <c r="B4880" t="s">
        <v>19567</v>
      </c>
      <c r="C4880" s="1" t="str">
        <f t="shared" si="346"/>
        <v>21:0852</v>
      </c>
      <c r="D4880" s="1" t="str">
        <f t="shared" si="347"/>
        <v>21:0234</v>
      </c>
      <c r="E4880" t="s">
        <v>19568</v>
      </c>
      <c r="F4880" t="s">
        <v>19569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81</v>
      </c>
      <c r="N4880">
        <v>333</v>
      </c>
      <c r="P4880" t="s">
        <v>115</v>
      </c>
      <c r="Q4880" t="s">
        <v>46</v>
      </c>
      <c r="R4880" t="s">
        <v>90</v>
      </c>
    </row>
    <row r="4881" spans="1:18" hidden="1" x14ac:dyDescent="0.3">
      <c r="A4881" t="s">
        <v>19570</v>
      </c>
      <c r="B4881" t="s">
        <v>19571</v>
      </c>
      <c r="C4881" s="1" t="str">
        <f t="shared" si="346"/>
        <v>21:0852</v>
      </c>
      <c r="D4881" s="1" t="str">
        <f t="shared" si="347"/>
        <v>21:0234</v>
      </c>
      <c r="E4881" t="s">
        <v>19572</v>
      </c>
      <c r="F4881" t="s">
        <v>19573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95</v>
      </c>
      <c r="N4881">
        <v>334</v>
      </c>
      <c r="P4881" t="s">
        <v>247</v>
      </c>
      <c r="Q4881" t="s">
        <v>62</v>
      </c>
      <c r="R4881" t="s">
        <v>24</v>
      </c>
    </row>
    <row r="4882" spans="1:18" hidden="1" x14ac:dyDescent="0.3">
      <c r="A4882" t="s">
        <v>19574</v>
      </c>
      <c r="B4882" t="s">
        <v>19575</v>
      </c>
      <c r="C4882" s="1" t="str">
        <f t="shared" si="346"/>
        <v>21:0852</v>
      </c>
      <c r="D4882" s="1" t="str">
        <f t="shared" si="347"/>
        <v>21:0234</v>
      </c>
      <c r="E4882" t="s">
        <v>19576</v>
      </c>
      <c r="F4882" t="s">
        <v>19577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101</v>
      </c>
      <c r="N4882">
        <v>335</v>
      </c>
      <c r="P4882" t="s">
        <v>537</v>
      </c>
      <c r="Q4882" t="s">
        <v>257</v>
      </c>
      <c r="R4882" t="s">
        <v>55</v>
      </c>
    </row>
    <row r="4883" spans="1:18" hidden="1" x14ac:dyDescent="0.3">
      <c r="A4883" t="s">
        <v>19578</v>
      </c>
      <c r="B4883" t="s">
        <v>19579</v>
      </c>
      <c r="C4883" s="1" t="str">
        <f t="shared" si="346"/>
        <v>21:0852</v>
      </c>
      <c r="D4883" s="1" t="str">
        <f t="shared" si="347"/>
        <v>21:0234</v>
      </c>
      <c r="E4883" t="s">
        <v>19580</v>
      </c>
      <c r="F4883" t="s">
        <v>19581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107</v>
      </c>
      <c r="N4883">
        <v>336</v>
      </c>
      <c r="P4883" t="s">
        <v>272</v>
      </c>
      <c r="Q4883" t="s">
        <v>248</v>
      </c>
      <c r="R4883" t="s">
        <v>55</v>
      </c>
    </row>
    <row r="4884" spans="1:18" hidden="1" x14ac:dyDescent="0.3">
      <c r="A4884" t="s">
        <v>19582</v>
      </c>
      <c r="B4884" t="s">
        <v>19583</v>
      </c>
      <c r="C4884" s="1" t="str">
        <f t="shared" si="346"/>
        <v>21:0852</v>
      </c>
      <c r="D4884" s="1" t="str">
        <f t="shared" si="347"/>
        <v>21:0234</v>
      </c>
      <c r="E4884" t="s">
        <v>19584</v>
      </c>
      <c r="F4884" t="s">
        <v>19585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114</v>
      </c>
      <c r="N4884">
        <v>337</v>
      </c>
      <c r="P4884" t="s">
        <v>53</v>
      </c>
      <c r="Q4884" t="s">
        <v>257</v>
      </c>
      <c r="R4884" t="s">
        <v>183</v>
      </c>
    </row>
    <row r="4885" spans="1:18" hidden="1" x14ac:dyDescent="0.3">
      <c r="A4885" t="s">
        <v>19586</v>
      </c>
      <c r="B4885" t="s">
        <v>19587</v>
      </c>
      <c r="C4885" s="1" t="str">
        <f t="shared" si="346"/>
        <v>21:0852</v>
      </c>
      <c r="D4885" s="1" t="str">
        <f t="shared" si="347"/>
        <v>21:0234</v>
      </c>
      <c r="E4885" t="s">
        <v>19588</v>
      </c>
      <c r="F4885" t="s">
        <v>19589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121</v>
      </c>
      <c r="N4885">
        <v>338</v>
      </c>
      <c r="P4885" t="s">
        <v>1896</v>
      </c>
      <c r="Q4885" t="s">
        <v>248</v>
      </c>
      <c r="R4885" t="s">
        <v>460</v>
      </c>
    </row>
    <row r="4886" spans="1:18" hidden="1" x14ac:dyDescent="0.3">
      <c r="A4886" t="s">
        <v>19590</v>
      </c>
      <c r="B4886" t="s">
        <v>19591</v>
      </c>
      <c r="C4886" s="1" t="str">
        <f t="shared" si="346"/>
        <v>21:0852</v>
      </c>
      <c r="D4886" s="1" t="str">
        <f t="shared" si="347"/>
        <v>21:0234</v>
      </c>
      <c r="E4886" t="s">
        <v>19592</v>
      </c>
      <c r="F4886" t="s">
        <v>19593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127</v>
      </c>
      <c r="N4886">
        <v>339</v>
      </c>
      <c r="P4886" t="s">
        <v>256</v>
      </c>
      <c r="Q4886" t="s">
        <v>248</v>
      </c>
      <c r="R4886" t="s">
        <v>761</v>
      </c>
    </row>
    <row r="4887" spans="1:18" hidden="1" x14ac:dyDescent="0.3">
      <c r="A4887" t="s">
        <v>19594</v>
      </c>
      <c r="B4887" t="s">
        <v>19595</v>
      </c>
      <c r="C4887" s="1" t="str">
        <f t="shared" si="346"/>
        <v>21:0852</v>
      </c>
      <c r="D4887" s="1" t="str">
        <f t="shared" si="347"/>
        <v>21:0234</v>
      </c>
      <c r="E4887" t="s">
        <v>19596</v>
      </c>
      <c r="F4887" t="s">
        <v>19597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133</v>
      </c>
      <c r="N4887">
        <v>340</v>
      </c>
      <c r="P4887" t="s">
        <v>1896</v>
      </c>
      <c r="Q4887" t="s">
        <v>257</v>
      </c>
      <c r="R4887" t="s">
        <v>285</v>
      </c>
    </row>
    <row r="4888" spans="1:18" hidden="1" x14ac:dyDescent="0.3">
      <c r="A4888" t="s">
        <v>19598</v>
      </c>
      <c r="B4888" t="s">
        <v>19599</v>
      </c>
      <c r="C4888" s="1" t="str">
        <f t="shared" si="346"/>
        <v>21:0852</v>
      </c>
      <c r="D4888" s="1" t="str">
        <f t="shared" si="347"/>
        <v>21:0234</v>
      </c>
      <c r="E4888" t="s">
        <v>19600</v>
      </c>
      <c r="F4888" t="s">
        <v>19601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139</v>
      </c>
      <c r="N4888">
        <v>341</v>
      </c>
      <c r="P4888" t="s">
        <v>1896</v>
      </c>
      <c r="Q4888" t="s">
        <v>236</v>
      </c>
      <c r="R4888" t="s">
        <v>460</v>
      </c>
    </row>
    <row r="4889" spans="1:18" hidden="1" x14ac:dyDescent="0.3">
      <c r="A4889" t="s">
        <v>19602</v>
      </c>
      <c r="B4889" t="s">
        <v>19603</v>
      </c>
      <c r="C4889" s="1" t="str">
        <f t="shared" si="346"/>
        <v>21:0852</v>
      </c>
      <c r="D4889" s="1" t="str">
        <f t="shared" si="347"/>
        <v>21:0234</v>
      </c>
      <c r="E4889" t="s">
        <v>19604</v>
      </c>
      <c r="F4889" t="s">
        <v>19605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241</v>
      </c>
      <c r="N4889">
        <v>342</v>
      </c>
      <c r="P4889" t="s">
        <v>267</v>
      </c>
      <c r="Q4889" t="s">
        <v>257</v>
      </c>
      <c r="R4889" t="s">
        <v>55</v>
      </c>
    </row>
    <row r="4890" spans="1:18" hidden="1" x14ac:dyDescent="0.3">
      <c r="A4890" t="s">
        <v>19606</v>
      </c>
      <c r="B4890" t="s">
        <v>19607</v>
      </c>
      <c r="C4890" s="1" t="str">
        <f t="shared" si="346"/>
        <v>21:0852</v>
      </c>
      <c r="D4890" s="1" t="str">
        <f t="shared" si="347"/>
        <v>21:0234</v>
      </c>
      <c r="E4890" t="s">
        <v>19608</v>
      </c>
      <c r="F4890" t="s">
        <v>19609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HYPERLINK("https://geochem.nrcan.gc.ca/cdogs/content/kwd/kwd080007_e.htm", "Untreated Water")</f>
        <v>Untreated Water</v>
      </c>
      <c r="L4890">
        <v>20</v>
      </c>
      <c r="M4890" t="s">
        <v>36</v>
      </c>
      <c r="N4890">
        <v>343</v>
      </c>
      <c r="P4890" t="s">
        <v>1610</v>
      </c>
      <c r="Q4890" t="s">
        <v>236</v>
      </c>
      <c r="R4890" t="s">
        <v>285</v>
      </c>
    </row>
    <row r="4891" spans="1:18" hidden="1" x14ac:dyDescent="0.3">
      <c r="A4891" t="s">
        <v>19610</v>
      </c>
      <c r="B4891" t="s">
        <v>19611</v>
      </c>
      <c r="C4891" s="1" t="str">
        <f t="shared" si="346"/>
        <v>21:0852</v>
      </c>
      <c r="D4891" s="1" t="str">
        <f t="shared" si="347"/>
        <v>21:0234</v>
      </c>
      <c r="E4891" t="s">
        <v>19612</v>
      </c>
      <c r="F4891" t="s">
        <v>19613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44</v>
      </c>
      <c r="N4891">
        <v>344</v>
      </c>
      <c r="P4891" t="s">
        <v>356</v>
      </c>
      <c r="Q4891" t="s">
        <v>24</v>
      </c>
      <c r="R4891" t="s">
        <v>55</v>
      </c>
    </row>
    <row r="4892" spans="1:18" hidden="1" x14ac:dyDescent="0.3">
      <c r="A4892" t="s">
        <v>19614</v>
      </c>
      <c r="B4892" t="s">
        <v>19615</v>
      </c>
      <c r="C4892" s="1" t="str">
        <f t="shared" si="346"/>
        <v>21:0852</v>
      </c>
      <c r="D4892" s="1" t="str">
        <f t="shared" si="347"/>
        <v>21:0234</v>
      </c>
      <c r="E4892" t="s">
        <v>19616</v>
      </c>
      <c r="F4892" t="s">
        <v>19617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52</v>
      </c>
      <c r="N4892">
        <v>345</v>
      </c>
      <c r="P4892" t="s">
        <v>1610</v>
      </c>
      <c r="Q4892" t="s">
        <v>310</v>
      </c>
      <c r="R4892" t="s">
        <v>55</v>
      </c>
    </row>
    <row r="4893" spans="1:18" hidden="1" x14ac:dyDescent="0.3">
      <c r="A4893" t="s">
        <v>19618</v>
      </c>
      <c r="B4893" t="s">
        <v>19619</v>
      </c>
      <c r="C4893" s="1" t="str">
        <f t="shared" si="346"/>
        <v>21:0852</v>
      </c>
      <c r="D4893" s="1" t="str">
        <f t="shared" si="347"/>
        <v>21:0234</v>
      </c>
      <c r="E4893" t="s">
        <v>19620</v>
      </c>
      <c r="F4893" t="s">
        <v>19621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60</v>
      </c>
      <c r="N4893">
        <v>346</v>
      </c>
      <c r="P4893" t="s">
        <v>272</v>
      </c>
      <c r="Q4893" t="s">
        <v>482</v>
      </c>
      <c r="R4893" t="s">
        <v>55</v>
      </c>
    </row>
    <row r="4894" spans="1:18" hidden="1" x14ac:dyDescent="0.3">
      <c r="A4894" t="s">
        <v>19622</v>
      </c>
      <c r="B4894" t="s">
        <v>19623</v>
      </c>
      <c r="C4894" s="1" t="str">
        <f t="shared" si="346"/>
        <v>21:0852</v>
      </c>
      <c r="D4894" s="1" t="str">
        <f t="shared" si="347"/>
        <v>21:0234</v>
      </c>
      <c r="E4894" t="s">
        <v>19624</v>
      </c>
      <c r="F4894" t="s">
        <v>19625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67</v>
      </c>
      <c r="N4894">
        <v>347</v>
      </c>
      <c r="P4894" t="s">
        <v>465</v>
      </c>
      <c r="Q4894" t="s">
        <v>482</v>
      </c>
      <c r="R4894" t="s">
        <v>55</v>
      </c>
    </row>
    <row r="4895" spans="1:18" hidden="1" x14ac:dyDescent="0.3">
      <c r="A4895" t="s">
        <v>19626</v>
      </c>
      <c r="B4895" t="s">
        <v>19627</v>
      </c>
      <c r="C4895" s="1" t="str">
        <f t="shared" si="346"/>
        <v>21:0852</v>
      </c>
      <c r="D4895" s="1" t="str">
        <f t="shared" si="347"/>
        <v>21:0234</v>
      </c>
      <c r="E4895" t="s">
        <v>19628</v>
      </c>
      <c r="F4895" t="s">
        <v>19629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74</v>
      </c>
      <c r="N4895">
        <v>348</v>
      </c>
      <c r="P4895" t="s">
        <v>272</v>
      </c>
      <c r="Q4895" t="s">
        <v>482</v>
      </c>
      <c r="R4895" t="s">
        <v>55</v>
      </c>
    </row>
    <row r="4896" spans="1:18" hidden="1" x14ac:dyDescent="0.3">
      <c r="A4896" t="s">
        <v>19630</v>
      </c>
      <c r="B4896" t="s">
        <v>19631</v>
      </c>
      <c r="C4896" s="1" t="str">
        <f t="shared" si="346"/>
        <v>21:0852</v>
      </c>
      <c r="D4896" s="1" t="str">
        <f t="shared" si="347"/>
        <v>21:0234</v>
      </c>
      <c r="E4896" t="s">
        <v>19632</v>
      </c>
      <c r="F4896" t="s">
        <v>19633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 t="s">
        <v>267</v>
      </c>
      <c r="Q4896" t="s">
        <v>579</v>
      </c>
      <c r="R4896" t="s">
        <v>55</v>
      </c>
    </row>
    <row r="4897" spans="1:18" hidden="1" x14ac:dyDescent="0.3">
      <c r="A4897" t="s">
        <v>19634</v>
      </c>
      <c r="B4897" t="s">
        <v>19635</v>
      </c>
      <c r="C4897" s="1" t="str">
        <f t="shared" si="346"/>
        <v>21:0852</v>
      </c>
      <c r="D4897" s="1" t="str">
        <f t="shared" si="347"/>
        <v>21:0234</v>
      </c>
      <c r="E4897" t="s">
        <v>19632</v>
      </c>
      <c r="F4897" t="s">
        <v>19636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29</v>
      </c>
      <c r="N4897">
        <v>350</v>
      </c>
      <c r="P4897" t="s">
        <v>465</v>
      </c>
      <c r="Q4897" t="s">
        <v>579</v>
      </c>
      <c r="R4897" t="s">
        <v>55</v>
      </c>
    </row>
    <row r="4898" spans="1:18" hidden="1" x14ac:dyDescent="0.3">
      <c r="A4898" t="s">
        <v>19637</v>
      </c>
      <c r="B4898" t="s">
        <v>19638</v>
      </c>
      <c r="C4898" s="1" t="str">
        <f t="shared" si="346"/>
        <v>21:0852</v>
      </c>
      <c r="D4898" s="1" t="str">
        <f t="shared" si="347"/>
        <v>21:0234</v>
      </c>
      <c r="E4898" t="s">
        <v>19639</v>
      </c>
      <c r="F4898" t="s">
        <v>19640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81</v>
      </c>
      <c r="N4898">
        <v>351</v>
      </c>
      <c r="P4898" t="s">
        <v>1610</v>
      </c>
      <c r="Q4898" t="s">
        <v>579</v>
      </c>
      <c r="R4898" t="s">
        <v>55</v>
      </c>
    </row>
    <row r="4899" spans="1:18" hidden="1" x14ac:dyDescent="0.3">
      <c r="A4899" t="s">
        <v>19641</v>
      </c>
      <c r="B4899" t="s">
        <v>19642</v>
      </c>
      <c r="C4899" s="1" t="str">
        <f t="shared" si="346"/>
        <v>21:0852</v>
      </c>
      <c r="D4899" s="1" t="str">
        <f t="shared" si="347"/>
        <v>21:0234</v>
      </c>
      <c r="E4899" t="s">
        <v>19643</v>
      </c>
      <c r="F4899" t="s">
        <v>19644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95</v>
      </c>
      <c r="N4899">
        <v>352</v>
      </c>
      <c r="P4899" t="s">
        <v>465</v>
      </c>
      <c r="Q4899" t="s">
        <v>579</v>
      </c>
      <c r="R4899" t="s">
        <v>55</v>
      </c>
    </row>
    <row r="4900" spans="1:18" hidden="1" x14ac:dyDescent="0.3">
      <c r="A4900" t="s">
        <v>19645</v>
      </c>
      <c r="B4900" t="s">
        <v>19646</v>
      </c>
      <c r="C4900" s="1" t="str">
        <f t="shared" si="346"/>
        <v>21:0852</v>
      </c>
      <c r="D4900" s="1" t="str">
        <f t="shared" si="347"/>
        <v>21:0234</v>
      </c>
      <c r="E4900" t="s">
        <v>19647</v>
      </c>
      <c r="F4900" t="s">
        <v>19648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101</v>
      </c>
      <c r="N4900">
        <v>353</v>
      </c>
      <c r="P4900" t="s">
        <v>1896</v>
      </c>
      <c r="Q4900" t="s">
        <v>482</v>
      </c>
      <c r="R4900" t="s">
        <v>401</v>
      </c>
    </row>
    <row r="4901" spans="1:18" hidden="1" x14ac:dyDescent="0.3">
      <c r="A4901" t="s">
        <v>19649</v>
      </c>
      <c r="B4901" t="s">
        <v>19650</v>
      </c>
      <c r="C4901" s="1" t="str">
        <f t="shared" si="346"/>
        <v>21:0852</v>
      </c>
      <c r="D4901" s="1" t="str">
        <f t="shared" si="347"/>
        <v>21:0234</v>
      </c>
      <c r="E4901" t="s">
        <v>19651</v>
      </c>
      <c r="F4901" t="s">
        <v>19652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107</v>
      </c>
      <c r="N4901">
        <v>354</v>
      </c>
      <c r="P4901" t="s">
        <v>1896</v>
      </c>
      <c r="Q4901" t="s">
        <v>54</v>
      </c>
      <c r="R4901" t="s">
        <v>285</v>
      </c>
    </row>
    <row r="4902" spans="1:18" hidden="1" x14ac:dyDescent="0.3">
      <c r="A4902" t="s">
        <v>19653</v>
      </c>
      <c r="B4902" t="s">
        <v>19654</v>
      </c>
      <c r="C4902" s="1" t="str">
        <f t="shared" si="346"/>
        <v>21:0852</v>
      </c>
      <c r="D4902" s="1" t="str">
        <f t="shared" si="347"/>
        <v>21:0234</v>
      </c>
      <c r="E4902" t="s">
        <v>19655</v>
      </c>
      <c r="F4902" t="s">
        <v>19656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114</v>
      </c>
      <c r="N4902">
        <v>355</v>
      </c>
      <c r="P4902" t="s">
        <v>1896</v>
      </c>
      <c r="Q4902" t="s">
        <v>579</v>
      </c>
      <c r="R4902" t="s">
        <v>55</v>
      </c>
    </row>
    <row r="4903" spans="1:18" hidden="1" x14ac:dyDescent="0.3">
      <c r="A4903" t="s">
        <v>19657</v>
      </c>
      <c r="B4903" t="s">
        <v>19658</v>
      </c>
      <c r="C4903" s="1" t="str">
        <f t="shared" si="346"/>
        <v>21:0852</v>
      </c>
      <c r="D4903" s="1" t="str">
        <f t="shared" si="347"/>
        <v>21:0234</v>
      </c>
      <c r="E4903" t="s">
        <v>19659</v>
      </c>
      <c r="F4903" t="s">
        <v>19660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121</v>
      </c>
      <c r="N4903">
        <v>356</v>
      </c>
      <c r="P4903" t="s">
        <v>465</v>
      </c>
      <c r="Q4903" t="s">
        <v>236</v>
      </c>
      <c r="R4903" t="s">
        <v>911</v>
      </c>
    </row>
    <row r="4904" spans="1:18" hidden="1" x14ac:dyDescent="0.3">
      <c r="A4904" t="s">
        <v>19661</v>
      </c>
      <c r="B4904" t="s">
        <v>19662</v>
      </c>
      <c r="C4904" s="1" t="str">
        <f t="shared" si="346"/>
        <v>21:0852</v>
      </c>
      <c r="D4904" s="1" t="str">
        <f t="shared" si="347"/>
        <v>21:0234</v>
      </c>
      <c r="E4904" t="s">
        <v>19663</v>
      </c>
      <c r="F4904" t="s">
        <v>19664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127</v>
      </c>
      <c r="N4904">
        <v>357</v>
      </c>
      <c r="P4904" t="s">
        <v>465</v>
      </c>
      <c r="Q4904" t="s">
        <v>310</v>
      </c>
      <c r="R4904" t="s">
        <v>55</v>
      </c>
    </row>
    <row r="4905" spans="1:18" hidden="1" x14ac:dyDescent="0.3">
      <c r="A4905" t="s">
        <v>19665</v>
      </c>
      <c r="B4905" t="s">
        <v>19666</v>
      </c>
      <c r="C4905" s="1" t="str">
        <f t="shared" si="346"/>
        <v>21:0852</v>
      </c>
      <c r="D4905" s="1" t="str">
        <f t="shared" si="347"/>
        <v>21:0234</v>
      </c>
      <c r="E4905" t="s">
        <v>19667</v>
      </c>
      <c r="F4905" t="s">
        <v>19668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133</v>
      </c>
      <c r="N4905">
        <v>358</v>
      </c>
      <c r="P4905" t="s">
        <v>1896</v>
      </c>
      <c r="Q4905" t="s">
        <v>310</v>
      </c>
      <c r="R4905" t="s">
        <v>55</v>
      </c>
    </row>
    <row r="4906" spans="1:18" hidden="1" x14ac:dyDescent="0.3">
      <c r="A4906" t="s">
        <v>19669</v>
      </c>
      <c r="B4906" t="s">
        <v>19670</v>
      </c>
      <c r="C4906" s="1" t="str">
        <f t="shared" si="346"/>
        <v>21:0852</v>
      </c>
      <c r="D4906" s="1" t="str">
        <f t="shared" si="347"/>
        <v>21:0234</v>
      </c>
      <c r="E4906" t="s">
        <v>19671</v>
      </c>
      <c r="F4906" t="s">
        <v>19672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139</v>
      </c>
      <c r="N4906">
        <v>359</v>
      </c>
      <c r="P4906" t="s">
        <v>1896</v>
      </c>
      <c r="Q4906" t="s">
        <v>310</v>
      </c>
      <c r="R4906" t="s">
        <v>55</v>
      </c>
    </row>
    <row r="4907" spans="1:18" hidden="1" x14ac:dyDescent="0.3">
      <c r="A4907" t="s">
        <v>19673</v>
      </c>
      <c r="B4907" t="s">
        <v>19674</v>
      </c>
      <c r="C4907" s="1" t="str">
        <f t="shared" si="346"/>
        <v>21:0852</v>
      </c>
      <c r="D4907" s="1" t="str">
        <f t="shared" si="347"/>
        <v>21:0234</v>
      </c>
      <c r="E4907" t="s">
        <v>19675</v>
      </c>
      <c r="F4907" t="s">
        <v>19676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241</v>
      </c>
      <c r="N4907">
        <v>360</v>
      </c>
      <c r="P4907" t="s">
        <v>1896</v>
      </c>
      <c r="Q4907" t="s">
        <v>236</v>
      </c>
      <c r="R4907" t="s">
        <v>55</v>
      </c>
    </row>
    <row r="4908" spans="1:18" hidden="1" x14ac:dyDescent="0.3">
      <c r="A4908" t="s">
        <v>19677</v>
      </c>
      <c r="B4908" t="s">
        <v>19678</v>
      </c>
      <c r="C4908" s="1" t="str">
        <f t="shared" si="346"/>
        <v>21:0852</v>
      </c>
      <c r="D4908" s="1" t="str">
        <f t="shared" si="347"/>
        <v>21:0234</v>
      </c>
      <c r="E4908" t="s">
        <v>19679</v>
      </c>
      <c r="F4908" t="s">
        <v>19680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 t="s">
        <v>272</v>
      </c>
      <c r="Q4908" t="s">
        <v>62</v>
      </c>
      <c r="R4908" t="s">
        <v>55</v>
      </c>
    </row>
    <row r="4909" spans="1:18" hidden="1" x14ac:dyDescent="0.3">
      <c r="A4909" t="s">
        <v>19681</v>
      </c>
      <c r="B4909" t="s">
        <v>19682</v>
      </c>
      <c r="C4909" s="1" t="str">
        <f t="shared" si="346"/>
        <v>21:0852</v>
      </c>
      <c r="D4909" s="1" t="str">
        <f t="shared" si="347"/>
        <v>21:0234</v>
      </c>
      <c r="E4909" t="s">
        <v>19679</v>
      </c>
      <c r="F4909" t="s">
        <v>19683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29</v>
      </c>
      <c r="N4909">
        <v>362</v>
      </c>
      <c r="P4909" t="s">
        <v>272</v>
      </c>
      <c r="Q4909" t="s">
        <v>248</v>
      </c>
      <c r="R4909" t="s">
        <v>55</v>
      </c>
    </row>
    <row r="4910" spans="1:18" hidden="1" x14ac:dyDescent="0.3">
      <c r="A4910" t="s">
        <v>19684</v>
      </c>
      <c r="B4910" t="s">
        <v>19685</v>
      </c>
      <c r="C4910" s="1" t="str">
        <f t="shared" si="346"/>
        <v>21:0852</v>
      </c>
      <c r="D4910" s="1" t="str">
        <f t="shared" si="347"/>
        <v>21:0234</v>
      </c>
      <c r="E4910" t="s">
        <v>19686</v>
      </c>
      <c r="F4910" t="s">
        <v>19687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36</v>
      </c>
      <c r="N4910">
        <v>363</v>
      </c>
      <c r="P4910" t="s">
        <v>272</v>
      </c>
      <c r="Q4910" t="s">
        <v>248</v>
      </c>
      <c r="R4910" t="s">
        <v>55</v>
      </c>
    </row>
    <row r="4911" spans="1:18" hidden="1" x14ac:dyDescent="0.3">
      <c r="A4911" t="s">
        <v>19688</v>
      </c>
      <c r="B4911" t="s">
        <v>19689</v>
      </c>
      <c r="C4911" s="1" t="str">
        <f t="shared" si="346"/>
        <v>21:0852</v>
      </c>
      <c r="D4911" s="1" t="str">
        <f t="shared" si="347"/>
        <v>21:0234</v>
      </c>
      <c r="E4911" t="s">
        <v>19690</v>
      </c>
      <c r="F4911" t="s">
        <v>19691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44</v>
      </c>
      <c r="N4911">
        <v>364</v>
      </c>
      <c r="P4911" t="s">
        <v>272</v>
      </c>
      <c r="Q4911" t="s">
        <v>248</v>
      </c>
      <c r="R4911" t="s">
        <v>55</v>
      </c>
    </row>
    <row r="4912" spans="1:18" hidden="1" x14ac:dyDescent="0.3">
      <c r="A4912" t="s">
        <v>19692</v>
      </c>
      <c r="B4912" t="s">
        <v>19693</v>
      </c>
      <c r="C4912" s="1" t="str">
        <f t="shared" si="346"/>
        <v>21:0852</v>
      </c>
      <c r="D4912" s="1" t="str">
        <f t="shared" si="347"/>
        <v>21:0234</v>
      </c>
      <c r="E4912" t="s">
        <v>19694</v>
      </c>
      <c r="F4912" t="s">
        <v>19695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52</v>
      </c>
      <c r="N4912">
        <v>365</v>
      </c>
      <c r="P4912" t="s">
        <v>247</v>
      </c>
      <c r="Q4912" t="s">
        <v>482</v>
      </c>
      <c r="R4912" t="s">
        <v>460</v>
      </c>
    </row>
    <row r="4913" spans="1:18" hidden="1" x14ac:dyDescent="0.3">
      <c r="A4913" t="s">
        <v>19696</v>
      </c>
      <c r="B4913" t="s">
        <v>19697</v>
      </c>
      <c r="C4913" s="1" t="str">
        <f t="shared" si="346"/>
        <v>21:0852</v>
      </c>
      <c r="D4913" s="1" t="str">
        <f t="shared" si="347"/>
        <v>21:0234</v>
      </c>
      <c r="E4913" t="s">
        <v>19698</v>
      </c>
      <c r="F4913" t="s">
        <v>19699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60</v>
      </c>
      <c r="N4913">
        <v>366</v>
      </c>
      <c r="P4913" t="s">
        <v>1896</v>
      </c>
      <c r="Q4913" t="s">
        <v>54</v>
      </c>
      <c r="R4913" t="s">
        <v>55</v>
      </c>
    </row>
    <row r="4914" spans="1:18" hidden="1" x14ac:dyDescent="0.3">
      <c r="A4914" t="s">
        <v>19700</v>
      </c>
      <c r="B4914" t="s">
        <v>19701</v>
      </c>
      <c r="C4914" s="1" t="str">
        <f t="shared" si="346"/>
        <v>21:0852</v>
      </c>
      <c r="D4914" s="1" t="str">
        <f t="shared" si="347"/>
        <v>21:0234</v>
      </c>
      <c r="E4914" t="s">
        <v>19702</v>
      </c>
      <c r="F4914" t="s">
        <v>19703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67</v>
      </c>
      <c r="N4914">
        <v>367</v>
      </c>
      <c r="P4914" t="s">
        <v>465</v>
      </c>
      <c r="Q4914" t="s">
        <v>54</v>
      </c>
      <c r="R4914" t="s">
        <v>55</v>
      </c>
    </row>
    <row r="4915" spans="1:18" hidden="1" x14ac:dyDescent="0.3">
      <c r="A4915" t="s">
        <v>19704</v>
      </c>
      <c r="B4915" t="s">
        <v>19705</v>
      </c>
      <c r="C4915" s="1" t="str">
        <f t="shared" si="346"/>
        <v>21:0852</v>
      </c>
      <c r="D4915" s="1" t="str">
        <f t="shared" si="347"/>
        <v>21:0234</v>
      </c>
      <c r="E4915" t="s">
        <v>19706</v>
      </c>
      <c r="F4915" t="s">
        <v>19707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74</v>
      </c>
      <c r="N4915">
        <v>368</v>
      </c>
      <c r="P4915" t="s">
        <v>465</v>
      </c>
      <c r="Q4915" t="s">
        <v>482</v>
      </c>
      <c r="R4915" t="s">
        <v>285</v>
      </c>
    </row>
    <row r="4916" spans="1:18" hidden="1" x14ac:dyDescent="0.3">
      <c r="A4916" t="s">
        <v>19708</v>
      </c>
      <c r="B4916" t="s">
        <v>19709</v>
      </c>
      <c r="C4916" s="1" t="str">
        <f t="shared" si="346"/>
        <v>21:0852</v>
      </c>
      <c r="D4916" s="1" t="str">
        <f t="shared" si="347"/>
        <v>21:0234</v>
      </c>
      <c r="E4916" t="s">
        <v>19710</v>
      </c>
      <c r="F4916" t="s">
        <v>19711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81</v>
      </c>
      <c r="N4916">
        <v>369</v>
      </c>
      <c r="P4916" t="s">
        <v>319</v>
      </c>
      <c r="Q4916" t="s">
        <v>236</v>
      </c>
      <c r="R4916" t="s">
        <v>55</v>
      </c>
    </row>
    <row r="4917" spans="1:18" hidden="1" x14ac:dyDescent="0.3">
      <c r="A4917" t="s">
        <v>19712</v>
      </c>
      <c r="B4917" t="s">
        <v>19713</v>
      </c>
      <c r="C4917" s="1" t="str">
        <f t="shared" si="346"/>
        <v>21:0852</v>
      </c>
      <c r="D4917" s="1" t="str">
        <f t="shared" si="347"/>
        <v>21:0234</v>
      </c>
      <c r="E4917" t="s">
        <v>19714</v>
      </c>
      <c r="F4917" t="s">
        <v>19715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95</v>
      </c>
      <c r="N4917">
        <v>370</v>
      </c>
      <c r="P4917" t="s">
        <v>267</v>
      </c>
      <c r="Q4917" t="s">
        <v>236</v>
      </c>
      <c r="R4917" t="s">
        <v>55</v>
      </c>
    </row>
    <row r="4918" spans="1:18" hidden="1" x14ac:dyDescent="0.3">
      <c r="A4918" t="s">
        <v>19716</v>
      </c>
      <c r="B4918" t="s">
        <v>19717</v>
      </c>
      <c r="C4918" s="1" t="str">
        <f t="shared" si="346"/>
        <v>21:0852</v>
      </c>
      <c r="D4918" s="1" t="str">
        <f t="shared" si="347"/>
        <v>21:0234</v>
      </c>
      <c r="E4918" t="s">
        <v>19718</v>
      </c>
      <c r="F4918" t="s">
        <v>19719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101</v>
      </c>
      <c r="N4918">
        <v>371</v>
      </c>
      <c r="P4918" t="s">
        <v>356</v>
      </c>
      <c r="Q4918" t="s">
        <v>310</v>
      </c>
      <c r="R4918" t="s">
        <v>55</v>
      </c>
    </row>
    <row r="4919" spans="1:18" hidden="1" x14ac:dyDescent="0.3">
      <c r="A4919" t="s">
        <v>19720</v>
      </c>
      <c r="B4919" t="s">
        <v>19721</v>
      </c>
      <c r="C4919" s="1" t="str">
        <f t="shared" si="346"/>
        <v>21:0852</v>
      </c>
      <c r="D4919" s="1" t="str">
        <f t="shared" si="347"/>
        <v>21:0234</v>
      </c>
      <c r="E4919" t="s">
        <v>19722</v>
      </c>
      <c r="F4919" t="s">
        <v>19723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107</v>
      </c>
      <c r="N4919">
        <v>372</v>
      </c>
      <c r="P4919" t="s">
        <v>23</v>
      </c>
      <c r="Q4919" t="s">
        <v>62</v>
      </c>
      <c r="R4919" t="s">
        <v>55</v>
      </c>
    </row>
    <row r="4920" spans="1:18" hidden="1" x14ac:dyDescent="0.3">
      <c r="A4920" t="s">
        <v>19724</v>
      </c>
      <c r="B4920" t="s">
        <v>19725</v>
      </c>
      <c r="C4920" s="1" t="str">
        <f t="shared" si="346"/>
        <v>21:0852</v>
      </c>
      <c r="D4920" s="1" t="str">
        <f t="shared" si="347"/>
        <v>21:0234</v>
      </c>
      <c r="E4920" t="s">
        <v>19726</v>
      </c>
      <c r="F4920" t="s">
        <v>19727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114</v>
      </c>
      <c r="N4920">
        <v>373</v>
      </c>
      <c r="P4920" t="s">
        <v>267</v>
      </c>
      <c r="Q4920" t="s">
        <v>38</v>
      </c>
      <c r="R4920" t="s">
        <v>55</v>
      </c>
    </row>
    <row r="4921" spans="1:18" hidden="1" x14ac:dyDescent="0.3">
      <c r="A4921" t="s">
        <v>19728</v>
      </c>
      <c r="B4921" t="s">
        <v>19729</v>
      </c>
      <c r="C4921" s="1" t="str">
        <f t="shared" si="346"/>
        <v>21:0852</v>
      </c>
      <c r="D4921" s="1" t="str">
        <f t="shared" si="347"/>
        <v>21:0234</v>
      </c>
      <c r="E4921" t="s">
        <v>19730</v>
      </c>
      <c r="F4921" t="s">
        <v>19731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121</v>
      </c>
      <c r="N4921">
        <v>374</v>
      </c>
      <c r="P4921" t="s">
        <v>267</v>
      </c>
      <c r="Q4921" t="s">
        <v>248</v>
      </c>
      <c r="R4921" t="s">
        <v>55</v>
      </c>
    </row>
    <row r="4922" spans="1:18" hidden="1" x14ac:dyDescent="0.3">
      <c r="A4922" t="s">
        <v>19732</v>
      </c>
      <c r="B4922" t="s">
        <v>19733</v>
      </c>
      <c r="C4922" s="1" t="str">
        <f t="shared" si="346"/>
        <v>21:0852</v>
      </c>
      <c r="D4922" s="1" t="str">
        <f t="shared" si="347"/>
        <v>21:0234</v>
      </c>
      <c r="E4922" t="s">
        <v>19734</v>
      </c>
      <c r="F4922" t="s">
        <v>19735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127</v>
      </c>
      <c r="N4922">
        <v>375</v>
      </c>
      <c r="P4922" t="s">
        <v>465</v>
      </c>
      <c r="Q4922" t="s">
        <v>310</v>
      </c>
      <c r="R4922" t="s">
        <v>55</v>
      </c>
    </row>
    <row r="4923" spans="1:18" hidden="1" x14ac:dyDescent="0.3">
      <c r="A4923" t="s">
        <v>19736</v>
      </c>
      <c r="B4923" t="s">
        <v>19737</v>
      </c>
      <c r="C4923" s="1" t="str">
        <f t="shared" si="346"/>
        <v>21:0852</v>
      </c>
      <c r="D4923" s="1" t="str">
        <f t="shared" si="347"/>
        <v>21:0234</v>
      </c>
      <c r="E4923" t="s">
        <v>19738</v>
      </c>
      <c r="F4923" t="s">
        <v>19739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133</v>
      </c>
      <c r="N4923">
        <v>376</v>
      </c>
      <c r="P4923" t="s">
        <v>19740</v>
      </c>
      <c r="Q4923" t="s">
        <v>62</v>
      </c>
      <c r="R4923" t="s">
        <v>415</v>
      </c>
    </row>
    <row r="4924" spans="1:18" hidden="1" x14ac:dyDescent="0.3">
      <c r="A4924" t="s">
        <v>19741</v>
      </c>
      <c r="B4924" t="s">
        <v>19742</v>
      </c>
      <c r="C4924" s="1" t="str">
        <f t="shared" si="346"/>
        <v>21:0852</v>
      </c>
      <c r="D4924" s="1" t="str">
        <f t="shared" si="347"/>
        <v>21:0234</v>
      </c>
      <c r="E4924" t="s">
        <v>19743</v>
      </c>
      <c r="F4924" t="s">
        <v>19744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139</v>
      </c>
      <c r="N4924">
        <v>377</v>
      </c>
      <c r="P4924" t="s">
        <v>14230</v>
      </c>
      <c r="Q4924" t="s">
        <v>248</v>
      </c>
      <c r="R4924" t="s">
        <v>39</v>
      </c>
    </row>
    <row r="4925" spans="1:18" hidden="1" x14ac:dyDescent="0.3">
      <c r="A4925" t="s">
        <v>19745</v>
      </c>
      <c r="B4925" t="s">
        <v>19746</v>
      </c>
      <c r="C4925" s="1" t="str">
        <f t="shared" si="346"/>
        <v>21:0852</v>
      </c>
      <c r="D4925" s="1" t="str">
        <f t="shared" si="347"/>
        <v>21:0234</v>
      </c>
      <c r="E4925" t="s">
        <v>19747</v>
      </c>
      <c r="F4925" t="s">
        <v>19748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241</v>
      </c>
      <c r="N4925">
        <v>378</v>
      </c>
      <c r="P4925" t="s">
        <v>5158</v>
      </c>
      <c r="Q4925" t="s">
        <v>310</v>
      </c>
      <c r="R4925" t="s">
        <v>449</v>
      </c>
    </row>
    <row r="4926" spans="1:18" hidden="1" x14ac:dyDescent="0.3">
      <c r="A4926" t="s">
        <v>19749</v>
      </c>
      <c r="B4926" t="s">
        <v>19750</v>
      </c>
      <c r="C4926" s="1" t="str">
        <f t="shared" si="346"/>
        <v>21:0852</v>
      </c>
      <c r="D4926" s="1" t="str">
        <f t="shared" si="347"/>
        <v>21:0234</v>
      </c>
      <c r="E4926" t="s">
        <v>19751</v>
      </c>
      <c r="F4926" t="s">
        <v>19752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36</v>
      </c>
      <c r="N4926">
        <v>379</v>
      </c>
      <c r="P4926" t="s">
        <v>61</v>
      </c>
      <c r="Q4926" t="s">
        <v>236</v>
      </c>
      <c r="R4926" t="s">
        <v>532</v>
      </c>
    </row>
    <row r="4927" spans="1:18" hidden="1" x14ac:dyDescent="0.3">
      <c r="A4927" t="s">
        <v>19753</v>
      </c>
      <c r="B4927" t="s">
        <v>19754</v>
      </c>
      <c r="C4927" s="1" t="str">
        <f t="shared" si="346"/>
        <v>21:0852</v>
      </c>
      <c r="D4927" s="1" t="str">
        <f t="shared" si="347"/>
        <v>21:0234</v>
      </c>
      <c r="E4927" t="s">
        <v>19755</v>
      </c>
      <c r="F4927" t="s">
        <v>19756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44</v>
      </c>
      <c r="N4927">
        <v>380</v>
      </c>
      <c r="P4927" t="s">
        <v>19757</v>
      </c>
      <c r="Q4927" t="s">
        <v>482</v>
      </c>
      <c r="R4927" t="s">
        <v>12895</v>
      </c>
    </row>
    <row r="4928" spans="1:18" hidden="1" x14ac:dyDescent="0.3">
      <c r="A4928" t="s">
        <v>19758</v>
      </c>
      <c r="B4928" t="s">
        <v>19759</v>
      </c>
      <c r="C4928" s="1" t="str">
        <f t="shared" si="346"/>
        <v>21:0852</v>
      </c>
      <c r="D4928" s="1" t="str">
        <f t="shared" si="347"/>
        <v>21:0234</v>
      </c>
      <c r="E4928" t="s">
        <v>19760</v>
      </c>
      <c r="F4928" t="s">
        <v>19761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52</v>
      </c>
      <c r="N4928">
        <v>381</v>
      </c>
      <c r="P4928" t="s">
        <v>2513</v>
      </c>
      <c r="Q4928" t="s">
        <v>54</v>
      </c>
      <c r="R4928" t="s">
        <v>19762</v>
      </c>
    </row>
    <row r="4929" spans="1:18" hidden="1" x14ac:dyDescent="0.3">
      <c r="A4929" t="s">
        <v>19763</v>
      </c>
      <c r="B4929" t="s">
        <v>19764</v>
      </c>
      <c r="C4929" s="1" t="str">
        <f t="shared" si="346"/>
        <v>21:0852</v>
      </c>
      <c r="D4929" s="1" t="str">
        <f t="shared" si="347"/>
        <v>21:0234</v>
      </c>
      <c r="E4929" t="s">
        <v>19765</v>
      </c>
      <c r="F4929" t="s">
        <v>19766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60</v>
      </c>
      <c r="N4929">
        <v>382</v>
      </c>
      <c r="P4929" t="s">
        <v>553</v>
      </c>
      <c r="Q4929" t="s">
        <v>579</v>
      </c>
      <c r="R4929" t="s">
        <v>2135</v>
      </c>
    </row>
    <row r="4930" spans="1:18" hidden="1" x14ac:dyDescent="0.3">
      <c r="A4930" t="s">
        <v>19767</v>
      </c>
      <c r="B4930" t="s">
        <v>19768</v>
      </c>
      <c r="C4930" s="1" t="str">
        <f t="shared" si="346"/>
        <v>21:0852</v>
      </c>
      <c r="D4930" s="1" t="str">
        <f t="shared" si="347"/>
        <v>21:0234</v>
      </c>
      <c r="E4930" t="s">
        <v>19769</v>
      </c>
      <c r="F4930" t="s">
        <v>19770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 t="s">
        <v>188</v>
      </c>
      <c r="Q4930" t="s">
        <v>54</v>
      </c>
      <c r="R4930" t="s">
        <v>3875</v>
      </c>
    </row>
    <row r="4931" spans="1:18" hidden="1" x14ac:dyDescent="0.3">
      <c r="A4931" t="s">
        <v>19771</v>
      </c>
      <c r="B4931" t="s">
        <v>19772</v>
      </c>
      <c r="C4931" s="1" t="str">
        <f t="shared" si="346"/>
        <v>21:0852</v>
      </c>
      <c r="D4931" s="1" t="str">
        <f t="shared" si="347"/>
        <v>21:0234</v>
      </c>
      <c r="E4931" t="s">
        <v>19769</v>
      </c>
      <c r="F4931" t="s">
        <v>19773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29</v>
      </c>
      <c r="N4931">
        <v>384</v>
      </c>
      <c r="P4931" t="s">
        <v>771</v>
      </c>
      <c r="Q4931" t="s">
        <v>579</v>
      </c>
      <c r="R4931" t="s">
        <v>911</v>
      </c>
    </row>
    <row r="4932" spans="1:18" hidden="1" x14ac:dyDescent="0.3">
      <c r="A4932" t="s">
        <v>19774</v>
      </c>
      <c r="B4932" t="s">
        <v>19775</v>
      </c>
      <c r="C4932" s="1" t="str">
        <f t="shared" ref="C4932:C4995" si="350">HYPERLINK("https://geochem.nrcan.gc.ca/cdogs/content/bdl/bdl210852_e.htm", "21:0852")</f>
        <v>21:0852</v>
      </c>
      <c r="D4932" s="1" t="str">
        <f t="shared" ref="D4932:D4995" si="351">HYPERLINK("https://geochem.nrcan.gc.ca/cdogs/content/svy/svy210234_e.htm", "21:0234")</f>
        <v>21:0234</v>
      </c>
      <c r="E4932" t="s">
        <v>19776</v>
      </c>
      <c r="F4932" t="s">
        <v>19777</v>
      </c>
      <c r="H4932">
        <v>60.628757399999998</v>
      </c>
      <c r="I4932">
        <v>-136.297979</v>
      </c>
      <c r="J4932" s="1" t="str">
        <f t="shared" ref="J4932:J4995" si="352">HYPERLINK("https://geochem.nrcan.gc.ca/cdogs/content/kwd/kwd020018_e.htm",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67</v>
      </c>
      <c r="N4932">
        <v>385</v>
      </c>
      <c r="P4932" t="s">
        <v>356</v>
      </c>
      <c r="Q4932" t="s">
        <v>482</v>
      </c>
      <c r="R4932" t="s">
        <v>911</v>
      </c>
    </row>
    <row r="4933" spans="1:18" hidden="1" x14ac:dyDescent="0.3">
      <c r="A4933" t="s">
        <v>19778</v>
      </c>
      <c r="B4933" t="s">
        <v>19779</v>
      </c>
      <c r="C4933" s="1" t="str">
        <f t="shared" si="350"/>
        <v>21:0852</v>
      </c>
      <c r="D4933" s="1" t="str">
        <f t="shared" si="351"/>
        <v>21:0234</v>
      </c>
      <c r="E4933" t="s">
        <v>19780</v>
      </c>
      <c r="F4933" t="s">
        <v>19781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74</v>
      </c>
      <c r="N4933">
        <v>386</v>
      </c>
      <c r="P4933" t="s">
        <v>161</v>
      </c>
      <c r="Q4933" t="s">
        <v>1292</v>
      </c>
      <c r="R4933" t="s">
        <v>460</v>
      </c>
    </row>
    <row r="4934" spans="1:18" hidden="1" x14ac:dyDescent="0.3">
      <c r="A4934" t="s">
        <v>19782</v>
      </c>
      <c r="B4934" t="s">
        <v>19783</v>
      </c>
      <c r="C4934" s="1" t="str">
        <f t="shared" si="350"/>
        <v>21:0852</v>
      </c>
      <c r="D4934" s="1" t="str">
        <f t="shared" si="351"/>
        <v>21:0234</v>
      </c>
      <c r="E4934" t="s">
        <v>19784</v>
      </c>
      <c r="F4934" t="s">
        <v>19785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81</v>
      </c>
      <c r="N4934">
        <v>387</v>
      </c>
      <c r="P4934" t="s">
        <v>256</v>
      </c>
      <c r="Q4934" t="s">
        <v>46</v>
      </c>
      <c r="R4934" t="s">
        <v>55</v>
      </c>
    </row>
    <row r="4935" spans="1:18" hidden="1" x14ac:dyDescent="0.3">
      <c r="A4935" t="s">
        <v>19786</v>
      </c>
      <c r="B4935" t="s">
        <v>19787</v>
      </c>
      <c r="C4935" s="1" t="str">
        <f t="shared" si="350"/>
        <v>21:0852</v>
      </c>
      <c r="D4935" s="1" t="str">
        <f t="shared" si="351"/>
        <v>21:0234</v>
      </c>
      <c r="E4935" t="s">
        <v>19788</v>
      </c>
      <c r="F4935" t="s">
        <v>19789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95</v>
      </c>
      <c r="N4935">
        <v>388</v>
      </c>
      <c r="P4935" t="s">
        <v>19790</v>
      </c>
      <c r="Q4935" t="s">
        <v>62</v>
      </c>
      <c r="R4935" t="s">
        <v>449</v>
      </c>
    </row>
    <row r="4936" spans="1:18" hidden="1" x14ac:dyDescent="0.3">
      <c r="A4936" t="s">
        <v>19791</v>
      </c>
      <c r="B4936" t="s">
        <v>19792</v>
      </c>
      <c r="C4936" s="1" t="str">
        <f t="shared" si="350"/>
        <v>21:0852</v>
      </c>
      <c r="D4936" s="1" t="str">
        <f t="shared" si="351"/>
        <v>21:0234</v>
      </c>
      <c r="E4936" t="s">
        <v>19793</v>
      </c>
      <c r="F4936" t="s">
        <v>19794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101</v>
      </c>
      <c r="N4936">
        <v>389</v>
      </c>
      <c r="P4936" t="s">
        <v>19795</v>
      </c>
      <c r="Q4936" t="s">
        <v>1143</v>
      </c>
      <c r="R4936" t="s">
        <v>890</v>
      </c>
    </row>
    <row r="4937" spans="1:18" hidden="1" x14ac:dyDescent="0.3">
      <c r="A4937" t="s">
        <v>19796</v>
      </c>
      <c r="B4937" t="s">
        <v>19797</v>
      </c>
      <c r="C4937" s="1" t="str">
        <f t="shared" si="350"/>
        <v>21:0852</v>
      </c>
      <c r="D4937" s="1" t="str">
        <f t="shared" si="351"/>
        <v>21:0234</v>
      </c>
      <c r="E4937" t="s">
        <v>19798</v>
      </c>
      <c r="F4937" t="s">
        <v>19799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107</v>
      </c>
      <c r="N4937">
        <v>390</v>
      </c>
      <c r="P4937" t="s">
        <v>2487</v>
      </c>
      <c r="Q4937" t="s">
        <v>482</v>
      </c>
      <c r="R4937" t="s">
        <v>211</v>
      </c>
    </row>
    <row r="4938" spans="1:18" hidden="1" x14ac:dyDescent="0.3">
      <c r="A4938" t="s">
        <v>19800</v>
      </c>
      <c r="B4938" t="s">
        <v>19801</v>
      </c>
      <c r="C4938" s="1" t="str">
        <f t="shared" si="350"/>
        <v>21:0852</v>
      </c>
      <c r="D4938" s="1" t="str">
        <f t="shared" si="351"/>
        <v>21:0234</v>
      </c>
      <c r="E4938" t="s">
        <v>19802</v>
      </c>
      <c r="F4938" t="s">
        <v>19803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114</v>
      </c>
      <c r="N4938">
        <v>391</v>
      </c>
      <c r="P4938" t="s">
        <v>19804</v>
      </c>
      <c r="Q4938" t="s">
        <v>579</v>
      </c>
      <c r="R4938" t="s">
        <v>873</v>
      </c>
    </row>
    <row r="4939" spans="1:18" hidden="1" x14ac:dyDescent="0.3">
      <c r="A4939" t="s">
        <v>19805</v>
      </c>
      <c r="B4939" t="s">
        <v>19806</v>
      </c>
      <c r="C4939" s="1" t="str">
        <f t="shared" si="350"/>
        <v>21:0852</v>
      </c>
      <c r="D4939" s="1" t="str">
        <f t="shared" si="351"/>
        <v>21:0234</v>
      </c>
      <c r="E4939" t="s">
        <v>19807</v>
      </c>
      <c r="F4939" t="s">
        <v>19808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121</v>
      </c>
      <c r="N4939">
        <v>392</v>
      </c>
      <c r="P4939" t="s">
        <v>1851</v>
      </c>
      <c r="Q4939" t="s">
        <v>54</v>
      </c>
      <c r="R4939" t="s">
        <v>687</v>
      </c>
    </row>
    <row r="4940" spans="1:18" hidden="1" x14ac:dyDescent="0.3">
      <c r="A4940" t="s">
        <v>19809</v>
      </c>
      <c r="B4940" t="s">
        <v>19810</v>
      </c>
      <c r="C4940" s="1" t="str">
        <f t="shared" si="350"/>
        <v>21:0852</v>
      </c>
      <c r="D4940" s="1" t="str">
        <f t="shared" si="351"/>
        <v>21:0234</v>
      </c>
      <c r="E4940" t="s">
        <v>19811</v>
      </c>
      <c r="F4940" t="s">
        <v>19812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127</v>
      </c>
      <c r="N4940">
        <v>393</v>
      </c>
      <c r="P4940" t="s">
        <v>19740</v>
      </c>
      <c r="Q4940" t="s">
        <v>236</v>
      </c>
      <c r="R4940" t="s">
        <v>211</v>
      </c>
    </row>
    <row r="4941" spans="1:18" hidden="1" x14ac:dyDescent="0.3">
      <c r="A4941" t="s">
        <v>19813</v>
      </c>
      <c r="B4941" t="s">
        <v>19814</v>
      </c>
      <c r="C4941" s="1" t="str">
        <f t="shared" si="350"/>
        <v>21:0852</v>
      </c>
      <c r="D4941" s="1" t="str">
        <f t="shared" si="351"/>
        <v>21:0234</v>
      </c>
      <c r="E4941" t="s">
        <v>19815</v>
      </c>
      <c r="F4941" t="s">
        <v>19816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133</v>
      </c>
      <c r="N4941">
        <v>394</v>
      </c>
      <c r="P4941" t="s">
        <v>2502</v>
      </c>
      <c r="Q4941" t="s">
        <v>54</v>
      </c>
      <c r="R4941" t="s">
        <v>420</v>
      </c>
    </row>
    <row r="4942" spans="1:18" hidden="1" x14ac:dyDescent="0.3">
      <c r="A4942" t="s">
        <v>19817</v>
      </c>
      <c r="B4942" t="s">
        <v>19818</v>
      </c>
      <c r="C4942" s="1" t="str">
        <f t="shared" si="350"/>
        <v>21:0852</v>
      </c>
      <c r="D4942" s="1" t="str">
        <f t="shared" si="351"/>
        <v>21:0234</v>
      </c>
      <c r="E4942" t="s">
        <v>19819</v>
      </c>
      <c r="F4942" t="s">
        <v>19820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139</v>
      </c>
      <c r="N4942">
        <v>395</v>
      </c>
      <c r="P4942" t="s">
        <v>45</v>
      </c>
      <c r="Q4942" t="s">
        <v>236</v>
      </c>
      <c r="R4942" t="s">
        <v>687</v>
      </c>
    </row>
    <row r="4943" spans="1:18" hidden="1" x14ac:dyDescent="0.3">
      <c r="A4943" t="s">
        <v>19821</v>
      </c>
      <c r="B4943" t="s">
        <v>19822</v>
      </c>
      <c r="C4943" s="1" t="str">
        <f t="shared" si="350"/>
        <v>21:0852</v>
      </c>
      <c r="D4943" s="1" t="str">
        <f t="shared" si="351"/>
        <v>21:0234</v>
      </c>
      <c r="E4943" t="s">
        <v>19823</v>
      </c>
      <c r="F4943" t="s">
        <v>19824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241</v>
      </c>
      <c r="N4943">
        <v>396</v>
      </c>
      <c r="P4943" t="s">
        <v>598</v>
      </c>
      <c r="Q4943" t="s">
        <v>310</v>
      </c>
      <c r="R4943" t="s">
        <v>55</v>
      </c>
    </row>
    <row r="4944" spans="1:18" hidden="1" x14ac:dyDescent="0.3">
      <c r="A4944" t="s">
        <v>19825</v>
      </c>
      <c r="B4944" t="s">
        <v>19826</v>
      </c>
      <c r="C4944" s="1" t="str">
        <f t="shared" si="350"/>
        <v>21:0852</v>
      </c>
      <c r="D4944" s="1" t="str">
        <f t="shared" si="351"/>
        <v>21:0234</v>
      </c>
      <c r="E4944" t="s">
        <v>19827</v>
      </c>
      <c r="F4944" t="s">
        <v>19828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36</v>
      </c>
      <c r="N4944">
        <v>397</v>
      </c>
      <c r="P4944" t="s">
        <v>194</v>
      </c>
      <c r="Q4944" t="s">
        <v>482</v>
      </c>
      <c r="R4944" t="s">
        <v>211</v>
      </c>
    </row>
    <row r="4945" spans="1:18" hidden="1" x14ac:dyDescent="0.3">
      <c r="A4945" t="s">
        <v>19829</v>
      </c>
      <c r="B4945" t="s">
        <v>19830</v>
      </c>
      <c r="C4945" s="1" t="str">
        <f t="shared" si="350"/>
        <v>21:0852</v>
      </c>
      <c r="D4945" s="1" t="str">
        <f t="shared" si="351"/>
        <v>21:0234</v>
      </c>
      <c r="E4945" t="s">
        <v>19831</v>
      </c>
      <c r="F4945" t="s">
        <v>19832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44</v>
      </c>
      <c r="N4945">
        <v>398</v>
      </c>
      <c r="P4945" t="s">
        <v>5499</v>
      </c>
      <c r="Q4945" t="s">
        <v>310</v>
      </c>
      <c r="R4945" t="s">
        <v>687</v>
      </c>
    </row>
    <row r="4946" spans="1:18" hidden="1" x14ac:dyDescent="0.3">
      <c r="A4946" t="s">
        <v>19833</v>
      </c>
      <c r="B4946" t="s">
        <v>19834</v>
      </c>
      <c r="C4946" s="1" t="str">
        <f t="shared" si="350"/>
        <v>21:0852</v>
      </c>
      <c r="D4946" s="1" t="str">
        <f t="shared" si="351"/>
        <v>21:0234</v>
      </c>
      <c r="E4946" t="s">
        <v>19835</v>
      </c>
      <c r="F4946" t="s">
        <v>19836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52</v>
      </c>
      <c r="N4946">
        <v>399</v>
      </c>
      <c r="P4946" t="s">
        <v>194</v>
      </c>
      <c r="Q4946" t="s">
        <v>236</v>
      </c>
      <c r="R4946" t="s">
        <v>183</v>
      </c>
    </row>
    <row r="4947" spans="1:18" hidden="1" x14ac:dyDescent="0.3">
      <c r="A4947" t="s">
        <v>19837</v>
      </c>
      <c r="B4947" t="s">
        <v>19838</v>
      </c>
      <c r="C4947" s="1" t="str">
        <f t="shared" si="350"/>
        <v>21:0852</v>
      </c>
      <c r="D4947" s="1" t="str">
        <f t="shared" si="351"/>
        <v>21:0234</v>
      </c>
      <c r="E4947" t="s">
        <v>19839</v>
      </c>
      <c r="F4947" t="s">
        <v>19840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 t="s">
        <v>319</v>
      </c>
      <c r="Q4947" t="s">
        <v>482</v>
      </c>
      <c r="R4947" t="s">
        <v>655</v>
      </c>
    </row>
    <row r="4948" spans="1:18" hidden="1" x14ac:dyDescent="0.3">
      <c r="A4948" t="s">
        <v>19841</v>
      </c>
      <c r="B4948" t="s">
        <v>19842</v>
      </c>
      <c r="C4948" s="1" t="str">
        <f t="shared" si="350"/>
        <v>21:0852</v>
      </c>
      <c r="D4948" s="1" t="str">
        <f t="shared" si="351"/>
        <v>21:0234</v>
      </c>
      <c r="E4948" t="s">
        <v>19839</v>
      </c>
      <c r="F4948" t="s">
        <v>19843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29</v>
      </c>
      <c r="N4948">
        <v>401</v>
      </c>
      <c r="P4948" t="s">
        <v>235</v>
      </c>
      <c r="Q4948" t="s">
        <v>579</v>
      </c>
      <c r="R4948" t="s">
        <v>12895</v>
      </c>
    </row>
    <row r="4949" spans="1:18" hidden="1" x14ac:dyDescent="0.3">
      <c r="A4949" t="s">
        <v>19844</v>
      </c>
      <c r="B4949" t="s">
        <v>19845</v>
      </c>
      <c r="C4949" s="1" t="str">
        <f t="shared" si="350"/>
        <v>21:0852</v>
      </c>
      <c r="D4949" s="1" t="str">
        <f t="shared" si="351"/>
        <v>21:0234</v>
      </c>
      <c r="E4949" t="s">
        <v>19846</v>
      </c>
      <c r="F4949" t="s">
        <v>19847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60</v>
      </c>
      <c r="N4949">
        <v>402</v>
      </c>
      <c r="P4949" t="s">
        <v>3381</v>
      </c>
      <c r="Q4949" t="s">
        <v>257</v>
      </c>
      <c r="R4949" t="s">
        <v>102</v>
      </c>
    </row>
    <row r="4950" spans="1:18" hidden="1" x14ac:dyDescent="0.3">
      <c r="A4950" t="s">
        <v>19848</v>
      </c>
      <c r="B4950" t="s">
        <v>19849</v>
      </c>
      <c r="C4950" s="1" t="str">
        <f t="shared" si="350"/>
        <v>21:0852</v>
      </c>
      <c r="D4950" s="1" t="str">
        <f t="shared" si="351"/>
        <v>21:0234</v>
      </c>
      <c r="E4950" t="s">
        <v>19850</v>
      </c>
      <c r="F4950" t="s">
        <v>19851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67</v>
      </c>
      <c r="N4950">
        <v>403</v>
      </c>
      <c r="P4950" t="s">
        <v>1804</v>
      </c>
      <c r="Q4950" t="s">
        <v>257</v>
      </c>
      <c r="R4950" t="s">
        <v>147</v>
      </c>
    </row>
    <row r="4951" spans="1:18" hidden="1" x14ac:dyDescent="0.3">
      <c r="A4951" t="s">
        <v>19852</v>
      </c>
      <c r="B4951" t="s">
        <v>19853</v>
      </c>
      <c r="C4951" s="1" t="str">
        <f t="shared" si="350"/>
        <v>21:0852</v>
      </c>
      <c r="D4951" s="1" t="str">
        <f t="shared" si="351"/>
        <v>21:0234</v>
      </c>
      <c r="E4951" t="s">
        <v>19854</v>
      </c>
      <c r="F4951" t="s">
        <v>19855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74</v>
      </c>
      <c r="N4951">
        <v>404</v>
      </c>
      <c r="P4951" t="s">
        <v>2145</v>
      </c>
      <c r="Q4951" t="s">
        <v>310</v>
      </c>
      <c r="R4951" t="s">
        <v>19856</v>
      </c>
    </row>
    <row r="4952" spans="1:18" hidden="1" x14ac:dyDescent="0.3">
      <c r="A4952" t="s">
        <v>19857</v>
      </c>
      <c r="B4952" t="s">
        <v>19858</v>
      </c>
      <c r="C4952" s="1" t="str">
        <f t="shared" si="350"/>
        <v>21:0852</v>
      </c>
      <c r="D4952" s="1" t="str">
        <f t="shared" si="351"/>
        <v>21:0234</v>
      </c>
      <c r="E4952" t="s">
        <v>19859</v>
      </c>
      <c r="F4952" t="s">
        <v>19860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81</v>
      </c>
      <c r="N4952">
        <v>405</v>
      </c>
      <c r="P4952" t="s">
        <v>1093</v>
      </c>
      <c r="Q4952" t="s">
        <v>248</v>
      </c>
      <c r="R4952" t="s">
        <v>16874</v>
      </c>
    </row>
    <row r="4953" spans="1:18" hidden="1" x14ac:dyDescent="0.3">
      <c r="A4953" t="s">
        <v>19861</v>
      </c>
      <c r="B4953" t="s">
        <v>19862</v>
      </c>
      <c r="C4953" s="1" t="str">
        <f t="shared" si="350"/>
        <v>21:0852</v>
      </c>
      <c r="D4953" s="1" t="str">
        <f t="shared" si="351"/>
        <v>21:0234</v>
      </c>
      <c r="E4953" t="s">
        <v>19863</v>
      </c>
      <c r="F4953" t="s">
        <v>19864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95</v>
      </c>
      <c r="N4953">
        <v>406</v>
      </c>
      <c r="P4953" t="s">
        <v>242</v>
      </c>
      <c r="Q4953" t="s">
        <v>257</v>
      </c>
      <c r="R4953" t="s">
        <v>55</v>
      </c>
    </row>
    <row r="4954" spans="1:18" hidden="1" x14ac:dyDescent="0.3">
      <c r="A4954" t="s">
        <v>19865</v>
      </c>
      <c r="B4954" t="s">
        <v>19866</v>
      </c>
      <c r="C4954" s="1" t="str">
        <f t="shared" si="350"/>
        <v>21:0852</v>
      </c>
      <c r="D4954" s="1" t="str">
        <f t="shared" si="351"/>
        <v>21:0234</v>
      </c>
      <c r="E4954" t="s">
        <v>19867</v>
      </c>
      <c r="F4954" t="s">
        <v>19868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HYPERLINK("https://geochem.nrcan.gc.ca/cdogs/content/kwd/kwd080007_e.htm", "Untreated Water")</f>
        <v>Untreated Water</v>
      </c>
      <c r="L4954">
        <v>23</v>
      </c>
      <c r="M4954" t="s">
        <v>101</v>
      </c>
      <c r="N4954">
        <v>407</v>
      </c>
      <c r="P4954" t="s">
        <v>247</v>
      </c>
      <c r="Q4954" t="s">
        <v>310</v>
      </c>
      <c r="R4954" t="s">
        <v>522</v>
      </c>
    </row>
    <row r="4955" spans="1:18" hidden="1" x14ac:dyDescent="0.3">
      <c r="A4955" t="s">
        <v>19869</v>
      </c>
      <c r="B4955" t="s">
        <v>19870</v>
      </c>
      <c r="C4955" s="1" t="str">
        <f t="shared" si="350"/>
        <v>21:0852</v>
      </c>
      <c r="D4955" s="1" t="str">
        <f t="shared" si="351"/>
        <v>21:0234</v>
      </c>
      <c r="E4955" t="s">
        <v>19871</v>
      </c>
      <c r="F4955" t="s">
        <v>19872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107</v>
      </c>
      <c r="N4955">
        <v>408</v>
      </c>
      <c r="P4955" t="s">
        <v>414</v>
      </c>
      <c r="Q4955" t="s">
        <v>236</v>
      </c>
      <c r="R4955" t="s">
        <v>2135</v>
      </c>
    </row>
    <row r="4956" spans="1:18" hidden="1" x14ac:dyDescent="0.3">
      <c r="A4956" t="s">
        <v>19873</v>
      </c>
      <c r="B4956" t="s">
        <v>19874</v>
      </c>
      <c r="C4956" s="1" t="str">
        <f t="shared" si="350"/>
        <v>21:0852</v>
      </c>
      <c r="D4956" s="1" t="str">
        <f t="shared" si="351"/>
        <v>21:0234</v>
      </c>
      <c r="E4956" t="s">
        <v>19875</v>
      </c>
      <c r="F4956" t="s">
        <v>19876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114</v>
      </c>
      <c r="N4956">
        <v>409</v>
      </c>
      <c r="P4956" t="s">
        <v>247</v>
      </c>
      <c r="Q4956" t="s">
        <v>236</v>
      </c>
      <c r="R4956" t="s">
        <v>189</v>
      </c>
    </row>
    <row r="4957" spans="1:18" hidden="1" x14ac:dyDescent="0.3">
      <c r="A4957" t="s">
        <v>19877</v>
      </c>
      <c r="B4957" t="s">
        <v>19878</v>
      </c>
      <c r="C4957" s="1" t="str">
        <f t="shared" si="350"/>
        <v>21:0852</v>
      </c>
      <c r="D4957" s="1" t="str">
        <f t="shared" si="351"/>
        <v>21:0234</v>
      </c>
      <c r="E4957" t="s">
        <v>19879</v>
      </c>
      <c r="F4957" t="s">
        <v>19880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121</v>
      </c>
      <c r="N4957">
        <v>410</v>
      </c>
      <c r="P4957" t="s">
        <v>356</v>
      </c>
      <c r="Q4957" t="s">
        <v>310</v>
      </c>
      <c r="R4957" t="s">
        <v>55</v>
      </c>
    </row>
    <row r="4958" spans="1:18" hidden="1" x14ac:dyDescent="0.3">
      <c r="A4958" t="s">
        <v>19881</v>
      </c>
      <c r="B4958" t="s">
        <v>19882</v>
      </c>
      <c r="C4958" s="1" t="str">
        <f t="shared" si="350"/>
        <v>21:0852</v>
      </c>
      <c r="D4958" s="1" t="str">
        <f t="shared" si="351"/>
        <v>21:0234</v>
      </c>
      <c r="E4958" t="s">
        <v>19883</v>
      </c>
      <c r="F4958" t="s">
        <v>19884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127</v>
      </c>
      <c r="N4958">
        <v>411</v>
      </c>
      <c r="P4958" t="s">
        <v>319</v>
      </c>
      <c r="Q4958" t="s">
        <v>310</v>
      </c>
      <c r="R4958" t="s">
        <v>55</v>
      </c>
    </row>
    <row r="4959" spans="1:18" hidden="1" x14ac:dyDescent="0.3">
      <c r="A4959" t="s">
        <v>19885</v>
      </c>
      <c r="B4959" t="s">
        <v>19886</v>
      </c>
      <c r="C4959" s="1" t="str">
        <f t="shared" si="350"/>
        <v>21:0852</v>
      </c>
      <c r="D4959" s="1" t="str">
        <f t="shared" si="351"/>
        <v>21:0234</v>
      </c>
      <c r="E4959" t="s">
        <v>19887</v>
      </c>
      <c r="F4959" t="s">
        <v>19888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133</v>
      </c>
      <c r="N4959">
        <v>412</v>
      </c>
      <c r="P4959" t="s">
        <v>247</v>
      </c>
      <c r="Q4959" t="s">
        <v>310</v>
      </c>
      <c r="R4959" t="s">
        <v>55</v>
      </c>
    </row>
    <row r="4960" spans="1:18" hidden="1" x14ac:dyDescent="0.3">
      <c r="A4960" t="s">
        <v>19889</v>
      </c>
      <c r="B4960" t="s">
        <v>19890</v>
      </c>
      <c r="C4960" s="1" t="str">
        <f t="shared" si="350"/>
        <v>21:0852</v>
      </c>
      <c r="D4960" s="1" t="str">
        <f t="shared" si="351"/>
        <v>21:0234</v>
      </c>
      <c r="E4960" t="s">
        <v>19891</v>
      </c>
      <c r="F4960" t="s">
        <v>19892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139</v>
      </c>
      <c r="N4960">
        <v>413</v>
      </c>
      <c r="P4960" t="s">
        <v>319</v>
      </c>
      <c r="Q4960" t="s">
        <v>248</v>
      </c>
      <c r="R4960" t="s">
        <v>55</v>
      </c>
    </row>
    <row r="4961" spans="1:18" hidden="1" x14ac:dyDescent="0.3">
      <c r="A4961" t="s">
        <v>19893</v>
      </c>
      <c r="B4961" t="s">
        <v>19894</v>
      </c>
      <c r="C4961" s="1" t="str">
        <f t="shared" si="350"/>
        <v>21:0852</v>
      </c>
      <c r="D4961" s="1" t="str">
        <f t="shared" si="351"/>
        <v>21:0234</v>
      </c>
      <c r="E4961" t="s">
        <v>19895</v>
      </c>
      <c r="F4961" t="s">
        <v>19896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241</v>
      </c>
      <c r="N4961">
        <v>414</v>
      </c>
      <c r="P4961" t="s">
        <v>537</v>
      </c>
      <c r="Q4961" t="s">
        <v>62</v>
      </c>
      <c r="R4961" t="s">
        <v>55</v>
      </c>
    </row>
    <row r="4962" spans="1:18" hidden="1" x14ac:dyDescent="0.3">
      <c r="A4962" t="s">
        <v>19897</v>
      </c>
      <c r="B4962" t="s">
        <v>19898</v>
      </c>
      <c r="C4962" s="1" t="str">
        <f t="shared" si="350"/>
        <v>21:0852</v>
      </c>
      <c r="D4962" s="1" t="str">
        <f t="shared" si="351"/>
        <v>21:0234</v>
      </c>
      <c r="E4962" t="s">
        <v>19899</v>
      </c>
      <c r="F4962" t="s">
        <v>19900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36</v>
      </c>
      <c r="N4962">
        <v>415</v>
      </c>
      <c r="P4962" t="s">
        <v>194</v>
      </c>
      <c r="Q4962" t="s">
        <v>62</v>
      </c>
      <c r="R4962" t="s">
        <v>55</v>
      </c>
    </row>
    <row r="4963" spans="1:18" hidden="1" x14ac:dyDescent="0.3">
      <c r="A4963" t="s">
        <v>19901</v>
      </c>
      <c r="B4963" t="s">
        <v>19902</v>
      </c>
      <c r="C4963" s="1" t="str">
        <f t="shared" si="350"/>
        <v>21:0852</v>
      </c>
      <c r="D4963" s="1" t="str">
        <f t="shared" si="351"/>
        <v>21:0234</v>
      </c>
      <c r="E4963" t="s">
        <v>19903</v>
      </c>
      <c r="F4963" t="s">
        <v>19904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44</v>
      </c>
      <c r="N4963">
        <v>416</v>
      </c>
      <c r="P4963" t="s">
        <v>319</v>
      </c>
      <c r="Q4963" t="s">
        <v>46</v>
      </c>
      <c r="R4963" t="s">
        <v>55</v>
      </c>
    </row>
    <row r="4964" spans="1:18" hidden="1" x14ac:dyDescent="0.3">
      <c r="A4964" t="s">
        <v>19905</v>
      </c>
      <c r="B4964" t="s">
        <v>19906</v>
      </c>
      <c r="C4964" s="1" t="str">
        <f t="shared" si="350"/>
        <v>21:0852</v>
      </c>
      <c r="D4964" s="1" t="str">
        <f t="shared" si="351"/>
        <v>21:0234</v>
      </c>
      <c r="E4964" t="s">
        <v>19907</v>
      </c>
      <c r="F4964" t="s">
        <v>19908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52</v>
      </c>
      <c r="N4964">
        <v>417</v>
      </c>
      <c r="P4964" t="s">
        <v>247</v>
      </c>
      <c r="Q4964" t="s">
        <v>46</v>
      </c>
      <c r="R4964" t="s">
        <v>55</v>
      </c>
    </row>
    <row r="4965" spans="1:18" hidden="1" x14ac:dyDescent="0.3">
      <c r="A4965" t="s">
        <v>19909</v>
      </c>
      <c r="B4965" t="s">
        <v>19910</v>
      </c>
      <c r="C4965" s="1" t="str">
        <f t="shared" si="350"/>
        <v>21:0852</v>
      </c>
      <c r="D4965" s="1" t="str">
        <f t="shared" si="351"/>
        <v>21:0234</v>
      </c>
      <c r="E4965" t="s">
        <v>19911</v>
      </c>
      <c r="F4965" t="s">
        <v>19912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60</v>
      </c>
      <c r="N4965">
        <v>418</v>
      </c>
      <c r="P4965" t="s">
        <v>247</v>
      </c>
      <c r="Q4965" t="s">
        <v>62</v>
      </c>
      <c r="R4965" t="s">
        <v>55</v>
      </c>
    </row>
    <row r="4966" spans="1:18" hidden="1" x14ac:dyDescent="0.3">
      <c r="A4966" t="s">
        <v>19913</v>
      </c>
      <c r="B4966" t="s">
        <v>19914</v>
      </c>
      <c r="C4966" s="1" t="str">
        <f t="shared" si="350"/>
        <v>21:0852</v>
      </c>
      <c r="D4966" s="1" t="str">
        <f t="shared" si="351"/>
        <v>21:0234</v>
      </c>
      <c r="E4966" t="s">
        <v>19915</v>
      </c>
      <c r="F4966" t="s">
        <v>19916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 t="s">
        <v>247</v>
      </c>
      <c r="Q4966" t="s">
        <v>62</v>
      </c>
      <c r="R4966" t="s">
        <v>55</v>
      </c>
    </row>
    <row r="4967" spans="1:18" hidden="1" x14ac:dyDescent="0.3">
      <c r="A4967" t="s">
        <v>19917</v>
      </c>
      <c r="B4967" t="s">
        <v>19918</v>
      </c>
      <c r="C4967" s="1" t="str">
        <f t="shared" si="350"/>
        <v>21:0852</v>
      </c>
      <c r="D4967" s="1" t="str">
        <f t="shared" si="351"/>
        <v>21:0234</v>
      </c>
      <c r="E4967" t="s">
        <v>19915</v>
      </c>
      <c r="F4967" t="s">
        <v>19919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29</v>
      </c>
      <c r="N4967">
        <v>420</v>
      </c>
      <c r="P4967" t="s">
        <v>247</v>
      </c>
      <c r="Q4967" t="s">
        <v>62</v>
      </c>
      <c r="R4967" t="s">
        <v>55</v>
      </c>
    </row>
    <row r="4968" spans="1:18" hidden="1" x14ac:dyDescent="0.3">
      <c r="A4968" t="s">
        <v>19920</v>
      </c>
      <c r="B4968" t="s">
        <v>19921</v>
      </c>
      <c r="C4968" s="1" t="str">
        <f t="shared" si="350"/>
        <v>21:0852</v>
      </c>
      <c r="D4968" s="1" t="str">
        <f t="shared" si="351"/>
        <v>21:0234</v>
      </c>
      <c r="E4968" t="s">
        <v>19922</v>
      </c>
      <c r="F4968" t="s">
        <v>19923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67</v>
      </c>
      <c r="N4968">
        <v>421</v>
      </c>
      <c r="P4968" t="s">
        <v>247</v>
      </c>
      <c r="Q4968" t="s">
        <v>38</v>
      </c>
      <c r="R4968" t="s">
        <v>55</v>
      </c>
    </row>
    <row r="4969" spans="1:18" hidden="1" x14ac:dyDescent="0.3">
      <c r="A4969" t="s">
        <v>19924</v>
      </c>
      <c r="B4969" t="s">
        <v>19925</v>
      </c>
      <c r="C4969" s="1" t="str">
        <f t="shared" si="350"/>
        <v>21:0852</v>
      </c>
      <c r="D4969" s="1" t="str">
        <f t="shared" si="351"/>
        <v>21:0234</v>
      </c>
      <c r="E4969" t="s">
        <v>19926</v>
      </c>
      <c r="F4969" t="s">
        <v>19927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74</v>
      </c>
      <c r="N4969">
        <v>422</v>
      </c>
      <c r="P4969" t="s">
        <v>262</v>
      </c>
      <c r="Q4969" t="s">
        <v>236</v>
      </c>
      <c r="R4969" t="s">
        <v>460</v>
      </c>
    </row>
    <row r="4970" spans="1:18" hidden="1" x14ac:dyDescent="0.3">
      <c r="A4970" t="s">
        <v>19928</v>
      </c>
      <c r="B4970" t="s">
        <v>19929</v>
      </c>
      <c r="C4970" s="1" t="str">
        <f t="shared" si="350"/>
        <v>21:0852</v>
      </c>
      <c r="D4970" s="1" t="str">
        <f t="shared" si="351"/>
        <v>21:0234</v>
      </c>
      <c r="E4970" t="s">
        <v>19930</v>
      </c>
      <c r="F4970" t="s">
        <v>19931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81</v>
      </c>
      <c r="N4970">
        <v>423</v>
      </c>
      <c r="P4970" t="s">
        <v>167</v>
      </c>
      <c r="Q4970" t="s">
        <v>236</v>
      </c>
      <c r="R4970" t="s">
        <v>55</v>
      </c>
    </row>
    <row r="4971" spans="1:18" hidden="1" x14ac:dyDescent="0.3">
      <c r="A4971" t="s">
        <v>19932</v>
      </c>
      <c r="B4971" t="s">
        <v>19933</v>
      </c>
      <c r="C4971" s="1" t="str">
        <f t="shared" si="350"/>
        <v>21:0852</v>
      </c>
      <c r="D4971" s="1" t="str">
        <f t="shared" si="351"/>
        <v>21:0234</v>
      </c>
      <c r="E4971" t="s">
        <v>19934</v>
      </c>
      <c r="F4971" t="s">
        <v>19935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95</v>
      </c>
      <c r="N4971">
        <v>424</v>
      </c>
      <c r="P4971" t="s">
        <v>235</v>
      </c>
      <c r="Q4971" t="s">
        <v>236</v>
      </c>
      <c r="R4971" t="s">
        <v>285</v>
      </c>
    </row>
    <row r="4972" spans="1:18" hidden="1" x14ac:dyDescent="0.3">
      <c r="A4972" t="s">
        <v>19936</v>
      </c>
      <c r="B4972" t="s">
        <v>19937</v>
      </c>
      <c r="C4972" s="1" t="str">
        <f t="shared" si="350"/>
        <v>21:0852</v>
      </c>
      <c r="D4972" s="1" t="str">
        <f t="shared" si="351"/>
        <v>21:0234</v>
      </c>
      <c r="E4972" t="s">
        <v>19938</v>
      </c>
      <c r="F4972" t="s">
        <v>19939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101</v>
      </c>
      <c r="N4972">
        <v>425</v>
      </c>
      <c r="P4972" t="s">
        <v>194</v>
      </c>
      <c r="Q4972" t="s">
        <v>482</v>
      </c>
      <c r="R4972" t="s">
        <v>911</v>
      </c>
    </row>
    <row r="4973" spans="1:18" hidden="1" x14ac:dyDescent="0.3">
      <c r="A4973" t="s">
        <v>19940</v>
      </c>
      <c r="B4973" t="s">
        <v>19941</v>
      </c>
      <c r="C4973" s="1" t="str">
        <f t="shared" si="350"/>
        <v>21:0852</v>
      </c>
      <c r="D4973" s="1" t="str">
        <f t="shared" si="351"/>
        <v>21:0234</v>
      </c>
      <c r="E4973" t="s">
        <v>19942</v>
      </c>
      <c r="F4973" t="s">
        <v>19943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107</v>
      </c>
      <c r="N4973">
        <v>426</v>
      </c>
      <c r="P4973" t="s">
        <v>2140</v>
      </c>
      <c r="Q4973" t="s">
        <v>236</v>
      </c>
      <c r="R4973" t="s">
        <v>687</v>
      </c>
    </row>
    <row r="4974" spans="1:18" hidden="1" x14ac:dyDescent="0.3">
      <c r="A4974" t="s">
        <v>19944</v>
      </c>
      <c r="B4974" t="s">
        <v>19945</v>
      </c>
      <c r="C4974" s="1" t="str">
        <f t="shared" si="350"/>
        <v>21:0852</v>
      </c>
      <c r="D4974" s="1" t="str">
        <f t="shared" si="351"/>
        <v>21:0234</v>
      </c>
      <c r="E4974" t="s">
        <v>19946</v>
      </c>
      <c r="F4974" t="s">
        <v>19947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114</v>
      </c>
      <c r="N4974">
        <v>427</v>
      </c>
      <c r="P4974" t="s">
        <v>7061</v>
      </c>
      <c r="Q4974" t="s">
        <v>482</v>
      </c>
      <c r="R4974" t="s">
        <v>687</v>
      </c>
    </row>
    <row r="4975" spans="1:18" hidden="1" x14ac:dyDescent="0.3">
      <c r="A4975" t="s">
        <v>19948</v>
      </c>
      <c r="B4975" t="s">
        <v>19949</v>
      </c>
      <c r="C4975" s="1" t="str">
        <f t="shared" si="350"/>
        <v>21:0852</v>
      </c>
      <c r="D4975" s="1" t="str">
        <f t="shared" si="351"/>
        <v>21:0234</v>
      </c>
      <c r="E4975" t="s">
        <v>19950</v>
      </c>
      <c r="F4975" t="s">
        <v>19951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121</v>
      </c>
      <c r="N4975">
        <v>428</v>
      </c>
      <c r="P4975" t="s">
        <v>225</v>
      </c>
      <c r="Q4975" t="s">
        <v>236</v>
      </c>
      <c r="R4975" t="s">
        <v>55</v>
      </c>
    </row>
    <row r="4976" spans="1:18" hidden="1" x14ac:dyDescent="0.3">
      <c r="A4976" t="s">
        <v>19952</v>
      </c>
      <c r="B4976" t="s">
        <v>19953</v>
      </c>
      <c r="C4976" s="1" t="str">
        <f t="shared" si="350"/>
        <v>21:0852</v>
      </c>
      <c r="D4976" s="1" t="str">
        <f t="shared" si="351"/>
        <v>21:0234</v>
      </c>
      <c r="E4976" t="s">
        <v>19954</v>
      </c>
      <c r="F4976" t="s">
        <v>19955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127</v>
      </c>
      <c r="N4976">
        <v>429</v>
      </c>
      <c r="P4976" t="s">
        <v>356</v>
      </c>
      <c r="Q4976" t="s">
        <v>248</v>
      </c>
      <c r="R4976" t="s">
        <v>522</v>
      </c>
    </row>
    <row r="4977" spans="1:18" hidden="1" x14ac:dyDescent="0.3">
      <c r="A4977" t="s">
        <v>19956</v>
      </c>
      <c r="B4977" t="s">
        <v>19957</v>
      </c>
      <c r="C4977" s="1" t="str">
        <f t="shared" si="350"/>
        <v>21:0852</v>
      </c>
      <c r="D4977" s="1" t="str">
        <f t="shared" si="351"/>
        <v>21:0234</v>
      </c>
      <c r="E4977" t="s">
        <v>19958</v>
      </c>
      <c r="F4977" t="s">
        <v>19959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133</v>
      </c>
      <c r="N4977">
        <v>430</v>
      </c>
      <c r="P4977" t="s">
        <v>134</v>
      </c>
      <c r="Q4977" t="s">
        <v>517</v>
      </c>
      <c r="R4977" t="s">
        <v>890</v>
      </c>
    </row>
    <row r="4978" spans="1:18" hidden="1" x14ac:dyDescent="0.3">
      <c r="A4978" t="s">
        <v>19960</v>
      </c>
      <c r="B4978" t="s">
        <v>19961</v>
      </c>
      <c r="C4978" s="1" t="str">
        <f t="shared" si="350"/>
        <v>21:0852</v>
      </c>
      <c r="D4978" s="1" t="str">
        <f t="shared" si="351"/>
        <v>21:0234</v>
      </c>
      <c r="E4978" t="s">
        <v>19962</v>
      </c>
      <c r="F4978" t="s">
        <v>19963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139</v>
      </c>
      <c r="N4978">
        <v>431</v>
      </c>
      <c r="P4978" t="s">
        <v>88</v>
      </c>
      <c r="Q4978" t="s">
        <v>1292</v>
      </c>
      <c r="R4978" t="s">
        <v>522</v>
      </c>
    </row>
    <row r="4979" spans="1:18" hidden="1" x14ac:dyDescent="0.3">
      <c r="A4979" t="s">
        <v>19964</v>
      </c>
      <c r="B4979" t="s">
        <v>19965</v>
      </c>
      <c r="C4979" s="1" t="str">
        <f t="shared" si="350"/>
        <v>21:0852</v>
      </c>
      <c r="D4979" s="1" t="str">
        <f t="shared" si="351"/>
        <v>21:0234</v>
      </c>
      <c r="E4979" t="s">
        <v>19966</v>
      </c>
      <c r="F4979" t="s">
        <v>19967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241</v>
      </c>
      <c r="N4979">
        <v>432</v>
      </c>
      <c r="P4979" t="s">
        <v>23</v>
      </c>
      <c r="Q4979" t="s">
        <v>1292</v>
      </c>
      <c r="R4979" t="s">
        <v>195</v>
      </c>
    </row>
    <row r="4980" spans="1:18" hidden="1" x14ac:dyDescent="0.3">
      <c r="A4980" t="s">
        <v>19968</v>
      </c>
      <c r="B4980" t="s">
        <v>19969</v>
      </c>
      <c r="C4980" s="1" t="str">
        <f t="shared" si="350"/>
        <v>21:0852</v>
      </c>
      <c r="D4980" s="1" t="str">
        <f t="shared" si="351"/>
        <v>21:0234</v>
      </c>
      <c r="E4980" t="s">
        <v>19970</v>
      </c>
      <c r="F4980" t="s">
        <v>19971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36</v>
      </c>
      <c r="N4980">
        <v>433</v>
      </c>
      <c r="P4980" t="s">
        <v>1837</v>
      </c>
      <c r="Q4980" t="s">
        <v>257</v>
      </c>
      <c r="R4980" t="s">
        <v>90</v>
      </c>
    </row>
    <row r="4981" spans="1:18" hidden="1" x14ac:dyDescent="0.3">
      <c r="A4981" t="s">
        <v>19972</v>
      </c>
      <c r="B4981" t="s">
        <v>19973</v>
      </c>
      <c r="C4981" s="1" t="str">
        <f t="shared" si="350"/>
        <v>21:0852</v>
      </c>
      <c r="D4981" s="1" t="str">
        <f t="shared" si="351"/>
        <v>21:0234</v>
      </c>
      <c r="E4981" t="s">
        <v>19974</v>
      </c>
      <c r="F4981" t="s">
        <v>19975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44</v>
      </c>
      <c r="N4981">
        <v>434</v>
      </c>
      <c r="P4981" t="s">
        <v>2414</v>
      </c>
      <c r="Q4981" t="s">
        <v>248</v>
      </c>
      <c r="R4981" t="s">
        <v>55</v>
      </c>
    </row>
    <row r="4982" spans="1:18" hidden="1" x14ac:dyDescent="0.3">
      <c r="A4982" t="s">
        <v>19976</v>
      </c>
      <c r="B4982" t="s">
        <v>19977</v>
      </c>
      <c r="C4982" s="1" t="str">
        <f t="shared" si="350"/>
        <v>21:0852</v>
      </c>
      <c r="D4982" s="1" t="str">
        <f t="shared" si="351"/>
        <v>21:0234</v>
      </c>
      <c r="E4982" t="s">
        <v>19978</v>
      </c>
      <c r="F4982" t="s">
        <v>19979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52</v>
      </c>
      <c r="N4982">
        <v>435</v>
      </c>
      <c r="P4982" t="s">
        <v>7061</v>
      </c>
      <c r="Q4982" t="s">
        <v>310</v>
      </c>
      <c r="R4982" t="s">
        <v>55</v>
      </c>
    </row>
    <row r="4983" spans="1:18" hidden="1" x14ac:dyDescent="0.3">
      <c r="A4983" t="s">
        <v>19980</v>
      </c>
      <c r="B4983" t="s">
        <v>19981</v>
      </c>
      <c r="C4983" s="1" t="str">
        <f t="shared" si="350"/>
        <v>21:0852</v>
      </c>
      <c r="D4983" s="1" t="str">
        <f t="shared" si="351"/>
        <v>21:0234</v>
      </c>
      <c r="E4983" t="s">
        <v>19982</v>
      </c>
      <c r="F4983" t="s">
        <v>19983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 t="s">
        <v>200</v>
      </c>
      <c r="Q4983" t="s">
        <v>54</v>
      </c>
      <c r="R4983" t="s">
        <v>460</v>
      </c>
    </row>
    <row r="4984" spans="1:18" hidden="1" x14ac:dyDescent="0.3">
      <c r="A4984" t="s">
        <v>19984</v>
      </c>
      <c r="B4984" t="s">
        <v>19985</v>
      </c>
      <c r="C4984" s="1" t="str">
        <f t="shared" si="350"/>
        <v>21:0852</v>
      </c>
      <c r="D4984" s="1" t="str">
        <f t="shared" si="351"/>
        <v>21:0234</v>
      </c>
      <c r="E4984" t="s">
        <v>19982</v>
      </c>
      <c r="F4984" t="s">
        <v>19986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29</v>
      </c>
      <c r="N4984">
        <v>437</v>
      </c>
      <c r="P4984" t="s">
        <v>194</v>
      </c>
      <c r="Q4984" t="s">
        <v>1292</v>
      </c>
      <c r="R4984" t="s">
        <v>460</v>
      </c>
    </row>
    <row r="4985" spans="1:18" hidden="1" x14ac:dyDescent="0.3">
      <c r="A4985" t="s">
        <v>19987</v>
      </c>
      <c r="B4985" t="s">
        <v>19988</v>
      </c>
      <c r="C4985" s="1" t="str">
        <f t="shared" si="350"/>
        <v>21:0852</v>
      </c>
      <c r="D4985" s="1" t="str">
        <f t="shared" si="351"/>
        <v>21:0234</v>
      </c>
      <c r="E4985" t="s">
        <v>19989</v>
      </c>
      <c r="F4985" t="s">
        <v>19990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60</v>
      </c>
      <c r="N4985">
        <v>438</v>
      </c>
      <c r="P4985" t="s">
        <v>2140</v>
      </c>
      <c r="Q4985" t="s">
        <v>248</v>
      </c>
      <c r="R4985" t="s">
        <v>205</v>
      </c>
    </row>
    <row r="4986" spans="1:18" hidden="1" x14ac:dyDescent="0.3">
      <c r="A4986" t="s">
        <v>19991</v>
      </c>
      <c r="B4986" t="s">
        <v>19992</v>
      </c>
      <c r="C4986" s="1" t="str">
        <f t="shared" si="350"/>
        <v>21:0852</v>
      </c>
      <c r="D4986" s="1" t="str">
        <f t="shared" si="351"/>
        <v>21:0234</v>
      </c>
      <c r="E4986" t="s">
        <v>19993</v>
      </c>
      <c r="F4986" t="s">
        <v>19994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67</v>
      </c>
      <c r="N4986">
        <v>439</v>
      </c>
      <c r="P4986" t="s">
        <v>134</v>
      </c>
      <c r="Q4986" t="s">
        <v>310</v>
      </c>
      <c r="R4986" t="s">
        <v>195</v>
      </c>
    </row>
    <row r="4987" spans="1:18" hidden="1" x14ac:dyDescent="0.3">
      <c r="A4987" t="s">
        <v>19995</v>
      </c>
      <c r="B4987" t="s">
        <v>19996</v>
      </c>
      <c r="C4987" s="1" t="str">
        <f t="shared" si="350"/>
        <v>21:0852</v>
      </c>
      <c r="D4987" s="1" t="str">
        <f t="shared" si="351"/>
        <v>21:0234</v>
      </c>
      <c r="E4987" t="s">
        <v>19997</v>
      </c>
      <c r="F4987" t="s">
        <v>19998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74</v>
      </c>
      <c r="N4987">
        <v>440</v>
      </c>
      <c r="P4987" t="s">
        <v>537</v>
      </c>
      <c r="Q4987" t="s">
        <v>46</v>
      </c>
      <c r="R4987" t="s">
        <v>211</v>
      </c>
    </row>
    <row r="4988" spans="1:18" hidden="1" x14ac:dyDescent="0.3">
      <c r="A4988" t="s">
        <v>19999</v>
      </c>
      <c r="B4988" t="s">
        <v>20000</v>
      </c>
      <c r="C4988" s="1" t="str">
        <f t="shared" si="350"/>
        <v>21:0852</v>
      </c>
      <c r="D4988" s="1" t="str">
        <f t="shared" si="351"/>
        <v>21:0234</v>
      </c>
      <c r="E4988" t="s">
        <v>20001</v>
      </c>
      <c r="F4988" t="s">
        <v>20002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81</v>
      </c>
      <c r="N4988">
        <v>441</v>
      </c>
      <c r="P4988" t="s">
        <v>1856</v>
      </c>
      <c r="Q4988" t="s">
        <v>62</v>
      </c>
      <c r="R4988" t="s">
        <v>55</v>
      </c>
    </row>
    <row r="4989" spans="1:18" hidden="1" x14ac:dyDescent="0.3">
      <c r="A4989" t="s">
        <v>20003</v>
      </c>
      <c r="B4989" t="s">
        <v>20004</v>
      </c>
      <c r="C4989" s="1" t="str">
        <f t="shared" si="350"/>
        <v>21:0852</v>
      </c>
      <c r="D4989" s="1" t="str">
        <f t="shared" si="351"/>
        <v>21:0234</v>
      </c>
      <c r="E4989" t="s">
        <v>20005</v>
      </c>
      <c r="F4989" t="s">
        <v>20006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95</v>
      </c>
      <c r="N4989">
        <v>442</v>
      </c>
      <c r="P4989" t="s">
        <v>1760</v>
      </c>
      <c r="Q4989" t="s">
        <v>46</v>
      </c>
      <c r="R4989" t="s">
        <v>635</v>
      </c>
    </row>
    <row r="4990" spans="1:18" hidden="1" x14ac:dyDescent="0.3">
      <c r="A4990" t="s">
        <v>20007</v>
      </c>
      <c r="B4990" t="s">
        <v>20008</v>
      </c>
      <c r="C4990" s="1" t="str">
        <f t="shared" si="350"/>
        <v>21:0852</v>
      </c>
      <c r="D4990" s="1" t="str">
        <f t="shared" si="351"/>
        <v>21:0234</v>
      </c>
      <c r="E4990" t="s">
        <v>20009</v>
      </c>
      <c r="F4990" t="s">
        <v>20010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101</v>
      </c>
      <c r="N4990">
        <v>443</v>
      </c>
      <c r="P4990" t="s">
        <v>709</v>
      </c>
      <c r="Q4990" t="s">
        <v>146</v>
      </c>
      <c r="R4990" t="s">
        <v>69</v>
      </c>
    </row>
    <row r="4991" spans="1:18" hidden="1" x14ac:dyDescent="0.3">
      <c r="A4991" t="s">
        <v>20011</v>
      </c>
      <c r="B4991" t="s">
        <v>20012</v>
      </c>
      <c r="C4991" s="1" t="str">
        <f t="shared" si="350"/>
        <v>21:0852</v>
      </c>
      <c r="D4991" s="1" t="str">
        <f t="shared" si="351"/>
        <v>21:0234</v>
      </c>
      <c r="E4991" t="s">
        <v>20013</v>
      </c>
      <c r="F4991" t="s">
        <v>20014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107</v>
      </c>
      <c r="N4991">
        <v>444</v>
      </c>
      <c r="P4991" t="s">
        <v>553</v>
      </c>
      <c r="Q4991" t="s">
        <v>62</v>
      </c>
      <c r="R4991" t="s">
        <v>55</v>
      </c>
    </row>
    <row r="4992" spans="1:18" hidden="1" x14ac:dyDescent="0.3">
      <c r="A4992" t="s">
        <v>20015</v>
      </c>
      <c r="B4992" t="s">
        <v>20016</v>
      </c>
      <c r="C4992" s="1" t="str">
        <f t="shared" si="350"/>
        <v>21:0852</v>
      </c>
      <c r="D4992" s="1" t="str">
        <f t="shared" si="351"/>
        <v>21:0234</v>
      </c>
      <c r="E4992" t="s">
        <v>20017</v>
      </c>
      <c r="F4992" t="s">
        <v>20018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114</v>
      </c>
      <c r="N4992">
        <v>445</v>
      </c>
      <c r="P4992" t="s">
        <v>6492</v>
      </c>
      <c r="Q4992" t="s">
        <v>24</v>
      </c>
      <c r="R4992" t="s">
        <v>147</v>
      </c>
    </row>
    <row r="4993" spans="1:18" hidden="1" x14ac:dyDescent="0.3">
      <c r="A4993" t="s">
        <v>20019</v>
      </c>
      <c r="B4993" t="s">
        <v>20020</v>
      </c>
      <c r="C4993" s="1" t="str">
        <f t="shared" si="350"/>
        <v>21:0852</v>
      </c>
      <c r="D4993" s="1" t="str">
        <f t="shared" si="351"/>
        <v>21:0234</v>
      </c>
      <c r="E4993" t="s">
        <v>20021</v>
      </c>
      <c r="F4993" t="s">
        <v>20022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121</v>
      </c>
      <c r="N4993">
        <v>446</v>
      </c>
      <c r="P4993" t="s">
        <v>2573</v>
      </c>
      <c r="Q4993" t="s">
        <v>24</v>
      </c>
      <c r="R4993" t="s">
        <v>752</v>
      </c>
    </row>
    <row r="4994" spans="1:18" hidden="1" x14ac:dyDescent="0.3">
      <c r="A4994" t="s">
        <v>20023</v>
      </c>
      <c r="B4994" t="s">
        <v>20024</v>
      </c>
      <c r="C4994" s="1" t="str">
        <f t="shared" si="350"/>
        <v>21:0852</v>
      </c>
      <c r="D4994" s="1" t="str">
        <f t="shared" si="351"/>
        <v>21:0234</v>
      </c>
      <c r="E4994" t="s">
        <v>20025</v>
      </c>
      <c r="F4994" t="s">
        <v>20026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127</v>
      </c>
      <c r="N4994">
        <v>447</v>
      </c>
      <c r="P4994" t="s">
        <v>1006</v>
      </c>
      <c r="Q4994" t="s">
        <v>24</v>
      </c>
      <c r="R4994" t="s">
        <v>211</v>
      </c>
    </row>
    <row r="4995" spans="1:18" hidden="1" x14ac:dyDescent="0.3">
      <c r="A4995" t="s">
        <v>20027</v>
      </c>
      <c r="B4995" t="s">
        <v>20028</v>
      </c>
      <c r="C4995" s="1" t="str">
        <f t="shared" si="350"/>
        <v>21:0852</v>
      </c>
      <c r="D4995" s="1" t="str">
        <f t="shared" si="351"/>
        <v>21:0234</v>
      </c>
      <c r="E4995" t="s">
        <v>20029</v>
      </c>
      <c r="F4995" t="s">
        <v>20030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133</v>
      </c>
      <c r="N4995">
        <v>448</v>
      </c>
      <c r="P4995" t="s">
        <v>188</v>
      </c>
      <c r="Q4995" t="s">
        <v>38</v>
      </c>
      <c r="R4995" t="s">
        <v>500</v>
      </c>
    </row>
    <row r="4996" spans="1:18" hidden="1" x14ac:dyDescent="0.3">
      <c r="A4996" t="s">
        <v>20031</v>
      </c>
      <c r="B4996" t="s">
        <v>20032</v>
      </c>
      <c r="C4996" s="1" t="str">
        <f t="shared" ref="C4996:C5059" si="354">HYPERLINK("https://geochem.nrcan.gc.ca/cdogs/content/bdl/bdl210852_e.htm", "21:0852")</f>
        <v>21:0852</v>
      </c>
      <c r="D4996" s="1" t="str">
        <f t="shared" ref="D4996:D5059" si="355">HYPERLINK("https://geochem.nrcan.gc.ca/cdogs/content/svy/svy210234_e.htm", "21:0234")</f>
        <v>21:0234</v>
      </c>
      <c r="E4996" t="s">
        <v>20033</v>
      </c>
      <c r="F4996" t="s">
        <v>20034</v>
      </c>
      <c r="H4996">
        <v>60.5545148</v>
      </c>
      <c r="I4996">
        <v>-136.2069596</v>
      </c>
      <c r="J4996" s="1" t="str">
        <f t="shared" ref="J4996:J5059" si="356">HYPERLINK("https://geochem.nrcan.gc.ca/cdogs/content/kwd/kwd020018_e.htm",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139</v>
      </c>
      <c r="N4996">
        <v>449</v>
      </c>
      <c r="P4996" t="s">
        <v>20035</v>
      </c>
      <c r="Q4996" t="s">
        <v>257</v>
      </c>
      <c r="R4996" t="s">
        <v>3470</v>
      </c>
    </row>
    <row r="4997" spans="1:18" hidden="1" x14ac:dyDescent="0.3">
      <c r="A4997" t="s">
        <v>20036</v>
      </c>
      <c r="B4997" t="s">
        <v>20037</v>
      </c>
      <c r="C4997" s="1" t="str">
        <f t="shared" si="354"/>
        <v>21:0852</v>
      </c>
      <c r="D4997" s="1" t="str">
        <f t="shared" si="355"/>
        <v>21:0234</v>
      </c>
      <c r="E4997" t="s">
        <v>20038</v>
      </c>
      <c r="F4997" t="s">
        <v>20039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241</v>
      </c>
      <c r="N4997">
        <v>450</v>
      </c>
      <c r="P4997" t="s">
        <v>686</v>
      </c>
      <c r="Q4997" t="s">
        <v>236</v>
      </c>
      <c r="R4997" t="s">
        <v>687</v>
      </c>
    </row>
    <row r="4998" spans="1:18" hidden="1" x14ac:dyDescent="0.3">
      <c r="A4998" t="s">
        <v>20040</v>
      </c>
      <c r="B4998" t="s">
        <v>20041</v>
      </c>
      <c r="C4998" s="1" t="str">
        <f t="shared" si="354"/>
        <v>21:0852</v>
      </c>
      <c r="D4998" s="1" t="str">
        <f t="shared" si="355"/>
        <v>21:0234</v>
      </c>
      <c r="E4998" t="s">
        <v>20042</v>
      </c>
      <c r="F4998" t="s">
        <v>20043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36</v>
      </c>
      <c r="N4998">
        <v>451</v>
      </c>
      <c r="P4998" t="s">
        <v>167</v>
      </c>
      <c r="Q4998" t="s">
        <v>46</v>
      </c>
      <c r="R4998" t="s">
        <v>329</v>
      </c>
    </row>
    <row r="4999" spans="1:18" hidden="1" x14ac:dyDescent="0.3">
      <c r="A4999" t="s">
        <v>20044</v>
      </c>
      <c r="B4999" t="s">
        <v>20045</v>
      </c>
      <c r="C4999" s="1" t="str">
        <f t="shared" si="354"/>
        <v>21:0852</v>
      </c>
      <c r="D4999" s="1" t="str">
        <f t="shared" si="355"/>
        <v>21:0234</v>
      </c>
      <c r="E4999" t="s">
        <v>20046</v>
      </c>
      <c r="F4999" t="s">
        <v>20047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44</v>
      </c>
      <c r="N4999">
        <v>452</v>
      </c>
      <c r="P4999" t="s">
        <v>5153</v>
      </c>
      <c r="Q4999" t="s">
        <v>96</v>
      </c>
      <c r="R4999" t="s">
        <v>579</v>
      </c>
    </row>
    <row r="5000" spans="1:18" hidden="1" x14ac:dyDescent="0.3">
      <c r="A5000" t="s">
        <v>20048</v>
      </c>
      <c r="B5000" t="s">
        <v>20049</v>
      </c>
      <c r="C5000" s="1" t="str">
        <f t="shared" si="354"/>
        <v>21:0852</v>
      </c>
      <c r="D5000" s="1" t="str">
        <f t="shared" si="355"/>
        <v>21:0234</v>
      </c>
      <c r="E5000" t="s">
        <v>20050</v>
      </c>
      <c r="F5000" t="s">
        <v>20051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52</v>
      </c>
      <c r="N5000">
        <v>453</v>
      </c>
      <c r="P5000" t="s">
        <v>1851</v>
      </c>
      <c r="Q5000" t="s">
        <v>46</v>
      </c>
      <c r="R5000" t="s">
        <v>522</v>
      </c>
    </row>
    <row r="5001" spans="1:18" hidden="1" x14ac:dyDescent="0.3">
      <c r="A5001" t="s">
        <v>20052</v>
      </c>
      <c r="B5001" t="s">
        <v>20053</v>
      </c>
      <c r="C5001" s="1" t="str">
        <f t="shared" si="354"/>
        <v>21:0852</v>
      </c>
      <c r="D5001" s="1" t="str">
        <f t="shared" si="355"/>
        <v>21:0234</v>
      </c>
      <c r="E5001" t="s">
        <v>20054</v>
      </c>
      <c r="F5001" t="s">
        <v>20055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60</v>
      </c>
      <c r="N5001">
        <v>454</v>
      </c>
      <c r="P5001" t="s">
        <v>61</v>
      </c>
      <c r="Q5001" t="s">
        <v>146</v>
      </c>
      <c r="R5001" t="s">
        <v>90</v>
      </c>
    </row>
    <row r="5002" spans="1:18" hidden="1" x14ac:dyDescent="0.3">
      <c r="A5002" t="s">
        <v>20056</v>
      </c>
      <c r="B5002" t="s">
        <v>20057</v>
      </c>
      <c r="C5002" s="1" t="str">
        <f t="shared" si="354"/>
        <v>21:0852</v>
      </c>
      <c r="D5002" s="1" t="str">
        <f t="shared" si="355"/>
        <v>21:0234</v>
      </c>
      <c r="E5002" t="s">
        <v>20058</v>
      </c>
      <c r="F5002" t="s">
        <v>20059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67</v>
      </c>
      <c r="N5002">
        <v>455</v>
      </c>
      <c r="P5002" t="s">
        <v>267</v>
      </c>
      <c r="Q5002" t="s">
        <v>38</v>
      </c>
      <c r="R5002" t="s">
        <v>55</v>
      </c>
    </row>
    <row r="5003" spans="1:18" hidden="1" x14ac:dyDescent="0.3">
      <c r="A5003" t="s">
        <v>20060</v>
      </c>
      <c r="B5003" t="s">
        <v>20061</v>
      </c>
      <c r="C5003" s="1" t="str">
        <f t="shared" si="354"/>
        <v>21:0852</v>
      </c>
      <c r="D5003" s="1" t="str">
        <f t="shared" si="355"/>
        <v>21:0234</v>
      </c>
      <c r="E5003" t="s">
        <v>20062</v>
      </c>
      <c r="F5003" t="s">
        <v>20063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74</v>
      </c>
      <c r="N5003">
        <v>456</v>
      </c>
      <c r="P5003" t="s">
        <v>262</v>
      </c>
      <c r="Q5003" t="s">
        <v>310</v>
      </c>
      <c r="R5003" t="s">
        <v>55</v>
      </c>
    </row>
    <row r="5004" spans="1:18" hidden="1" x14ac:dyDescent="0.3">
      <c r="A5004" t="s">
        <v>20064</v>
      </c>
      <c r="B5004" t="s">
        <v>20065</v>
      </c>
      <c r="C5004" s="1" t="str">
        <f t="shared" si="354"/>
        <v>21:0852</v>
      </c>
      <c r="D5004" s="1" t="str">
        <f t="shared" si="355"/>
        <v>21:0234</v>
      </c>
      <c r="E5004" t="s">
        <v>20066</v>
      </c>
      <c r="F5004" t="s">
        <v>20067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81</v>
      </c>
      <c r="N5004">
        <v>457</v>
      </c>
      <c r="P5004" t="s">
        <v>256</v>
      </c>
      <c r="Q5004" t="s">
        <v>236</v>
      </c>
      <c r="R5004" t="s">
        <v>55</v>
      </c>
    </row>
    <row r="5005" spans="1:18" hidden="1" x14ac:dyDescent="0.3">
      <c r="A5005" t="s">
        <v>20068</v>
      </c>
      <c r="B5005" t="s">
        <v>20069</v>
      </c>
      <c r="C5005" s="1" t="str">
        <f t="shared" si="354"/>
        <v>21:0852</v>
      </c>
      <c r="D5005" s="1" t="str">
        <f t="shared" si="355"/>
        <v>21:0234</v>
      </c>
      <c r="E5005" t="s">
        <v>20070</v>
      </c>
      <c r="F5005" t="s">
        <v>20071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95</v>
      </c>
      <c r="N5005">
        <v>458</v>
      </c>
      <c r="P5005" t="s">
        <v>247</v>
      </c>
      <c r="Q5005" t="s">
        <v>38</v>
      </c>
      <c r="R5005" t="s">
        <v>55</v>
      </c>
    </row>
    <row r="5006" spans="1:18" hidden="1" x14ac:dyDescent="0.3">
      <c r="A5006" t="s">
        <v>20072</v>
      </c>
      <c r="B5006" t="s">
        <v>20073</v>
      </c>
      <c r="C5006" s="1" t="str">
        <f t="shared" si="354"/>
        <v>21:0852</v>
      </c>
      <c r="D5006" s="1" t="str">
        <f t="shared" si="355"/>
        <v>21:0234</v>
      </c>
      <c r="E5006" t="s">
        <v>20074</v>
      </c>
      <c r="F5006" t="s">
        <v>20075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 t="s">
        <v>262</v>
      </c>
      <c r="Q5006" t="s">
        <v>38</v>
      </c>
      <c r="R5006" t="s">
        <v>55</v>
      </c>
    </row>
    <row r="5007" spans="1:18" hidden="1" x14ac:dyDescent="0.3">
      <c r="A5007" t="s">
        <v>20076</v>
      </c>
      <c r="B5007" t="s">
        <v>20077</v>
      </c>
      <c r="C5007" s="1" t="str">
        <f t="shared" si="354"/>
        <v>21:0852</v>
      </c>
      <c r="D5007" s="1" t="str">
        <f t="shared" si="355"/>
        <v>21:0234</v>
      </c>
      <c r="E5007" t="s">
        <v>20074</v>
      </c>
      <c r="F5007" t="s">
        <v>20078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29</v>
      </c>
      <c r="N5007">
        <v>460</v>
      </c>
      <c r="P5007" t="s">
        <v>262</v>
      </c>
      <c r="Q5007" t="s">
        <v>236</v>
      </c>
      <c r="R5007" t="s">
        <v>55</v>
      </c>
    </row>
    <row r="5008" spans="1:18" hidden="1" x14ac:dyDescent="0.3">
      <c r="A5008" t="s">
        <v>20079</v>
      </c>
      <c r="B5008" t="s">
        <v>20080</v>
      </c>
      <c r="C5008" s="1" t="str">
        <f t="shared" si="354"/>
        <v>21:0852</v>
      </c>
      <c r="D5008" s="1" t="str">
        <f t="shared" si="355"/>
        <v>21:0234</v>
      </c>
      <c r="E5008" t="s">
        <v>20081</v>
      </c>
      <c r="F5008" t="s">
        <v>20082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101</v>
      </c>
      <c r="N5008">
        <v>461</v>
      </c>
      <c r="P5008" t="s">
        <v>267</v>
      </c>
      <c r="Q5008" t="s">
        <v>257</v>
      </c>
      <c r="R5008" t="s">
        <v>55</v>
      </c>
    </row>
    <row r="5009" spans="1:18" hidden="1" x14ac:dyDescent="0.3">
      <c r="A5009" t="s">
        <v>20083</v>
      </c>
      <c r="B5009" t="s">
        <v>20084</v>
      </c>
      <c r="C5009" s="1" t="str">
        <f t="shared" si="354"/>
        <v>21:0852</v>
      </c>
      <c r="D5009" s="1" t="str">
        <f t="shared" si="355"/>
        <v>21:0234</v>
      </c>
      <c r="E5009" t="s">
        <v>20085</v>
      </c>
      <c r="F5009" t="s">
        <v>20086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107</v>
      </c>
      <c r="N5009">
        <v>462</v>
      </c>
      <c r="P5009" t="s">
        <v>1610</v>
      </c>
      <c r="Q5009" t="s">
        <v>257</v>
      </c>
      <c r="R5009" t="s">
        <v>522</v>
      </c>
    </row>
    <row r="5010" spans="1:18" hidden="1" x14ac:dyDescent="0.3">
      <c r="A5010" t="s">
        <v>20087</v>
      </c>
      <c r="B5010" t="s">
        <v>20088</v>
      </c>
      <c r="C5010" s="1" t="str">
        <f t="shared" si="354"/>
        <v>21:0852</v>
      </c>
      <c r="D5010" s="1" t="str">
        <f t="shared" si="355"/>
        <v>21:0234</v>
      </c>
      <c r="E5010" t="s">
        <v>20089</v>
      </c>
      <c r="F5010" t="s">
        <v>20090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114</v>
      </c>
      <c r="N5010">
        <v>463</v>
      </c>
      <c r="P5010" t="s">
        <v>262</v>
      </c>
      <c r="Q5010" t="s">
        <v>54</v>
      </c>
      <c r="R5010" t="s">
        <v>195</v>
      </c>
    </row>
    <row r="5011" spans="1:18" hidden="1" x14ac:dyDescent="0.3">
      <c r="A5011" t="s">
        <v>20091</v>
      </c>
      <c r="B5011" t="s">
        <v>20092</v>
      </c>
      <c r="C5011" s="1" t="str">
        <f t="shared" si="354"/>
        <v>21:0852</v>
      </c>
      <c r="D5011" s="1" t="str">
        <f t="shared" si="355"/>
        <v>21:0234</v>
      </c>
      <c r="E5011" t="s">
        <v>20093</v>
      </c>
      <c r="F5011" t="s">
        <v>20094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121</v>
      </c>
      <c r="N5011">
        <v>464</v>
      </c>
      <c r="P5011" t="s">
        <v>267</v>
      </c>
      <c r="Q5011" t="s">
        <v>482</v>
      </c>
      <c r="R5011" t="s">
        <v>55</v>
      </c>
    </row>
    <row r="5012" spans="1:18" hidden="1" x14ac:dyDescent="0.3">
      <c r="A5012" t="s">
        <v>20095</v>
      </c>
      <c r="B5012" t="s">
        <v>20096</v>
      </c>
      <c r="C5012" s="1" t="str">
        <f t="shared" si="354"/>
        <v>21:0852</v>
      </c>
      <c r="D5012" s="1" t="str">
        <f t="shared" si="355"/>
        <v>21:0234</v>
      </c>
      <c r="E5012" t="s">
        <v>20097</v>
      </c>
      <c r="F5012" t="s">
        <v>20098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127</v>
      </c>
      <c r="N5012">
        <v>465</v>
      </c>
      <c r="P5012" t="s">
        <v>465</v>
      </c>
      <c r="Q5012" t="s">
        <v>310</v>
      </c>
      <c r="R5012" t="s">
        <v>55</v>
      </c>
    </row>
    <row r="5013" spans="1:18" hidden="1" x14ac:dyDescent="0.3">
      <c r="A5013" t="s">
        <v>20099</v>
      </c>
      <c r="B5013" t="s">
        <v>20100</v>
      </c>
      <c r="C5013" s="1" t="str">
        <f t="shared" si="354"/>
        <v>21:0852</v>
      </c>
      <c r="D5013" s="1" t="str">
        <f t="shared" si="355"/>
        <v>21:0234</v>
      </c>
      <c r="E5013" t="s">
        <v>20101</v>
      </c>
      <c r="F5013" t="s">
        <v>20102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133</v>
      </c>
      <c r="N5013">
        <v>466</v>
      </c>
      <c r="P5013" t="s">
        <v>465</v>
      </c>
      <c r="Q5013" t="s">
        <v>257</v>
      </c>
      <c r="R5013" t="s">
        <v>55</v>
      </c>
    </row>
    <row r="5014" spans="1:18" hidden="1" x14ac:dyDescent="0.3">
      <c r="A5014" t="s">
        <v>20103</v>
      </c>
      <c r="B5014" t="s">
        <v>20104</v>
      </c>
      <c r="C5014" s="1" t="str">
        <f t="shared" si="354"/>
        <v>21:0852</v>
      </c>
      <c r="D5014" s="1" t="str">
        <f t="shared" si="355"/>
        <v>21:0234</v>
      </c>
      <c r="E5014" t="s">
        <v>20105</v>
      </c>
      <c r="F5014" t="s">
        <v>20106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139</v>
      </c>
      <c r="N5014">
        <v>467</v>
      </c>
      <c r="P5014" t="s">
        <v>272</v>
      </c>
      <c r="Q5014" t="s">
        <v>310</v>
      </c>
      <c r="R5014" t="s">
        <v>532</v>
      </c>
    </row>
    <row r="5015" spans="1:18" hidden="1" x14ac:dyDescent="0.3">
      <c r="A5015" t="s">
        <v>20107</v>
      </c>
      <c r="B5015" t="s">
        <v>20108</v>
      </c>
      <c r="C5015" s="1" t="str">
        <f t="shared" si="354"/>
        <v>21:0852</v>
      </c>
      <c r="D5015" s="1" t="str">
        <f t="shared" si="355"/>
        <v>21:0234</v>
      </c>
      <c r="E5015" t="s">
        <v>20109</v>
      </c>
      <c r="F5015" t="s">
        <v>20110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241</v>
      </c>
      <c r="N5015">
        <v>468</v>
      </c>
      <c r="P5015" t="s">
        <v>267</v>
      </c>
      <c r="Q5015" t="s">
        <v>236</v>
      </c>
      <c r="R5015" t="s">
        <v>90</v>
      </c>
    </row>
    <row r="5016" spans="1:18" hidden="1" x14ac:dyDescent="0.3">
      <c r="A5016" t="s">
        <v>20111</v>
      </c>
      <c r="B5016" t="s">
        <v>20112</v>
      </c>
      <c r="C5016" s="1" t="str">
        <f t="shared" si="354"/>
        <v>21:0852</v>
      </c>
      <c r="D5016" s="1" t="str">
        <f t="shared" si="355"/>
        <v>21:0234</v>
      </c>
      <c r="E5016" t="s">
        <v>20113</v>
      </c>
      <c r="F5016" t="s">
        <v>20114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36</v>
      </c>
      <c r="N5016">
        <v>469</v>
      </c>
      <c r="P5016" t="s">
        <v>465</v>
      </c>
      <c r="Q5016" t="s">
        <v>310</v>
      </c>
      <c r="R5016" t="s">
        <v>324</v>
      </c>
    </row>
    <row r="5017" spans="1:18" hidden="1" x14ac:dyDescent="0.3">
      <c r="A5017" t="s">
        <v>20115</v>
      </c>
      <c r="B5017" t="s">
        <v>20116</v>
      </c>
      <c r="C5017" s="1" t="str">
        <f t="shared" si="354"/>
        <v>21:0852</v>
      </c>
      <c r="D5017" s="1" t="str">
        <f t="shared" si="355"/>
        <v>21:0234</v>
      </c>
      <c r="E5017" t="s">
        <v>20117</v>
      </c>
      <c r="F5017" t="s">
        <v>20118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44</v>
      </c>
      <c r="N5017">
        <v>470</v>
      </c>
      <c r="P5017" t="s">
        <v>256</v>
      </c>
      <c r="Q5017" t="s">
        <v>257</v>
      </c>
      <c r="R5017" t="s">
        <v>189</v>
      </c>
    </row>
    <row r="5018" spans="1:18" hidden="1" x14ac:dyDescent="0.3">
      <c r="A5018" t="s">
        <v>20119</v>
      </c>
      <c r="B5018" t="s">
        <v>20120</v>
      </c>
      <c r="C5018" s="1" t="str">
        <f t="shared" si="354"/>
        <v>21:0852</v>
      </c>
      <c r="D5018" s="1" t="str">
        <f t="shared" si="355"/>
        <v>21:0234</v>
      </c>
      <c r="E5018" t="s">
        <v>20121</v>
      </c>
      <c r="F5018" t="s">
        <v>20122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HYPERLINK("https://geochem.nrcan.gc.ca/cdogs/content/kwd/kwd080007_e.htm",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 t="s">
        <v>537</v>
      </c>
      <c r="Q5018" t="s">
        <v>24</v>
      </c>
      <c r="R5018" t="s">
        <v>20123</v>
      </c>
    </row>
    <row r="5019" spans="1:18" hidden="1" x14ac:dyDescent="0.3">
      <c r="A5019" t="s">
        <v>20124</v>
      </c>
      <c r="B5019" t="s">
        <v>20125</v>
      </c>
      <c r="C5019" s="1" t="str">
        <f t="shared" si="354"/>
        <v>21:0852</v>
      </c>
      <c r="D5019" s="1" t="str">
        <f t="shared" si="355"/>
        <v>21:0234</v>
      </c>
      <c r="E5019" t="s">
        <v>20121</v>
      </c>
      <c r="F5019" t="s">
        <v>20126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29</v>
      </c>
      <c r="N5019">
        <v>472</v>
      </c>
      <c r="P5019" t="s">
        <v>140</v>
      </c>
      <c r="Q5019" t="s">
        <v>24</v>
      </c>
      <c r="R5019" t="s">
        <v>20127</v>
      </c>
    </row>
    <row r="5020" spans="1:18" hidden="1" x14ac:dyDescent="0.3">
      <c r="A5020" t="s">
        <v>20128</v>
      </c>
      <c r="B5020" t="s">
        <v>20129</v>
      </c>
      <c r="C5020" s="1" t="str">
        <f t="shared" si="354"/>
        <v>21:0852</v>
      </c>
      <c r="D5020" s="1" t="str">
        <f t="shared" si="355"/>
        <v>21:0234</v>
      </c>
      <c r="E5020" t="s">
        <v>20130</v>
      </c>
      <c r="F5020" t="s">
        <v>20131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52</v>
      </c>
      <c r="N5020">
        <v>473</v>
      </c>
      <c r="P5020" t="s">
        <v>210</v>
      </c>
      <c r="Q5020" t="s">
        <v>310</v>
      </c>
      <c r="R5020" t="s">
        <v>890</v>
      </c>
    </row>
    <row r="5021" spans="1:18" hidden="1" x14ac:dyDescent="0.3">
      <c r="A5021" t="s">
        <v>20132</v>
      </c>
      <c r="B5021" t="s">
        <v>20133</v>
      </c>
      <c r="C5021" s="1" t="str">
        <f t="shared" si="354"/>
        <v>21:0852</v>
      </c>
      <c r="D5021" s="1" t="str">
        <f t="shared" si="355"/>
        <v>21:0234</v>
      </c>
      <c r="E5021" t="s">
        <v>20134</v>
      </c>
      <c r="F5021" t="s">
        <v>20135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60</v>
      </c>
      <c r="N5021">
        <v>474</v>
      </c>
      <c r="P5021" t="s">
        <v>319</v>
      </c>
      <c r="Q5021" t="s">
        <v>236</v>
      </c>
      <c r="R5021" t="s">
        <v>460</v>
      </c>
    </row>
    <row r="5022" spans="1:18" hidden="1" x14ac:dyDescent="0.3">
      <c r="A5022" t="s">
        <v>20136</v>
      </c>
      <c r="B5022" t="s">
        <v>20137</v>
      </c>
      <c r="C5022" s="1" t="str">
        <f t="shared" si="354"/>
        <v>21:0852</v>
      </c>
      <c r="D5022" s="1" t="str">
        <f t="shared" si="355"/>
        <v>21:0234</v>
      </c>
      <c r="E5022" t="s">
        <v>20138</v>
      </c>
      <c r="F5022" t="s">
        <v>20139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67</v>
      </c>
      <c r="N5022">
        <v>475</v>
      </c>
      <c r="P5022" t="s">
        <v>1799</v>
      </c>
      <c r="Q5022" t="s">
        <v>236</v>
      </c>
      <c r="R5022" t="s">
        <v>195</v>
      </c>
    </row>
    <row r="5023" spans="1:18" hidden="1" x14ac:dyDescent="0.3">
      <c r="A5023" t="s">
        <v>20140</v>
      </c>
      <c r="B5023" t="s">
        <v>20141</v>
      </c>
      <c r="C5023" s="1" t="str">
        <f t="shared" si="354"/>
        <v>21:0852</v>
      </c>
      <c r="D5023" s="1" t="str">
        <f t="shared" si="355"/>
        <v>21:0234</v>
      </c>
      <c r="E5023" t="s">
        <v>20142</v>
      </c>
      <c r="F5023" t="s">
        <v>20143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74</v>
      </c>
      <c r="N5023">
        <v>476</v>
      </c>
      <c r="P5023" t="s">
        <v>173</v>
      </c>
      <c r="Q5023" t="s">
        <v>236</v>
      </c>
      <c r="R5023" t="s">
        <v>90</v>
      </c>
    </row>
    <row r="5024" spans="1:18" hidden="1" x14ac:dyDescent="0.3">
      <c r="A5024" t="s">
        <v>20144</v>
      </c>
      <c r="B5024" t="s">
        <v>20145</v>
      </c>
      <c r="C5024" s="1" t="str">
        <f t="shared" si="354"/>
        <v>21:0852</v>
      </c>
      <c r="D5024" s="1" t="str">
        <f t="shared" si="355"/>
        <v>21:0234</v>
      </c>
      <c r="E5024" t="s">
        <v>20146</v>
      </c>
      <c r="F5024" t="s">
        <v>20147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81</v>
      </c>
      <c r="N5024">
        <v>477</v>
      </c>
      <c r="P5024" t="s">
        <v>20148</v>
      </c>
      <c r="Q5024" t="s">
        <v>248</v>
      </c>
      <c r="R5024" t="s">
        <v>19059</v>
      </c>
    </row>
    <row r="5025" spans="1:18" hidden="1" x14ac:dyDescent="0.3">
      <c r="A5025" t="s">
        <v>20149</v>
      </c>
      <c r="B5025" t="s">
        <v>20150</v>
      </c>
      <c r="C5025" s="1" t="str">
        <f t="shared" si="354"/>
        <v>21:0852</v>
      </c>
      <c r="D5025" s="1" t="str">
        <f t="shared" si="355"/>
        <v>21:0234</v>
      </c>
      <c r="E5025" t="s">
        <v>20151</v>
      </c>
      <c r="F5025" t="s">
        <v>20152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95</v>
      </c>
      <c r="N5025">
        <v>478</v>
      </c>
      <c r="P5025" t="s">
        <v>1667</v>
      </c>
      <c r="Q5025" t="s">
        <v>310</v>
      </c>
      <c r="R5025" t="s">
        <v>90</v>
      </c>
    </row>
    <row r="5026" spans="1:18" hidden="1" x14ac:dyDescent="0.3">
      <c r="A5026" t="s">
        <v>20153</v>
      </c>
      <c r="B5026" t="s">
        <v>20154</v>
      </c>
      <c r="C5026" s="1" t="str">
        <f t="shared" si="354"/>
        <v>21:0852</v>
      </c>
      <c r="D5026" s="1" t="str">
        <f t="shared" si="355"/>
        <v>21:0234</v>
      </c>
      <c r="E5026" t="s">
        <v>20155</v>
      </c>
      <c r="F5026" t="s">
        <v>20156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101</v>
      </c>
      <c r="N5026">
        <v>479</v>
      </c>
      <c r="P5026" t="s">
        <v>805</v>
      </c>
      <c r="Q5026" t="s">
        <v>236</v>
      </c>
      <c r="R5026" t="s">
        <v>189</v>
      </c>
    </row>
    <row r="5027" spans="1:18" hidden="1" x14ac:dyDescent="0.3">
      <c r="A5027" t="s">
        <v>20157</v>
      </c>
      <c r="B5027" t="s">
        <v>20158</v>
      </c>
      <c r="C5027" s="1" t="str">
        <f t="shared" si="354"/>
        <v>21:0852</v>
      </c>
      <c r="D5027" s="1" t="str">
        <f t="shared" si="355"/>
        <v>21:0234</v>
      </c>
      <c r="E5027" t="s">
        <v>20159</v>
      </c>
      <c r="F5027" t="s">
        <v>20160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107</v>
      </c>
      <c r="N5027">
        <v>480</v>
      </c>
      <c r="P5027" t="s">
        <v>182</v>
      </c>
      <c r="Q5027" t="s">
        <v>482</v>
      </c>
      <c r="R5027" t="s">
        <v>55</v>
      </c>
    </row>
    <row r="5028" spans="1:18" hidden="1" x14ac:dyDescent="0.3">
      <c r="A5028" t="s">
        <v>20161</v>
      </c>
      <c r="B5028" t="s">
        <v>20162</v>
      </c>
      <c r="C5028" s="1" t="str">
        <f t="shared" si="354"/>
        <v>21:0852</v>
      </c>
      <c r="D5028" s="1" t="str">
        <f t="shared" si="355"/>
        <v>21:0234</v>
      </c>
      <c r="E5028" t="s">
        <v>20163</v>
      </c>
      <c r="F5028" t="s">
        <v>20164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114</v>
      </c>
      <c r="N5028">
        <v>481</v>
      </c>
      <c r="P5028" t="s">
        <v>4783</v>
      </c>
      <c r="Q5028" t="s">
        <v>579</v>
      </c>
      <c r="R5028" t="s">
        <v>532</v>
      </c>
    </row>
    <row r="5029" spans="1:18" hidden="1" x14ac:dyDescent="0.3">
      <c r="A5029" t="s">
        <v>20165</v>
      </c>
      <c r="B5029" t="s">
        <v>20166</v>
      </c>
      <c r="C5029" s="1" t="str">
        <f t="shared" si="354"/>
        <v>21:0852</v>
      </c>
      <c r="D5029" s="1" t="str">
        <f t="shared" si="355"/>
        <v>21:0234</v>
      </c>
      <c r="E5029" t="s">
        <v>20167</v>
      </c>
      <c r="F5029" t="s">
        <v>20168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121</v>
      </c>
      <c r="N5029">
        <v>482</v>
      </c>
      <c r="P5029" t="s">
        <v>4447</v>
      </c>
      <c r="Q5029" t="s">
        <v>1292</v>
      </c>
      <c r="R5029" t="s">
        <v>189</v>
      </c>
    </row>
    <row r="5030" spans="1:18" hidden="1" x14ac:dyDescent="0.3">
      <c r="A5030" t="s">
        <v>20169</v>
      </c>
      <c r="B5030" t="s">
        <v>20170</v>
      </c>
      <c r="C5030" s="1" t="str">
        <f t="shared" si="354"/>
        <v>21:0852</v>
      </c>
      <c r="D5030" s="1" t="str">
        <f t="shared" si="355"/>
        <v>21:0234</v>
      </c>
      <c r="E5030" t="s">
        <v>20171</v>
      </c>
      <c r="F5030" t="s">
        <v>20172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127</v>
      </c>
      <c r="N5030">
        <v>483</v>
      </c>
      <c r="P5030" t="s">
        <v>256</v>
      </c>
      <c r="Q5030" t="s">
        <v>579</v>
      </c>
      <c r="R5030" t="s">
        <v>55</v>
      </c>
    </row>
    <row r="5031" spans="1:18" hidden="1" x14ac:dyDescent="0.3">
      <c r="A5031" t="s">
        <v>20173</v>
      </c>
      <c r="B5031" t="s">
        <v>20174</v>
      </c>
      <c r="C5031" s="1" t="str">
        <f t="shared" si="354"/>
        <v>21:0852</v>
      </c>
      <c r="D5031" s="1" t="str">
        <f t="shared" si="355"/>
        <v>21:0234</v>
      </c>
      <c r="E5031" t="s">
        <v>20175</v>
      </c>
      <c r="F5031" t="s">
        <v>20176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133</v>
      </c>
      <c r="N5031">
        <v>484</v>
      </c>
      <c r="P5031" t="s">
        <v>267</v>
      </c>
      <c r="Q5031" t="s">
        <v>579</v>
      </c>
      <c r="R5031" t="s">
        <v>55</v>
      </c>
    </row>
    <row r="5032" spans="1:18" hidden="1" x14ac:dyDescent="0.3">
      <c r="A5032" t="s">
        <v>20177</v>
      </c>
      <c r="B5032" t="s">
        <v>20178</v>
      </c>
      <c r="C5032" s="1" t="str">
        <f t="shared" si="354"/>
        <v>21:0852</v>
      </c>
      <c r="D5032" s="1" t="str">
        <f t="shared" si="355"/>
        <v>21:0234</v>
      </c>
      <c r="E5032" t="s">
        <v>20179</v>
      </c>
      <c r="F5032" t="s">
        <v>20180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139</v>
      </c>
      <c r="N5032">
        <v>485</v>
      </c>
      <c r="P5032" t="s">
        <v>6492</v>
      </c>
      <c r="Q5032" t="s">
        <v>482</v>
      </c>
      <c r="R5032" t="s">
        <v>189</v>
      </c>
    </row>
    <row r="5033" spans="1:18" hidden="1" x14ac:dyDescent="0.3">
      <c r="A5033" t="s">
        <v>20181</v>
      </c>
      <c r="B5033" t="s">
        <v>20182</v>
      </c>
      <c r="C5033" s="1" t="str">
        <f t="shared" si="354"/>
        <v>21:0852</v>
      </c>
      <c r="D5033" s="1" t="str">
        <f t="shared" si="355"/>
        <v>21:0234</v>
      </c>
      <c r="E5033" t="s">
        <v>20183</v>
      </c>
      <c r="F5033" t="s">
        <v>20184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241</v>
      </c>
      <c r="N5033">
        <v>486</v>
      </c>
      <c r="P5033" t="s">
        <v>2540</v>
      </c>
      <c r="Q5033" t="s">
        <v>236</v>
      </c>
      <c r="R5033" t="s">
        <v>3875</v>
      </c>
    </row>
    <row r="5034" spans="1:18" hidden="1" x14ac:dyDescent="0.3">
      <c r="A5034" t="s">
        <v>20185</v>
      </c>
      <c r="B5034" t="s">
        <v>20186</v>
      </c>
      <c r="C5034" s="1" t="str">
        <f t="shared" si="354"/>
        <v>21:0852</v>
      </c>
      <c r="D5034" s="1" t="str">
        <f t="shared" si="355"/>
        <v>21:0234</v>
      </c>
      <c r="E5034" t="s">
        <v>20187</v>
      </c>
      <c r="F5034" t="s">
        <v>20188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36</v>
      </c>
      <c r="N5034">
        <v>487</v>
      </c>
      <c r="P5034" t="s">
        <v>1851</v>
      </c>
      <c r="Q5034" t="s">
        <v>24</v>
      </c>
      <c r="R5034" t="s">
        <v>285</v>
      </c>
    </row>
    <row r="5035" spans="1:18" hidden="1" x14ac:dyDescent="0.3">
      <c r="A5035" t="s">
        <v>20189</v>
      </c>
      <c r="B5035" t="s">
        <v>20190</v>
      </c>
      <c r="C5035" s="1" t="str">
        <f t="shared" si="354"/>
        <v>21:0852</v>
      </c>
      <c r="D5035" s="1" t="str">
        <f t="shared" si="355"/>
        <v>21:0234</v>
      </c>
      <c r="E5035" t="s">
        <v>20191</v>
      </c>
      <c r="F5035" t="s">
        <v>20192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44</v>
      </c>
      <c r="N5035">
        <v>488</v>
      </c>
      <c r="P5035" t="s">
        <v>247</v>
      </c>
      <c r="Q5035" t="s">
        <v>1292</v>
      </c>
      <c r="R5035" t="s">
        <v>522</v>
      </c>
    </row>
    <row r="5036" spans="1:18" hidden="1" x14ac:dyDescent="0.3">
      <c r="A5036" t="s">
        <v>20193</v>
      </c>
      <c r="B5036" t="s">
        <v>20194</v>
      </c>
      <c r="C5036" s="1" t="str">
        <f t="shared" si="354"/>
        <v>21:0852</v>
      </c>
      <c r="D5036" s="1" t="str">
        <f t="shared" si="355"/>
        <v>21:0234</v>
      </c>
      <c r="E5036" t="s">
        <v>20195</v>
      </c>
      <c r="F5036" t="s">
        <v>20196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52</v>
      </c>
      <c r="N5036">
        <v>489</v>
      </c>
      <c r="P5036" t="s">
        <v>61</v>
      </c>
      <c r="Q5036" t="s">
        <v>310</v>
      </c>
      <c r="R5036" t="s">
        <v>141</v>
      </c>
    </row>
    <row r="5037" spans="1:18" hidden="1" x14ac:dyDescent="0.3">
      <c r="A5037" t="s">
        <v>20197</v>
      </c>
      <c r="B5037" t="s">
        <v>20198</v>
      </c>
      <c r="C5037" s="1" t="str">
        <f t="shared" si="354"/>
        <v>21:0852</v>
      </c>
      <c r="D5037" s="1" t="str">
        <f t="shared" si="355"/>
        <v>21:0234</v>
      </c>
      <c r="E5037" t="s">
        <v>20199</v>
      </c>
      <c r="F5037" t="s">
        <v>20200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60</v>
      </c>
      <c r="N5037">
        <v>490</v>
      </c>
      <c r="P5037" t="s">
        <v>134</v>
      </c>
      <c r="Q5037" t="s">
        <v>482</v>
      </c>
      <c r="R5037" t="s">
        <v>911</v>
      </c>
    </row>
    <row r="5038" spans="1:18" hidden="1" x14ac:dyDescent="0.3">
      <c r="A5038" t="s">
        <v>20201</v>
      </c>
      <c r="B5038" t="s">
        <v>20202</v>
      </c>
      <c r="C5038" s="1" t="str">
        <f t="shared" si="354"/>
        <v>21:0852</v>
      </c>
      <c r="D5038" s="1" t="str">
        <f t="shared" si="355"/>
        <v>21:0234</v>
      </c>
      <c r="E5038" t="s">
        <v>20203</v>
      </c>
      <c r="F5038" t="s">
        <v>20204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 t="s">
        <v>37</v>
      </c>
      <c r="Q5038" t="s">
        <v>257</v>
      </c>
      <c r="R5038" t="s">
        <v>890</v>
      </c>
    </row>
    <row r="5039" spans="1:18" hidden="1" x14ac:dyDescent="0.3">
      <c r="A5039" t="s">
        <v>20205</v>
      </c>
      <c r="B5039" t="s">
        <v>20206</v>
      </c>
      <c r="C5039" s="1" t="str">
        <f t="shared" si="354"/>
        <v>21:0852</v>
      </c>
      <c r="D5039" s="1" t="str">
        <f t="shared" si="355"/>
        <v>21:0234</v>
      </c>
      <c r="E5039" t="s">
        <v>20203</v>
      </c>
      <c r="F5039" t="s">
        <v>20207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29</v>
      </c>
      <c r="N5039">
        <v>492</v>
      </c>
      <c r="P5039" t="s">
        <v>37</v>
      </c>
      <c r="Q5039" t="s">
        <v>482</v>
      </c>
      <c r="R5039" t="s">
        <v>599</v>
      </c>
    </row>
    <row r="5040" spans="1:18" hidden="1" x14ac:dyDescent="0.3">
      <c r="A5040" t="s">
        <v>20208</v>
      </c>
      <c r="B5040" t="s">
        <v>20209</v>
      </c>
      <c r="C5040" s="1" t="str">
        <f t="shared" si="354"/>
        <v>21:0852</v>
      </c>
      <c r="D5040" s="1" t="str">
        <f t="shared" si="355"/>
        <v>21:0234</v>
      </c>
      <c r="E5040" t="s">
        <v>20210</v>
      </c>
      <c r="F5040" t="s">
        <v>20211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67</v>
      </c>
      <c r="N5040">
        <v>493</v>
      </c>
      <c r="P5040" t="s">
        <v>115</v>
      </c>
      <c r="Q5040" t="s">
        <v>236</v>
      </c>
      <c r="R5040" t="s">
        <v>168</v>
      </c>
    </row>
    <row r="5041" spans="1:18" hidden="1" x14ac:dyDescent="0.3">
      <c r="A5041" t="s">
        <v>20212</v>
      </c>
      <c r="B5041" t="s">
        <v>20213</v>
      </c>
      <c r="C5041" s="1" t="str">
        <f t="shared" si="354"/>
        <v>21:0852</v>
      </c>
      <c r="D5041" s="1" t="str">
        <f t="shared" si="355"/>
        <v>21:0234</v>
      </c>
      <c r="E5041" t="s">
        <v>20214</v>
      </c>
      <c r="F5041" t="s">
        <v>20215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74</v>
      </c>
      <c r="N5041">
        <v>494</v>
      </c>
      <c r="P5041" t="s">
        <v>3946</v>
      </c>
      <c r="Q5041" t="s">
        <v>62</v>
      </c>
      <c r="R5041" t="s">
        <v>19762</v>
      </c>
    </row>
    <row r="5042" spans="1:18" hidden="1" x14ac:dyDescent="0.3">
      <c r="A5042" t="s">
        <v>20216</v>
      </c>
      <c r="B5042" t="s">
        <v>20217</v>
      </c>
      <c r="C5042" s="1" t="str">
        <f t="shared" si="354"/>
        <v>21:0852</v>
      </c>
      <c r="D5042" s="1" t="str">
        <f t="shared" si="355"/>
        <v>21:0234</v>
      </c>
      <c r="E5042" t="s">
        <v>20218</v>
      </c>
      <c r="F5042" t="s">
        <v>20219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81</v>
      </c>
      <c r="N5042">
        <v>495</v>
      </c>
      <c r="P5042" t="s">
        <v>834</v>
      </c>
      <c r="Q5042" t="s">
        <v>248</v>
      </c>
      <c r="R5042" t="s">
        <v>752</v>
      </c>
    </row>
    <row r="5043" spans="1:18" hidden="1" x14ac:dyDescent="0.3">
      <c r="A5043" t="s">
        <v>20220</v>
      </c>
      <c r="B5043" t="s">
        <v>20221</v>
      </c>
      <c r="C5043" s="1" t="str">
        <f t="shared" si="354"/>
        <v>21:0852</v>
      </c>
      <c r="D5043" s="1" t="str">
        <f t="shared" si="355"/>
        <v>21:0234</v>
      </c>
      <c r="E5043" t="s">
        <v>20222</v>
      </c>
      <c r="F5043" t="s">
        <v>20223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95</v>
      </c>
      <c r="N5043">
        <v>496</v>
      </c>
      <c r="P5043" t="s">
        <v>20224</v>
      </c>
      <c r="Q5043" t="s">
        <v>257</v>
      </c>
      <c r="R5043" t="s">
        <v>840</v>
      </c>
    </row>
    <row r="5044" spans="1:18" hidden="1" x14ac:dyDescent="0.3">
      <c r="A5044" t="s">
        <v>20225</v>
      </c>
      <c r="B5044" t="s">
        <v>20226</v>
      </c>
      <c r="C5044" s="1" t="str">
        <f t="shared" si="354"/>
        <v>21:0852</v>
      </c>
      <c r="D5044" s="1" t="str">
        <f t="shared" si="355"/>
        <v>21:0234</v>
      </c>
      <c r="E5044" t="s">
        <v>20227</v>
      </c>
      <c r="F5044" t="s">
        <v>20228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101</v>
      </c>
      <c r="N5044">
        <v>497</v>
      </c>
      <c r="P5044" t="s">
        <v>3963</v>
      </c>
      <c r="Q5044" t="s">
        <v>310</v>
      </c>
      <c r="R5044" t="s">
        <v>761</v>
      </c>
    </row>
    <row r="5045" spans="1:18" hidden="1" x14ac:dyDescent="0.3">
      <c r="A5045" t="s">
        <v>20229</v>
      </c>
      <c r="B5045" t="s">
        <v>20230</v>
      </c>
      <c r="C5045" s="1" t="str">
        <f t="shared" si="354"/>
        <v>21:0852</v>
      </c>
      <c r="D5045" s="1" t="str">
        <f t="shared" si="355"/>
        <v>21:0234</v>
      </c>
      <c r="E5045" t="s">
        <v>20231</v>
      </c>
      <c r="F5045" t="s">
        <v>20232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107</v>
      </c>
      <c r="N5045">
        <v>498</v>
      </c>
      <c r="P5045" t="s">
        <v>20233</v>
      </c>
      <c r="Q5045" t="s">
        <v>257</v>
      </c>
      <c r="R5045" t="s">
        <v>532</v>
      </c>
    </row>
    <row r="5046" spans="1:18" hidden="1" x14ac:dyDescent="0.3">
      <c r="A5046" t="s">
        <v>20234</v>
      </c>
      <c r="B5046" t="s">
        <v>20235</v>
      </c>
      <c r="C5046" s="1" t="str">
        <f t="shared" si="354"/>
        <v>21:0852</v>
      </c>
      <c r="D5046" s="1" t="str">
        <f t="shared" si="355"/>
        <v>21:0234</v>
      </c>
      <c r="E5046" t="s">
        <v>20236</v>
      </c>
      <c r="F5046" t="s">
        <v>20237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114</v>
      </c>
      <c r="N5046">
        <v>499</v>
      </c>
      <c r="P5046" t="s">
        <v>20238</v>
      </c>
      <c r="Q5046" t="s">
        <v>54</v>
      </c>
      <c r="R5046" t="s">
        <v>532</v>
      </c>
    </row>
    <row r="5047" spans="1:18" hidden="1" x14ac:dyDescent="0.3">
      <c r="A5047" t="s">
        <v>20239</v>
      </c>
      <c r="B5047" t="s">
        <v>20240</v>
      </c>
      <c r="C5047" s="1" t="str">
        <f t="shared" si="354"/>
        <v>21:0852</v>
      </c>
      <c r="D5047" s="1" t="str">
        <f t="shared" si="355"/>
        <v>21:0234</v>
      </c>
      <c r="E5047" t="s">
        <v>20241</v>
      </c>
      <c r="F5047" t="s">
        <v>20242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121</v>
      </c>
      <c r="N5047">
        <v>500</v>
      </c>
      <c r="P5047" t="s">
        <v>23</v>
      </c>
      <c r="Q5047" t="s">
        <v>257</v>
      </c>
      <c r="R5047" t="s">
        <v>201</v>
      </c>
    </row>
    <row r="5048" spans="1:18" hidden="1" x14ac:dyDescent="0.3">
      <c r="A5048" t="s">
        <v>20243</v>
      </c>
      <c r="B5048" t="s">
        <v>20244</v>
      </c>
      <c r="C5048" s="1" t="str">
        <f t="shared" si="354"/>
        <v>21:0852</v>
      </c>
      <c r="D5048" s="1" t="str">
        <f t="shared" si="355"/>
        <v>21:0234</v>
      </c>
      <c r="E5048" t="s">
        <v>20245</v>
      </c>
      <c r="F5048" t="s">
        <v>20246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127</v>
      </c>
      <c r="N5048">
        <v>501</v>
      </c>
      <c r="P5048" t="s">
        <v>537</v>
      </c>
      <c r="Q5048" t="s">
        <v>38</v>
      </c>
      <c r="R5048" t="s">
        <v>16790</v>
      </c>
    </row>
    <row r="5049" spans="1:18" hidden="1" x14ac:dyDescent="0.3">
      <c r="A5049" t="s">
        <v>20247</v>
      </c>
      <c r="B5049" t="s">
        <v>20248</v>
      </c>
      <c r="C5049" s="1" t="str">
        <f t="shared" si="354"/>
        <v>21:0852</v>
      </c>
      <c r="D5049" s="1" t="str">
        <f t="shared" si="355"/>
        <v>21:0234</v>
      </c>
      <c r="E5049" t="s">
        <v>20249</v>
      </c>
      <c r="F5049" t="s">
        <v>20250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133</v>
      </c>
      <c r="N5049">
        <v>502</v>
      </c>
      <c r="P5049" t="s">
        <v>194</v>
      </c>
      <c r="Q5049" t="s">
        <v>248</v>
      </c>
      <c r="R5049" t="s">
        <v>752</v>
      </c>
    </row>
    <row r="5050" spans="1:18" hidden="1" x14ac:dyDescent="0.3">
      <c r="A5050" t="s">
        <v>20251</v>
      </c>
      <c r="B5050" t="s">
        <v>20252</v>
      </c>
      <c r="C5050" s="1" t="str">
        <f t="shared" si="354"/>
        <v>21:0852</v>
      </c>
      <c r="D5050" s="1" t="str">
        <f t="shared" si="355"/>
        <v>21:0234</v>
      </c>
      <c r="E5050" t="s">
        <v>20253</v>
      </c>
      <c r="F5050" t="s">
        <v>20254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139</v>
      </c>
      <c r="N5050">
        <v>503</v>
      </c>
      <c r="P5050" t="s">
        <v>4447</v>
      </c>
      <c r="Q5050" t="s">
        <v>310</v>
      </c>
      <c r="R5050" t="s">
        <v>90</v>
      </c>
    </row>
    <row r="5051" spans="1:18" hidden="1" x14ac:dyDescent="0.3">
      <c r="A5051" t="s">
        <v>20255</v>
      </c>
      <c r="B5051" t="s">
        <v>20256</v>
      </c>
      <c r="C5051" s="1" t="str">
        <f t="shared" si="354"/>
        <v>21:0852</v>
      </c>
      <c r="D5051" s="1" t="str">
        <f t="shared" si="355"/>
        <v>21:0234</v>
      </c>
      <c r="E5051" t="s">
        <v>20257</v>
      </c>
      <c r="F5051" t="s">
        <v>20258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241</v>
      </c>
      <c r="N5051">
        <v>504</v>
      </c>
      <c r="P5051" t="s">
        <v>161</v>
      </c>
      <c r="Q5051" t="s">
        <v>62</v>
      </c>
      <c r="R5051" t="s">
        <v>532</v>
      </c>
    </row>
    <row r="5052" spans="1:18" hidden="1" x14ac:dyDescent="0.3">
      <c r="A5052" t="s">
        <v>20259</v>
      </c>
      <c r="B5052" t="s">
        <v>20260</v>
      </c>
      <c r="C5052" s="1" t="str">
        <f t="shared" si="354"/>
        <v>21:0852</v>
      </c>
      <c r="D5052" s="1" t="str">
        <f t="shared" si="355"/>
        <v>21:0234</v>
      </c>
      <c r="E5052" t="s">
        <v>20261</v>
      </c>
      <c r="F5052" t="s">
        <v>20262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 t="s">
        <v>256</v>
      </c>
      <c r="Q5052" t="s">
        <v>46</v>
      </c>
      <c r="R5052" t="s">
        <v>449</v>
      </c>
    </row>
    <row r="5053" spans="1:18" hidden="1" x14ac:dyDescent="0.3">
      <c r="A5053" t="s">
        <v>20263</v>
      </c>
      <c r="B5053" t="s">
        <v>20264</v>
      </c>
      <c r="C5053" s="1" t="str">
        <f t="shared" si="354"/>
        <v>21:0852</v>
      </c>
      <c r="D5053" s="1" t="str">
        <f t="shared" si="355"/>
        <v>21:0234</v>
      </c>
      <c r="E5053" t="s">
        <v>20261</v>
      </c>
      <c r="F5053" t="s">
        <v>20265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29</v>
      </c>
      <c r="N5053">
        <v>506</v>
      </c>
      <c r="P5053" t="s">
        <v>235</v>
      </c>
      <c r="Q5053" t="s">
        <v>46</v>
      </c>
      <c r="R5053" t="s">
        <v>599</v>
      </c>
    </row>
    <row r="5054" spans="1:18" hidden="1" x14ac:dyDescent="0.3">
      <c r="A5054" t="s">
        <v>20266</v>
      </c>
      <c r="B5054" t="s">
        <v>20267</v>
      </c>
      <c r="C5054" s="1" t="str">
        <f t="shared" si="354"/>
        <v>21:0852</v>
      </c>
      <c r="D5054" s="1" t="str">
        <f t="shared" si="355"/>
        <v>21:0234</v>
      </c>
      <c r="E5054" t="s">
        <v>20268</v>
      </c>
      <c r="F5054" t="s">
        <v>20269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36</v>
      </c>
      <c r="N5054">
        <v>507</v>
      </c>
      <c r="P5054" t="s">
        <v>53</v>
      </c>
      <c r="Q5054" t="s">
        <v>146</v>
      </c>
      <c r="R5054" t="s">
        <v>90</v>
      </c>
    </row>
    <row r="5055" spans="1:18" hidden="1" x14ac:dyDescent="0.3">
      <c r="A5055" t="s">
        <v>20270</v>
      </c>
      <c r="B5055" t="s">
        <v>20271</v>
      </c>
      <c r="C5055" s="1" t="str">
        <f t="shared" si="354"/>
        <v>21:0852</v>
      </c>
      <c r="D5055" s="1" t="str">
        <f t="shared" si="355"/>
        <v>21:0234</v>
      </c>
      <c r="E5055" t="s">
        <v>20272</v>
      </c>
      <c r="F5055" t="s">
        <v>20273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44</v>
      </c>
      <c r="N5055">
        <v>508</v>
      </c>
      <c r="P5055" t="s">
        <v>134</v>
      </c>
      <c r="Q5055" t="s">
        <v>46</v>
      </c>
      <c r="R5055" t="s">
        <v>532</v>
      </c>
    </row>
    <row r="5056" spans="1:18" hidden="1" x14ac:dyDescent="0.3">
      <c r="A5056" t="s">
        <v>20274</v>
      </c>
      <c r="B5056" t="s">
        <v>20275</v>
      </c>
      <c r="C5056" s="1" t="str">
        <f t="shared" si="354"/>
        <v>21:0852</v>
      </c>
      <c r="D5056" s="1" t="str">
        <f t="shared" si="355"/>
        <v>21:0234</v>
      </c>
      <c r="E5056" t="s">
        <v>20276</v>
      </c>
      <c r="F5056" t="s">
        <v>20277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52</v>
      </c>
      <c r="N5056">
        <v>509</v>
      </c>
      <c r="P5056" t="s">
        <v>108</v>
      </c>
      <c r="Q5056" t="s">
        <v>46</v>
      </c>
      <c r="R5056" t="s">
        <v>911</v>
      </c>
    </row>
    <row r="5057" spans="1:18" hidden="1" x14ac:dyDescent="0.3">
      <c r="A5057" t="s">
        <v>20278</v>
      </c>
      <c r="B5057" t="s">
        <v>20279</v>
      </c>
      <c r="C5057" s="1" t="str">
        <f t="shared" si="354"/>
        <v>21:0852</v>
      </c>
      <c r="D5057" s="1" t="str">
        <f t="shared" si="355"/>
        <v>21:0234</v>
      </c>
      <c r="E5057" t="s">
        <v>20280</v>
      </c>
      <c r="F5057" t="s">
        <v>20281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60</v>
      </c>
      <c r="N5057">
        <v>510</v>
      </c>
      <c r="P5057" t="s">
        <v>256</v>
      </c>
      <c r="Q5057" t="s">
        <v>38</v>
      </c>
      <c r="R5057" t="s">
        <v>55</v>
      </c>
    </row>
    <row r="5058" spans="1:18" hidden="1" x14ac:dyDescent="0.3">
      <c r="A5058" t="s">
        <v>20282</v>
      </c>
      <c r="B5058" t="s">
        <v>20283</v>
      </c>
      <c r="C5058" s="1" t="str">
        <f t="shared" si="354"/>
        <v>21:0852</v>
      </c>
      <c r="D5058" s="1" t="str">
        <f t="shared" si="355"/>
        <v>21:0234</v>
      </c>
      <c r="E5058" t="s">
        <v>20284</v>
      </c>
      <c r="F5058" t="s">
        <v>20285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67</v>
      </c>
      <c r="N5058">
        <v>511</v>
      </c>
      <c r="P5058" t="s">
        <v>256</v>
      </c>
      <c r="Q5058" t="s">
        <v>236</v>
      </c>
      <c r="R5058" t="s">
        <v>285</v>
      </c>
    </row>
    <row r="5059" spans="1:18" hidden="1" x14ac:dyDescent="0.3">
      <c r="A5059" t="s">
        <v>20286</v>
      </c>
      <c r="B5059" t="s">
        <v>20287</v>
      </c>
      <c r="C5059" s="1" t="str">
        <f t="shared" si="354"/>
        <v>21:0852</v>
      </c>
      <c r="D5059" s="1" t="str">
        <f t="shared" si="355"/>
        <v>21:0234</v>
      </c>
      <c r="E5059" t="s">
        <v>20288</v>
      </c>
      <c r="F5059" t="s">
        <v>20289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74</v>
      </c>
      <c r="N5059">
        <v>512</v>
      </c>
      <c r="P5059" t="s">
        <v>182</v>
      </c>
      <c r="Q5059" t="s">
        <v>38</v>
      </c>
      <c r="R5059" t="s">
        <v>532</v>
      </c>
    </row>
    <row r="5060" spans="1:18" hidden="1" x14ac:dyDescent="0.3">
      <c r="A5060" t="s">
        <v>20290</v>
      </c>
      <c r="B5060" t="s">
        <v>20291</v>
      </c>
      <c r="C5060" s="1" t="str">
        <f t="shared" ref="C5060:C5123" si="358">HYPERLINK("https://geochem.nrcan.gc.ca/cdogs/content/bdl/bdl210852_e.htm", "21:0852")</f>
        <v>21:0852</v>
      </c>
      <c r="D5060" s="1" t="str">
        <f t="shared" ref="D5060:D5123" si="359">HYPERLINK("https://geochem.nrcan.gc.ca/cdogs/content/svy/svy210234_e.htm", "21:0234")</f>
        <v>21:0234</v>
      </c>
      <c r="E5060" t="s">
        <v>20292</v>
      </c>
      <c r="F5060" t="s">
        <v>20293</v>
      </c>
      <c r="H5060">
        <v>60.3103725</v>
      </c>
      <c r="I5060">
        <v>-136.13378069999999</v>
      </c>
      <c r="J5060" s="1" t="str">
        <f t="shared" ref="J5060:J5123" si="360">HYPERLINK("https://geochem.nrcan.gc.ca/cdogs/content/kwd/kwd020018_e.htm",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81</v>
      </c>
      <c r="N5060">
        <v>513</v>
      </c>
      <c r="P5060" t="s">
        <v>319</v>
      </c>
      <c r="Q5060" t="s">
        <v>257</v>
      </c>
      <c r="R5060" t="s">
        <v>189</v>
      </c>
    </row>
    <row r="5061" spans="1:18" hidden="1" x14ac:dyDescent="0.3">
      <c r="A5061" t="s">
        <v>20294</v>
      </c>
      <c r="B5061" t="s">
        <v>20295</v>
      </c>
      <c r="C5061" s="1" t="str">
        <f t="shared" si="358"/>
        <v>21:0852</v>
      </c>
      <c r="D5061" s="1" t="str">
        <f t="shared" si="359"/>
        <v>21:0234</v>
      </c>
      <c r="E5061" t="s">
        <v>20296</v>
      </c>
      <c r="F5061" t="s">
        <v>20297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95</v>
      </c>
      <c r="N5061">
        <v>514</v>
      </c>
      <c r="P5061" t="s">
        <v>2145</v>
      </c>
      <c r="Q5061" t="s">
        <v>248</v>
      </c>
      <c r="R5061" t="s">
        <v>3875</v>
      </c>
    </row>
    <row r="5062" spans="1:18" hidden="1" x14ac:dyDescent="0.3">
      <c r="A5062" t="s">
        <v>20298</v>
      </c>
      <c r="B5062" t="s">
        <v>20299</v>
      </c>
      <c r="C5062" s="1" t="str">
        <f t="shared" si="358"/>
        <v>21:0852</v>
      </c>
      <c r="D5062" s="1" t="str">
        <f t="shared" si="359"/>
        <v>21:0234</v>
      </c>
      <c r="E5062" t="s">
        <v>20300</v>
      </c>
      <c r="F5062" t="s">
        <v>20301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101</v>
      </c>
      <c r="N5062">
        <v>515</v>
      </c>
      <c r="P5062" t="s">
        <v>210</v>
      </c>
      <c r="Q5062" t="s">
        <v>38</v>
      </c>
      <c r="R5062" t="s">
        <v>890</v>
      </c>
    </row>
    <row r="5063" spans="1:18" hidden="1" x14ac:dyDescent="0.3">
      <c r="A5063" t="s">
        <v>20302</v>
      </c>
      <c r="B5063" t="s">
        <v>20303</v>
      </c>
      <c r="C5063" s="1" t="str">
        <f t="shared" si="358"/>
        <v>21:0852</v>
      </c>
      <c r="D5063" s="1" t="str">
        <f t="shared" si="359"/>
        <v>21:0234</v>
      </c>
      <c r="E5063" t="s">
        <v>20304</v>
      </c>
      <c r="F5063" t="s">
        <v>20305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107</v>
      </c>
      <c r="N5063">
        <v>516</v>
      </c>
      <c r="P5063" t="s">
        <v>272</v>
      </c>
      <c r="Q5063" t="s">
        <v>248</v>
      </c>
      <c r="R5063" t="s">
        <v>285</v>
      </c>
    </row>
    <row r="5064" spans="1:18" hidden="1" x14ac:dyDescent="0.3">
      <c r="A5064" t="s">
        <v>20306</v>
      </c>
      <c r="B5064" t="s">
        <v>20307</v>
      </c>
      <c r="C5064" s="1" t="str">
        <f t="shared" si="358"/>
        <v>21:0852</v>
      </c>
      <c r="D5064" s="1" t="str">
        <f t="shared" si="359"/>
        <v>21:0234</v>
      </c>
      <c r="E5064" t="s">
        <v>20308</v>
      </c>
      <c r="F5064" t="s">
        <v>20309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114</v>
      </c>
      <c r="N5064">
        <v>517</v>
      </c>
      <c r="P5064" t="s">
        <v>182</v>
      </c>
      <c r="Q5064" t="s">
        <v>236</v>
      </c>
      <c r="R5064" t="s">
        <v>189</v>
      </c>
    </row>
    <row r="5065" spans="1:18" hidden="1" x14ac:dyDescent="0.3">
      <c r="A5065" t="s">
        <v>20310</v>
      </c>
      <c r="B5065" t="s">
        <v>20311</v>
      </c>
      <c r="C5065" s="1" t="str">
        <f t="shared" si="358"/>
        <v>21:0852</v>
      </c>
      <c r="D5065" s="1" t="str">
        <f t="shared" si="359"/>
        <v>21:0234</v>
      </c>
      <c r="E5065" t="s">
        <v>20312</v>
      </c>
      <c r="F5065" t="s">
        <v>20313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121</v>
      </c>
      <c r="N5065">
        <v>518</v>
      </c>
      <c r="P5065" t="s">
        <v>267</v>
      </c>
      <c r="Q5065" t="s">
        <v>236</v>
      </c>
      <c r="R5065" t="s">
        <v>55</v>
      </c>
    </row>
    <row r="5066" spans="1:18" hidden="1" x14ac:dyDescent="0.3">
      <c r="A5066" t="s">
        <v>20314</v>
      </c>
      <c r="B5066" t="s">
        <v>20315</v>
      </c>
      <c r="C5066" s="1" t="str">
        <f t="shared" si="358"/>
        <v>21:0852</v>
      </c>
      <c r="D5066" s="1" t="str">
        <f t="shared" si="359"/>
        <v>21:0234</v>
      </c>
      <c r="E5066" t="s">
        <v>20316</v>
      </c>
      <c r="F5066" t="s">
        <v>20317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127</v>
      </c>
      <c r="N5066">
        <v>519</v>
      </c>
      <c r="P5066" t="s">
        <v>75</v>
      </c>
      <c r="Q5066" t="s">
        <v>236</v>
      </c>
      <c r="R5066" t="s">
        <v>668</v>
      </c>
    </row>
    <row r="5067" spans="1:18" hidden="1" x14ac:dyDescent="0.3">
      <c r="A5067" t="s">
        <v>20318</v>
      </c>
      <c r="B5067" t="s">
        <v>20319</v>
      </c>
      <c r="C5067" s="1" t="str">
        <f t="shared" si="358"/>
        <v>21:0852</v>
      </c>
      <c r="D5067" s="1" t="str">
        <f t="shared" si="359"/>
        <v>21:0234</v>
      </c>
      <c r="E5067" t="s">
        <v>20320</v>
      </c>
      <c r="F5067" t="s">
        <v>20321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133</v>
      </c>
      <c r="N5067">
        <v>520</v>
      </c>
      <c r="P5067" t="s">
        <v>188</v>
      </c>
      <c r="Q5067" t="s">
        <v>236</v>
      </c>
      <c r="R5067" t="s">
        <v>460</v>
      </c>
    </row>
    <row r="5068" spans="1:18" hidden="1" x14ac:dyDescent="0.3">
      <c r="A5068" t="s">
        <v>20322</v>
      </c>
      <c r="B5068" t="s">
        <v>20323</v>
      </c>
      <c r="C5068" s="1" t="str">
        <f t="shared" si="358"/>
        <v>21:0852</v>
      </c>
      <c r="D5068" s="1" t="str">
        <f t="shared" si="359"/>
        <v>21:0234</v>
      </c>
      <c r="E5068" t="s">
        <v>20324</v>
      </c>
      <c r="F5068" t="s">
        <v>20325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139</v>
      </c>
      <c r="N5068">
        <v>521</v>
      </c>
      <c r="P5068" t="s">
        <v>194</v>
      </c>
      <c r="Q5068" t="s">
        <v>482</v>
      </c>
      <c r="R5068" t="s">
        <v>460</v>
      </c>
    </row>
    <row r="5069" spans="1:18" hidden="1" x14ac:dyDescent="0.3">
      <c r="A5069" t="s">
        <v>20326</v>
      </c>
      <c r="B5069" t="s">
        <v>20327</v>
      </c>
      <c r="C5069" s="1" t="str">
        <f t="shared" si="358"/>
        <v>21:0852</v>
      </c>
      <c r="D5069" s="1" t="str">
        <f t="shared" si="359"/>
        <v>21:0234</v>
      </c>
      <c r="E5069" t="s">
        <v>20328</v>
      </c>
      <c r="F5069" t="s">
        <v>20329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241</v>
      </c>
      <c r="N5069">
        <v>522</v>
      </c>
      <c r="P5069" t="s">
        <v>356</v>
      </c>
      <c r="Q5069" t="s">
        <v>38</v>
      </c>
      <c r="R5069" t="s">
        <v>522</v>
      </c>
    </row>
    <row r="5070" spans="1:18" hidden="1" x14ac:dyDescent="0.3">
      <c r="A5070" t="s">
        <v>20330</v>
      </c>
      <c r="B5070" t="s">
        <v>20331</v>
      </c>
      <c r="C5070" s="1" t="str">
        <f t="shared" si="358"/>
        <v>21:0852</v>
      </c>
      <c r="D5070" s="1" t="str">
        <f t="shared" si="359"/>
        <v>21:0234</v>
      </c>
      <c r="E5070" t="s">
        <v>20332</v>
      </c>
      <c r="F5070" t="s">
        <v>20333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36</v>
      </c>
      <c r="N5070">
        <v>523</v>
      </c>
      <c r="P5070" t="s">
        <v>140</v>
      </c>
      <c r="Q5070" t="s">
        <v>248</v>
      </c>
      <c r="R5070" t="s">
        <v>2135</v>
      </c>
    </row>
    <row r="5071" spans="1:18" hidden="1" x14ac:dyDescent="0.3">
      <c r="A5071" t="s">
        <v>20334</v>
      </c>
      <c r="B5071" t="s">
        <v>20335</v>
      </c>
      <c r="C5071" s="1" t="str">
        <f t="shared" si="358"/>
        <v>21:0852</v>
      </c>
      <c r="D5071" s="1" t="str">
        <f t="shared" si="359"/>
        <v>21:0234</v>
      </c>
      <c r="E5071" t="s">
        <v>20336</v>
      </c>
      <c r="F5071" t="s">
        <v>20337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44</v>
      </c>
      <c r="N5071">
        <v>524</v>
      </c>
      <c r="P5071" t="s">
        <v>262</v>
      </c>
      <c r="Q5071" t="s">
        <v>257</v>
      </c>
      <c r="R5071" t="s">
        <v>460</v>
      </c>
    </row>
    <row r="5072" spans="1:18" hidden="1" x14ac:dyDescent="0.3">
      <c r="A5072" t="s">
        <v>20338</v>
      </c>
      <c r="B5072" t="s">
        <v>20339</v>
      </c>
      <c r="C5072" s="1" t="str">
        <f t="shared" si="358"/>
        <v>21:0852</v>
      </c>
      <c r="D5072" s="1" t="str">
        <f t="shared" si="359"/>
        <v>21:0234</v>
      </c>
      <c r="E5072" t="s">
        <v>20340</v>
      </c>
      <c r="F5072" t="s">
        <v>20341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 t="s">
        <v>414</v>
      </c>
      <c r="Q5072" t="s">
        <v>236</v>
      </c>
      <c r="R5072" t="s">
        <v>195</v>
      </c>
    </row>
    <row r="5073" spans="1:18" hidden="1" x14ac:dyDescent="0.3">
      <c r="A5073" t="s">
        <v>20342</v>
      </c>
      <c r="B5073" t="s">
        <v>20343</v>
      </c>
      <c r="C5073" s="1" t="str">
        <f t="shared" si="358"/>
        <v>21:0852</v>
      </c>
      <c r="D5073" s="1" t="str">
        <f t="shared" si="359"/>
        <v>21:0234</v>
      </c>
      <c r="E5073" t="s">
        <v>20340</v>
      </c>
      <c r="F5073" t="s">
        <v>20344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29</v>
      </c>
      <c r="N5073">
        <v>526</v>
      </c>
      <c r="P5073" t="s">
        <v>134</v>
      </c>
      <c r="Q5073" t="s">
        <v>482</v>
      </c>
      <c r="R5073" t="s">
        <v>460</v>
      </c>
    </row>
    <row r="5074" spans="1:18" hidden="1" x14ac:dyDescent="0.3">
      <c r="A5074" t="s">
        <v>20345</v>
      </c>
      <c r="B5074" t="s">
        <v>20346</v>
      </c>
      <c r="C5074" s="1" t="str">
        <f t="shared" si="358"/>
        <v>21:0852</v>
      </c>
      <c r="D5074" s="1" t="str">
        <f t="shared" si="359"/>
        <v>21:0234</v>
      </c>
      <c r="E5074" t="s">
        <v>20347</v>
      </c>
      <c r="F5074" t="s">
        <v>20348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52</v>
      </c>
      <c r="N5074">
        <v>527</v>
      </c>
      <c r="P5074" t="s">
        <v>210</v>
      </c>
      <c r="Q5074" t="s">
        <v>38</v>
      </c>
      <c r="R5074" t="s">
        <v>55</v>
      </c>
    </row>
    <row r="5075" spans="1:18" hidden="1" x14ac:dyDescent="0.3">
      <c r="A5075" t="s">
        <v>20349</v>
      </c>
      <c r="B5075" t="s">
        <v>20350</v>
      </c>
      <c r="C5075" s="1" t="str">
        <f t="shared" si="358"/>
        <v>21:0852</v>
      </c>
      <c r="D5075" s="1" t="str">
        <f t="shared" si="359"/>
        <v>21:0234</v>
      </c>
      <c r="E5075" t="s">
        <v>20351</v>
      </c>
      <c r="F5075" t="s">
        <v>20352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60</v>
      </c>
      <c r="N5075">
        <v>528</v>
      </c>
      <c r="P5075" t="s">
        <v>537</v>
      </c>
      <c r="Q5075" t="s">
        <v>31</v>
      </c>
      <c r="R5075" t="s">
        <v>211</v>
      </c>
    </row>
    <row r="5076" spans="1:18" hidden="1" x14ac:dyDescent="0.3">
      <c r="A5076" t="s">
        <v>20353</v>
      </c>
      <c r="B5076" t="s">
        <v>20354</v>
      </c>
      <c r="C5076" s="1" t="str">
        <f t="shared" si="358"/>
        <v>21:0852</v>
      </c>
      <c r="D5076" s="1" t="str">
        <f t="shared" si="359"/>
        <v>21:0234</v>
      </c>
      <c r="E5076" t="s">
        <v>20355</v>
      </c>
      <c r="F5076" t="s">
        <v>20356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67</v>
      </c>
      <c r="N5076">
        <v>529</v>
      </c>
      <c r="P5076" t="s">
        <v>30</v>
      </c>
      <c r="Q5076" t="s">
        <v>146</v>
      </c>
      <c r="R5076" t="s">
        <v>3875</v>
      </c>
    </row>
    <row r="5077" spans="1:18" hidden="1" x14ac:dyDescent="0.3">
      <c r="A5077" t="s">
        <v>20357</v>
      </c>
      <c r="B5077" t="s">
        <v>20358</v>
      </c>
      <c r="C5077" s="1" t="str">
        <f t="shared" si="358"/>
        <v>21:0852</v>
      </c>
      <c r="D5077" s="1" t="str">
        <f t="shared" si="359"/>
        <v>21:0234</v>
      </c>
      <c r="E5077" t="s">
        <v>20359</v>
      </c>
      <c r="F5077" t="s">
        <v>20360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74</v>
      </c>
      <c r="N5077">
        <v>530</v>
      </c>
      <c r="P5077" t="s">
        <v>53</v>
      </c>
      <c r="Q5077" t="s">
        <v>24</v>
      </c>
      <c r="R5077" t="s">
        <v>655</v>
      </c>
    </row>
    <row r="5078" spans="1:18" hidden="1" x14ac:dyDescent="0.3">
      <c r="A5078" t="s">
        <v>20361</v>
      </c>
      <c r="B5078" t="s">
        <v>20362</v>
      </c>
      <c r="C5078" s="1" t="str">
        <f t="shared" si="358"/>
        <v>21:0852</v>
      </c>
      <c r="D5078" s="1" t="str">
        <f t="shared" si="359"/>
        <v>21:0234</v>
      </c>
      <c r="E5078" t="s">
        <v>20363</v>
      </c>
      <c r="F5078" t="s">
        <v>20364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81</v>
      </c>
      <c r="N5078">
        <v>531</v>
      </c>
      <c r="P5078" t="s">
        <v>414</v>
      </c>
      <c r="Q5078" t="s">
        <v>38</v>
      </c>
      <c r="R5078" t="s">
        <v>911</v>
      </c>
    </row>
    <row r="5079" spans="1:18" hidden="1" x14ac:dyDescent="0.3">
      <c r="A5079" t="s">
        <v>20365</v>
      </c>
      <c r="B5079" t="s">
        <v>20366</v>
      </c>
      <c r="C5079" s="1" t="str">
        <f t="shared" si="358"/>
        <v>21:0852</v>
      </c>
      <c r="D5079" s="1" t="str">
        <f t="shared" si="359"/>
        <v>21:0234</v>
      </c>
      <c r="E5079" t="s">
        <v>20367</v>
      </c>
      <c r="F5079" t="s">
        <v>20368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95</v>
      </c>
      <c r="N5079">
        <v>532</v>
      </c>
      <c r="P5079" t="s">
        <v>771</v>
      </c>
      <c r="Q5079" t="s">
        <v>248</v>
      </c>
      <c r="R5079" t="s">
        <v>532</v>
      </c>
    </row>
    <row r="5080" spans="1:18" hidden="1" x14ac:dyDescent="0.3">
      <c r="A5080" t="s">
        <v>20369</v>
      </c>
      <c r="B5080" t="s">
        <v>20370</v>
      </c>
      <c r="C5080" s="1" t="str">
        <f t="shared" si="358"/>
        <v>21:0852</v>
      </c>
      <c r="D5080" s="1" t="str">
        <f t="shared" si="359"/>
        <v>21:0234</v>
      </c>
      <c r="E5080" t="s">
        <v>20371</v>
      </c>
      <c r="F5080" t="s">
        <v>20372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101</v>
      </c>
      <c r="N5080">
        <v>533</v>
      </c>
      <c r="P5080" t="s">
        <v>414</v>
      </c>
      <c r="Q5080" t="s">
        <v>236</v>
      </c>
      <c r="R5080" t="s">
        <v>522</v>
      </c>
    </row>
    <row r="5081" spans="1:18" hidden="1" x14ac:dyDescent="0.3">
      <c r="A5081" t="s">
        <v>20373</v>
      </c>
      <c r="B5081" t="s">
        <v>20374</v>
      </c>
      <c r="C5081" s="1" t="str">
        <f t="shared" si="358"/>
        <v>21:0852</v>
      </c>
      <c r="D5081" s="1" t="str">
        <f t="shared" si="359"/>
        <v>21:0234</v>
      </c>
      <c r="E5081" t="s">
        <v>20375</v>
      </c>
      <c r="F5081" t="s">
        <v>20376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107</v>
      </c>
      <c r="N5081">
        <v>534</v>
      </c>
      <c r="P5081" t="s">
        <v>182</v>
      </c>
      <c r="Q5081" t="s">
        <v>482</v>
      </c>
      <c r="R5081" t="s">
        <v>195</v>
      </c>
    </row>
    <row r="5082" spans="1:18" hidden="1" x14ac:dyDescent="0.3">
      <c r="A5082" t="s">
        <v>20377</v>
      </c>
      <c r="B5082" t="s">
        <v>20378</v>
      </c>
      <c r="C5082" s="1" t="str">
        <f t="shared" si="358"/>
        <v>21:0852</v>
      </c>
      <c r="D5082" s="1" t="str">
        <f t="shared" si="359"/>
        <v>21:0234</v>
      </c>
      <c r="E5082" t="s">
        <v>20379</v>
      </c>
      <c r="F5082" t="s">
        <v>20380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HYPERLINK("https://geochem.nrcan.gc.ca/cdogs/content/kwd/kwd080007_e.htm", "Untreated Water")</f>
        <v>Untreated Water</v>
      </c>
      <c r="L5082">
        <v>30</v>
      </c>
      <c r="M5082" t="s">
        <v>114</v>
      </c>
      <c r="N5082">
        <v>535</v>
      </c>
      <c r="P5082" t="s">
        <v>53</v>
      </c>
      <c r="Q5082" t="s">
        <v>236</v>
      </c>
      <c r="R5082" t="s">
        <v>890</v>
      </c>
    </row>
    <row r="5083" spans="1:18" hidden="1" x14ac:dyDescent="0.3">
      <c r="A5083" t="s">
        <v>20381</v>
      </c>
      <c r="B5083" t="s">
        <v>20382</v>
      </c>
      <c r="C5083" s="1" t="str">
        <f t="shared" si="358"/>
        <v>21:0852</v>
      </c>
      <c r="D5083" s="1" t="str">
        <f t="shared" si="359"/>
        <v>21:0234</v>
      </c>
      <c r="E5083" t="s">
        <v>20383</v>
      </c>
      <c r="F5083" t="s">
        <v>20384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121</v>
      </c>
      <c r="N5083">
        <v>536</v>
      </c>
      <c r="P5083" t="s">
        <v>23</v>
      </c>
      <c r="Q5083" t="s">
        <v>482</v>
      </c>
      <c r="R5083" t="s">
        <v>189</v>
      </c>
    </row>
    <row r="5084" spans="1:18" hidden="1" x14ac:dyDescent="0.3">
      <c r="A5084" t="s">
        <v>20385</v>
      </c>
      <c r="B5084" t="s">
        <v>20386</v>
      </c>
      <c r="C5084" s="1" t="str">
        <f t="shared" si="358"/>
        <v>21:0852</v>
      </c>
      <c r="D5084" s="1" t="str">
        <f t="shared" si="359"/>
        <v>21:0234</v>
      </c>
      <c r="E5084" t="s">
        <v>20387</v>
      </c>
      <c r="F5084" t="s">
        <v>20388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127</v>
      </c>
      <c r="N5084">
        <v>537</v>
      </c>
      <c r="P5084" t="s">
        <v>173</v>
      </c>
      <c r="Q5084" t="s">
        <v>579</v>
      </c>
      <c r="R5084" t="s">
        <v>460</v>
      </c>
    </row>
    <row r="5085" spans="1:18" hidden="1" x14ac:dyDescent="0.3">
      <c r="A5085" t="s">
        <v>20389</v>
      </c>
      <c r="B5085" t="s">
        <v>20390</v>
      </c>
      <c r="C5085" s="1" t="str">
        <f t="shared" si="358"/>
        <v>21:0852</v>
      </c>
      <c r="D5085" s="1" t="str">
        <f t="shared" si="359"/>
        <v>21:0234</v>
      </c>
      <c r="E5085" t="s">
        <v>20391</v>
      </c>
      <c r="F5085" t="s">
        <v>20392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133</v>
      </c>
      <c r="N5085">
        <v>538</v>
      </c>
      <c r="P5085" t="s">
        <v>272</v>
      </c>
      <c r="Q5085" t="s">
        <v>1292</v>
      </c>
      <c r="R5085" t="s">
        <v>285</v>
      </c>
    </row>
    <row r="5086" spans="1:18" hidden="1" x14ac:dyDescent="0.3">
      <c r="A5086" t="s">
        <v>20393</v>
      </c>
      <c r="B5086" t="s">
        <v>20394</v>
      </c>
      <c r="C5086" s="1" t="str">
        <f t="shared" si="358"/>
        <v>21:0852</v>
      </c>
      <c r="D5086" s="1" t="str">
        <f t="shared" si="359"/>
        <v>21:0234</v>
      </c>
      <c r="E5086" t="s">
        <v>20395</v>
      </c>
      <c r="F5086" t="s">
        <v>20396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139</v>
      </c>
      <c r="N5086">
        <v>539</v>
      </c>
      <c r="P5086" t="s">
        <v>356</v>
      </c>
      <c r="Q5086" t="s">
        <v>1292</v>
      </c>
      <c r="R5086" t="s">
        <v>55</v>
      </c>
    </row>
    <row r="5087" spans="1:18" hidden="1" x14ac:dyDescent="0.3">
      <c r="A5087" t="s">
        <v>20397</v>
      </c>
      <c r="B5087" t="s">
        <v>20398</v>
      </c>
      <c r="C5087" s="1" t="str">
        <f t="shared" si="358"/>
        <v>21:0852</v>
      </c>
      <c r="D5087" s="1" t="str">
        <f t="shared" si="359"/>
        <v>21:0234</v>
      </c>
      <c r="E5087" t="s">
        <v>20399</v>
      </c>
      <c r="F5087" t="s">
        <v>20400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241</v>
      </c>
      <c r="N5087">
        <v>540</v>
      </c>
      <c r="P5087" t="s">
        <v>140</v>
      </c>
      <c r="Q5087" t="s">
        <v>54</v>
      </c>
      <c r="R5087" t="s">
        <v>195</v>
      </c>
    </row>
    <row r="5088" spans="1:18" hidden="1" x14ac:dyDescent="0.3">
      <c r="A5088" t="s">
        <v>20401</v>
      </c>
      <c r="B5088" t="s">
        <v>20402</v>
      </c>
      <c r="C5088" s="1" t="str">
        <f t="shared" si="358"/>
        <v>21:0852</v>
      </c>
      <c r="D5088" s="1" t="str">
        <f t="shared" si="359"/>
        <v>21:0234</v>
      </c>
      <c r="E5088" t="s">
        <v>20403</v>
      </c>
      <c r="F5088" t="s">
        <v>20404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 t="s">
        <v>2540</v>
      </c>
      <c r="Q5088" t="s">
        <v>236</v>
      </c>
      <c r="R5088" t="s">
        <v>911</v>
      </c>
    </row>
    <row r="5089" spans="1:18" hidden="1" x14ac:dyDescent="0.3">
      <c r="A5089" t="s">
        <v>20405</v>
      </c>
      <c r="B5089" t="s">
        <v>20406</v>
      </c>
      <c r="C5089" s="1" t="str">
        <f t="shared" si="358"/>
        <v>21:0852</v>
      </c>
      <c r="D5089" s="1" t="str">
        <f t="shared" si="359"/>
        <v>21:0234</v>
      </c>
      <c r="E5089" t="s">
        <v>20403</v>
      </c>
      <c r="F5089" t="s">
        <v>20407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29</v>
      </c>
      <c r="N5089">
        <v>542</v>
      </c>
      <c r="P5089" t="s">
        <v>1605</v>
      </c>
      <c r="Q5089" t="s">
        <v>579</v>
      </c>
      <c r="R5089" t="s">
        <v>532</v>
      </c>
    </row>
    <row r="5090" spans="1:18" hidden="1" x14ac:dyDescent="0.3">
      <c r="A5090" t="s">
        <v>20408</v>
      </c>
      <c r="B5090" t="s">
        <v>20409</v>
      </c>
      <c r="C5090" s="1" t="str">
        <f t="shared" si="358"/>
        <v>21:0852</v>
      </c>
      <c r="D5090" s="1" t="str">
        <f t="shared" si="359"/>
        <v>21:0234</v>
      </c>
      <c r="E5090" t="s">
        <v>20410</v>
      </c>
      <c r="F5090" t="s">
        <v>20411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36</v>
      </c>
      <c r="N5090">
        <v>543</v>
      </c>
      <c r="P5090" t="s">
        <v>247</v>
      </c>
      <c r="Q5090" t="s">
        <v>62</v>
      </c>
      <c r="R5090" t="s">
        <v>195</v>
      </c>
    </row>
    <row r="5091" spans="1:18" hidden="1" x14ac:dyDescent="0.3">
      <c r="A5091" t="s">
        <v>20412</v>
      </c>
      <c r="B5091" t="s">
        <v>20413</v>
      </c>
      <c r="C5091" s="1" t="str">
        <f t="shared" si="358"/>
        <v>21:0852</v>
      </c>
      <c r="D5091" s="1" t="str">
        <f t="shared" si="359"/>
        <v>21:0234</v>
      </c>
      <c r="E5091" t="s">
        <v>20414</v>
      </c>
      <c r="F5091" t="s">
        <v>20415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44</v>
      </c>
      <c r="N5091">
        <v>544</v>
      </c>
      <c r="P5091" t="s">
        <v>1610</v>
      </c>
      <c r="Q5091" t="s">
        <v>310</v>
      </c>
      <c r="R5091" t="s">
        <v>460</v>
      </c>
    </row>
    <row r="5092" spans="1:18" hidden="1" x14ac:dyDescent="0.3">
      <c r="A5092" t="s">
        <v>20416</v>
      </c>
      <c r="B5092" t="s">
        <v>20417</v>
      </c>
      <c r="C5092" s="1" t="str">
        <f t="shared" si="358"/>
        <v>21:0852</v>
      </c>
      <c r="D5092" s="1" t="str">
        <f t="shared" si="359"/>
        <v>21:0234</v>
      </c>
      <c r="E5092" t="s">
        <v>20418</v>
      </c>
      <c r="F5092" t="s">
        <v>20419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52</v>
      </c>
      <c r="N5092">
        <v>545</v>
      </c>
      <c r="P5092" t="s">
        <v>1896</v>
      </c>
      <c r="Q5092" t="s">
        <v>248</v>
      </c>
      <c r="R5092" t="s">
        <v>55</v>
      </c>
    </row>
    <row r="5093" spans="1:18" hidden="1" x14ac:dyDescent="0.3">
      <c r="A5093" t="s">
        <v>20420</v>
      </c>
      <c r="B5093" t="s">
        <v>20421</v>
      </c>
      <c r="C5093" s="1" t="str">
        <f t="shared" si="358"/>
        <v>21:0852</v>
      </c>
      <c r="D5093" s="1" t="str">
        <f t="shared" si="359"/>
        <v>21:0234</v>
      </c>
      <c r="E5093" t="s">
        <v>20422</v>
      </c>
      <c r="F5093" t="s">
        <v>20423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60</v>
      </c>
      <c r="N5093">
        <v>546</v>
      </c>
      <c r="P5093" t="s">
        <v>1610</v>
      </c>
      <c r="Q5093" t="s">
        <v>310</v>
      </c>
      <c r="R5093" t="s">
        <v>55</v>
      </c>
    </row>
    <row r="5094" spans="1:18" hidden="1" x14ac:dyDescent="0.3">
      <c r="A5094" t="s">
        <v>20424</v>
      </c>
      <c r="B5094" t="s">
        <v>20425</v>
      </c>
      <c r="C5094" s="1" t="str">
        <f t="shared" si="358"/>
        <v>21:0852</v>
      </c>
      <c r="D5094" s="1" t="str">
        <f t="shared" si="359"/>
        <v>21:0234</v>
      </c>
      <c r="E5094" t="s">
        <v>20426</v>
      </c>
      <c r="F5094" t="s">
        <v>20427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67</v>
      </c>
      <c r="N5094">
        <v>547</v>
      </c>
      <c r="P5094" t="s">
        <v>1896</v>
      </c>
      <c r="Q5094" t="s">
        <v>310</v>
      </c>
      <c r="R5094" t="s">
        <v>55</v>
      </c>
    </row>
    <row r="5095" spans="1:18" hidden="1" x14ac:dyDescent="0.3">
      <c r="A5095" t="s">
        <v>20428</v>
      </c>
      <c r="B5095" t="s">
        <v>20429</v>
      </c>
      <c r="C5095" s="1" t="str">
        <f t="shared" si="358"/>
        <v>21:0852</v>
      </c>
      <c r="D5095" s="1" t="str">
        <f t="shared" si="359"/>
        <v>21:0234</v>
      </c>
      <c r="E5095" t="s">
        <v>20430</v>
      </c>
      <c r="F5095" t="s">
        <v>20431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74</v>
      </c>
      <c r="N5095">
        <v>548</v>
      </c>
      <c r="P5095" t="s">
        <v>1896</v>
      </c>
      <c r="Q5095" t="s">
        <v>482</v>
      </c>
      <c r="R5095" t="s">
        <v>55</v>
      </c>
    </row>
    <row r="5096" spans="1:18" hidden="1" x14ac:dyDescent="0.3">
      <c r="A5096" t="s">
        <v>20432</v>
      </c>
      <c r="B5096" t="s">
        <v>20433</v>
      </c>
      <c r="C5096" s="1" t="str">
        <f t="shared" si="358"/>
        <v>21:0852</v>
      </c>
      <c r="D5096" s="1" t="str">
        <f t="shared" si="359"/>
        <v>21:0234</v>
      </c>
      <c r="E5096" t="s">
        <v>20434</v>
      </c>
      <c r="F5096" t="s">
        <v>20435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81</v>
      </c>
      <c r="N5096">
        <v>549</v>
      </c>
      <c r="P5096" t="s">
        <v>272</v>
      </c>
      <c r="Q5096" t="s">
        <v>248</v>
      </c>
      <c r="R5096" t="s">
        <v>55</v>
      </c>
    </row>
    <row r="5097" spans="1:18" hidden="1" x14ac:dyDescent="0.3">
      <c r="A5097" t="s">
        <v>20436</v>
      </c>
      <c r="B5097" t="s">
        <v>20437</v>
      </c>
      <c r="C5097" s="1" t="str">
        <f t="shared" si="358"/>
        <v>21:0852</v>
      </c>
      <c r="D5097" s="1" t="str">
        <f t="shared" si="359"/>
        <v>21:0234</v>
      </c>
      <c r="E5097" t="s">
        <v>20438</v>
      </c>
      <c r="F5097" t="s">
        <v>20439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95</v>
      </c>
      <c r="N5097">
        <v>550</v>
      </c>
      <c r="P5097" t="s">
        <v>272</v>
      </c>
      <c r="Q5097" t="s">
        <v>248</v>
      </c>
      <c r="R5097" t="s">
        <v>55</v>
      </c>
    </row>
    <row r="5098" spans="1:18" hidden="1" x14ac:dyDescent="0.3">
      <c r="A5098" t="s">
        <v>20440</v>
      </c>
      <c r="B5098" t="s">
        <v>20441</v>
      </c>
      <c r="C5098" s="1" t="str">
        <f t="shared" si="358"/>
        <v>21:0852</v>
      </c>
      <c r="D5098" s="1" t="str">
        <f t="shared" si="359"/>
        <v>21:0234</v>
      </c>
      <c r="E5098" t="s">
        <v>20442</v>
      </c>
      <c r="F5098" t="s">
        <v>20443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101</v>
      </c>
      <c r="N5098">
        <v>551</v>
      </c>
      <c r="P5098" t="s">
        <v>267</v>
      </c>
      <c r="Q5098" t="s">
        <v>54</v>
      </c>
      <c r="R5098" t="s">
        <v>55</v>
      </c>
    </row>
    <row r="5099" spans="1:18" hidden="1" x14ac:dyDescent="0.3">
      <c r="A5099" t="s">
        <v>20444</v>
      </c>
      <c r="B5099" t="s">
        <v>20445</v>
      </c>
      <c r="C5099" s="1" t="str">
        <f t="shared" si="358"/>
        <v>21:0852</v>
      </c>
      <c r="D5099" s="1" t="str">
        <f t="shared" si="359"/>
        <v>21:0234</v>
      </c>
      <c r="E5099" t="s">
        <v>20446</v>
      </c>
      <c r="F5099" t="s">
        <v>20447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107</v>
      </c>
      <c r="N5099">
        <v>552</v>
      </c>
      <c r="P5099" t="s">
        <v>267</v>
      </c>
      <c r="Q5099" t="s">
        <v>482</v>
      </c>
      <c r="R5099" t="s">
        <v>55</v>
      </c>
    </row>
    <row r="5100" spans="1:18" hidden="1" x14ac:dyDescent="0.3">
      <c r="A5100" t="s">
        <v>20448</v>
      </c>
      <c r="B5100" t="s">
        <v>20449</v>
      </c>
      <c r="C5100" s="1" t="str">
        <f t="shared" si="358"/>
        <v>21:0852</v>
      </c>
      <c r="D5100" s="1" t="str">
        <f t="shared" si="359"/>
        <v>21:0234</v>
      </c>
      <c r="E5100" t="s">
        <v>20450</v>
      </c>
      <c r="F5100" t="s">
        <v>20451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114</v>
      </c>
      <c r="N5100">
        <v>553</v>
      </c>
      <c r="P5100" t="s">
        <v>1896</v>
      </c>
      <c r="Q5100" t="s">
        <v>1292</v>
      </c>
      <c r="R5100" t="s">
        <v>55</v>
      </c>
    </row>
    <row r="5101" spans="1:18" hidden="1" x14ac:dyDescent="0.3">
      <c r="A5101" t="s">
        <v>20452</v>
      </c>
      <c r="B5101" t="s">
        <v>20453</v>
      </c>
      <c r="C5101" s="1" t="str">
        <f t="shared" si="358"/>
        <v>21:0852</v>
      </c>
      <c r="D5101" s="1" t="str">
        <f t="shared" si="359"/>
        <v>21:0234</v>
      </c>
      <c r="E5101" t="s">
        <v>20454</v>
      </c>
      <c r="F5101" t="s">
        <v>20455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121</v>
      </c>
      <c r="N5101">
        <v>554</v>
      </c>
      <c r="P5101" t="s">
        <v>1896</v>
      </c>
      <c r="Q5101" t="s">
        <v>1247</v>
      </c>
      <c r="R5101" t="s">
        <v>55</v>
      </c>
    </row>
    <row r="5102" spans="1:18" hidden="1" x14ac:dyDescent="0.3">
      <c r="A5102" t="s">
        <v>20456</v>
      </c>
      <c r="B5102" t="s">
        <v>20457</v>
      </c>
      <c r="C5102" s="1" t="str">
        <f t="shared" si="358"/>
        <v>21:0852</v>
      </c>
      <c r="D5102" s="1" t="str">
        <f t="shared" si="359"/>
        <v>21:0234</v>
      </c>
      <c r="E5102" t="s">
        <v>20458</v>
      </c>
      <c r="F5102" t="s">
        <v>20459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127</v>
      </c>
      <c r="N5102">
        <v>555</v>
      </c>
      <c r="P5102" t="s">
        <v>1896</v>
      </c>
      <c r="Q5102" t="s">
        <v>1292</v>
      </c>
      <c r="R5102" t="s">
        <v>55</v>
      </c>
    </row>
    <row r="5103" spans="1:18" hidden="1" x14ac:dyDescent="0.3">
      <c r="A5103" t="s">
        <v>20460</v>
      </c>
      <c r="B5103" t="s">
        <v>20461</v>
      </c>
      <c r="C5103" s="1" t="str">
        <f t="shared" si="358"/>
        <v>21:0852</v>
      </c>
      <c r="D5103" s="1" t="str">
        <f t="shared" si="359"/>
        <v>21:0234</v>
      </c>
      <c r="E5103" t="s">
        <v>20462</v>
      </c>
      <c r="F5103" t="s">
        <v>20463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133</v>
      </c>
      <c r="N5103">
        <v>556</v>
      </c>
      <c r="P5103" t="s">
        <v>1610</v>
      </c>
      <c r="Q5103" t="s">
        <v>54</v>
      </c>
      <c r="R5103" t="s">
        <v>55</v>
      </c>
    </row>
    <row r="5104" spans="1:18" hidden="1" x14ac:dyDescent="0.3">
      <c r="A5104" t="s">
        <v>20464</v>
      </c>
      <c r="B5104" t="s">
        <v>20465</v>
      </c>
      <c r="C5104" s="1" t="str">
        <f t="shared" si="358"/>
        <v>21:0852</v>
      </c>
      <c r="D5104" s="1" t="str">
        <f t="shared" si="359"/>
        <v>21:0234</v>
      </c>
      <c r="E5104" t="s">
        <v>20466</v>
      </c>
      <c r="F5104" t="s">
        <v>20467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139</v>
      </c>
      <c r="N5104">
        <v>557</v>
      </c>
      <c r="P5104" t="s">
        <v>1896</v>
      </c>
      <c r="Q5104" t="s">
        <v>54</v>
      </c>
      <c r="R5104" t="s">
        <v>55</v>
      </c>
    </row>
    <row r="5105" spans="1:18" hidden="1" x14ac:dyDescent="0.3">
      <c r="A5105" t="s">
        <v>20468</v>
      </c>
      <c r="B5105" t="s">
        <v>20469</v>
      </c>
      <c r="C5105" s="1" t="str">
        <f t="shared" si="358"/>
        <v>21:0852</v>
      </c>
      <c r="D5105" s="1" t="str">
        <f t="shared" si="359"/>
        <v>21:0234</v>
      </c>
      <c r="E5105" t="s">
        <v>20470</v>
      </c>
      <c r="F5105" t="s">
        <v>20471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241</v>
      </c>
      <c r="N5105">
        <v>558</v>
      </c>
      <c r="P5105" t="s">
        <v>1896</v>
      </c>
      <c r="Q5105" t="s">
        <v>54</v>
      </c>
      <c r="R5105" t="s">
        <v>55</v>
      </c>
    </row>
    <row r="5106" spans="1:18" hidden="1" x14ac:dyDescent="0.3">
      <c r="A5106" t="s">
        <v>20472</v>
      </c>
      <c r="B5106" t="s">
        <v>20473</v>
      </c>
      <c r="C5106" s="1" t="str">
        <f t="shared" si="358"/>
        <v>21:0852</v>
      </c>
      <c r="D5106" s="1" t="str">
        <f t="shared" si="359"/>
        <v>21:0234</v>
      </c>
      <c r="E5106" t="s">
        <v>20474</v>
      </c>
      <c r="F5106" t="s">
        <v>20475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 t="s">
        <v>465</v>
      </c>
      <c r="Q5106" t="s">
        <v>236</v>
      </c>
      <c r="R5106" t="s">
        <v>285</v>
      </c>
    </row>
    <row r="5107" spans="1:18" hidden="1" x14ac:dyDescent="0.3">
      <c r="A5107" t="s">
        <v>20476</v>
      </c>
      <c r="B5107" t="s">
        <v>20477</v>
      </c>
      <c r="C5107" s="1" t="str">
        <f t="shared" si="358"/>
        <v>21:0852</v>
      </c>
      <c r="D5107" s="1" t="str">
        <f t="shared" si="359"/>
        <v>21:0234</v>
      </c>
      <c r="E5107" t="s">
        <v>20474</v>
      </c>
      <c r="F5107" t="s">
        <v>20478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29</v>
      </c>
      <c r="N5107">
        <v>560</v>
      </c>
      <c r="P5107" t="s">
        <v>267</v>
      </c>
      <c r="Q5107" t="s">
        <v>236</v>
      </c>
      <c r="R5107" t="s">
        <v>55</v>
      </c>
    </row>
    <row r="5108" spans="1:18" hidden="1" x14ac:dyDescent="0.3">
      <c r="A5108" t="s">
        <v>20479</v>
      </c>
      <c r="B5108" t="s">
        <v>20480</v>
      </c>
      <c r="C5108" s="1" t="str">
        <f t="shared" si="358"/>
        <v>21:0852</v>
      </c>
      <c r="D5108" s="1" t="str">
        <f t="shared" si="359"/>
        <v>21:0234</v>
      </c>
      <c r="E5108" t="s">
        <v>20481</v>
      </c>
      <c r="F5108" t="s">
        <v>20482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36</v>
      </c>
      <c r="N5108">
        <v>561</v>
      </c>
      <c r="P5108" t="s">
        <v>262</v>
      </c>
      <c r="Q5108" t="s">
        <v>54</v>
      </c>
      <c r="R5108" t="s">
        <v>55</v>
      </c>
    </row>
    <row r="5109" spans="1:18" hidden="1" x14ac:dyDescent="0.3">
      <c r="A5109" t="s">
        <v>20483</v>
      </c>
      <c r="B5109" t="s">
        <v>20484</v>
      </c>
      <c r="C5109" s="1" t="str">
        <f t="shared" si="358"/>
        <v>21:0852</v>
      </c>
      <c r="D5109" s="1" t="str">
        <f t="shared" si="359"/>
        <v>21:0234</v>
      </c>
      <c r="E5109" t="s">
        <v>20485</v>
      </c>
      <c r="F5109" t="s">
        <v>20486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44</v>
      </c>
      <c r="N5109">
        <v>562</v>
      </c>
      <c r="P5109" t="s">
        <v>140</v>
      </c>
      <c r="Q5109" t="s">
        <v>482</v>
      </c>
      <c r="R5109" t="s">
        <v>460</v>
      </c>
    </row>
    <row r="5110" spans="1:18" hidden="1" x14ac:dyDescent="0.3">
      <c r="A5110" t="s">
        <v>20487</v>
      </c>
      <c r="B5110" t="s">
        <v>20488</v>
      </c>
      <c r="C5110" s="1" t="str">
        <f t="shared" si="358"/>
        <v>21:0852</v>
      </c>
      <c r="D5110" s="1" t="str">
        <f t="shared" si="359"/>
        <v>21:0234</v>
      </c>
      <c r="E5110" t="s">
        <v>20489</v>
      </c>
      <c r="F5110" t="s">
        <v>20490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52</v>
      </c>
      <c r="N5110">
        <v>563</v>
      </c>
      <c r="P5110" t="s">
        <v>210</v>
      </c>
      <c r="Q5110" t="s">
        <v>579</v>
      </c>
      <c r="R5110" t="s">
        <v>285</v>
      </c>
    </row>
    <row r="5111" spans="1:18" hidden="1" x14ac:dyDescent="0.3">
      <c r="A5111" t="s">
        <v>20491</v>
      </c>
      <c r="B5111" t="s">
        <v>20492</v>
      </c>
      <c r="C5111" s="1" t="str">
        <f t="shared" si="358"/>
        <v>21:0852</v>
      </c>
      <c r="D5111" s="1" t="str">
        <f t="shared" si="359"/>
        <v>21:0234</v>
      </c>
      <c r="E5111" t="s">
        <v>20493</v>
      </c>
      <c r="F5111" t="s">
        <v>20494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60</v>
      </c>
      <c r="N5111">
        <v>564</v>
      </c>
      <c r="P5111" t="s">
        <v>1610</v>
      </c>
      <c r="Q5111" t="s">
        <v>482</v>
      </c>
      <c r="R5111" t="s">
        <v>460</v>
      </c>
    </row>
    <row r="5112" spans="1:18" hidden="1" x14ac:dyDescent="0.3">
      <c r="A5112" t="s">
        <v>20495</v>
      </c>
      <c r="B5112" t="s">
        <v>20496</v>
      </c>
      <c r="C5112" s="1" t="str">
        <f t="shared" si="358"/>
        <v>21:0852</v>
      </c>
      <c r="D5112" s="1" t="str">
        <f t="shared" si="359"/>
        <v>21:0234</v>
      </c>
      <c r="E5112" t="s">
        <v>20497</v>
      </c>
      <c r="F5112" t="s">
        <v>20498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67</v>
      </c>
      <c r="N5112">
        <v>565</v>
      </c>
      <c r="P5112" t="s">
        <v>256</v>
      </c>
      <c r="Q5112" t="s">
        <v>579</v>
      </c>
      <c r="R5112" t="s">
        <v>55</v>
      </c>
    </row>
    <row r="5113" spans="1:18" hidden="1" x14ac:dyDescent="0.3">
      <c r="A5113" t="s">
        <v>20499</v>
      </c>
      <c r="B5113" t="s">
        <v>20500</v>
      </c>
      <c r="C5113" s="1" t="str">
        <f t="shared" si="358"/>
        <v>21:0852</v>
      </c>
      <c r="D5113" s="1" t="str">
        <f t="shared" si="359"/>
        <v>21:0234</v>
      </c>
      <c r="E5113" t="s">
        <v>20501</v>
      </c>
      <c r="F5113" t="s">
        <v>20502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74</v>
      </c>
      <c r="N5113">
        <v>566</v>
      </c>
      <c r="P5113" t="s">
        <v>5158</v>
      </c>
      <c r="Q5113" t="s">
        <v>579</v>
      </c>
      <c r="R5113" t="s">
        <v>532</v>
      </c>
    </row>
    <row r="5114" spans="1:18" hidden="1" x14ac:dyDescent="0.3">
      <c r="A5114" t="s">
        <v>20503</v>
      </c>
      <c r="B5114" t="s">
        <v>20504</v>
      </c>
      <c r="C5114" s="1" t="str">
        <f t="shared" si="358"/>
        <v>21:0852</v>
      </c>
      <c r="D5114" s="1" t="str">
        <f t="shared" si="359"/>
        <v>21:0234</v>
      </c>
      <c r="E5114" t="s">
        <v>20505</v>
      </c>
      <c r="F5114" t="s">
        <v>20506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81</v>
      </c>
      <c r="N5114">
        <v>567</v>
      </c>
      <c r="P5114" t="s">
        <v>2430</v>
      </c>
      <c r="Q5114" t="s">
        <v>54</v>
      </c>
      <c r="R5114" t="s">
        <v>189</v>
      </c>
    </row>
    <row r="5115" spans="1:18" hidden="1" x14ac:dyDescent="0.3">
      <c r="A5115" t="s">
        <v>20507</v>
      </c>
      <c r="B5115" t="s">
        <v>20508</v>
      </c>
      <c r="C5115" s="1" t="str">
        <f t="shared" si="358"/>
        <v>21:0852</v>
      </c>
      <c r="D5115" s="1" t="str">
        <f t="shared" si="359"/>
        <v>21:0234</v>
      </c>
      <c r="E5115" t="s">
        <v>20509</v>
      </c>
      <c r="F5115" t="s">
        <v>20510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95</v>
      </c>
      <c r="N5115">
        <v>568</v>
      </c>
      <c r="P5115" t="s">
        <v>235</v>
      </c>
      <c r="Q5115" t="s">
        <v>236</v>
      </c>
      <c r="R5115" t="s">
        <v>460</v>
      </c>
    </row>
    <row r="5116" spans="1:18" hidden="1" x14ac:dyDescent="0.3">
      <c r="A5116" t="s">
        <v>20511</v>
      </c>
      <c r="B5116" t="s">
        <v>20512</v>
      </c>
      <c r="C5116" s="1" t="str">
        <f t="shared" si="358"/>
        <v>21:0852</v>
      </c>
      <c r="D5116" s="1" t="str">
        <f t="shared" si="359"/>
        <v>21:0234</v>
      </c>
      <c r="E5116" t="s">
        <v>20513</v>
      </c>
      <c r="F5116" t="s">
        <v>20514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101</v>
      </c>
      <c r="N5116">
        <v>569</v>
      </c>
      <c r="P5116" t="s">
        <v>235</v>
      </c>
      <c r="Q5116" t="s">
        <v>1143</v>
      </c>
      <c r="R5116" t="s">
        <v>285</v>
      </c>
    </row>
    <row r="5117" spans="1:18" hidden="1" x14ac:dyDescent="0.3">
      <c r="A5117" t="s">
        <v>20515</v>
      </c>
      <c r="B5117" t="s">
        <v>20516</v>
      </c>
      <c r="C5117" s="1" t="str">
        <f t="shared" si="358"/>
        <v>21:0852</v>
      </c>
      <c r="D5117" s="1" t="str">
        <f t="shared" si="359"/>
        <v>21:0234</v>
      </c>
      <c r="E5117" t="s">
        <v>20517</v>
      </c>
      <c r="F5117" t="s">
        <v>20518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107</v>
      </c>
      <c r="N5117">
        <v>570</v>
      </c>
      <c r="P5117" t="s">
        <v>134</v>
      </c>
      <c r="Q5117" t="s">
        <v>54</v>
      </c>
      <c r="R5117" t="s">
        <v>285</v>
      </c>
    </row>
    <row r="5118" spans="1:18" hidden="1" x14ac:dyDescent="0.3">
      <c r="A5118" t="s">
        <v>20519</v>
      </c>
      <c r="B5118" t="s">
        <v>20520</v>
      </c>
      <c r="C5118" s="1" t="str">
        <f t="shared" si="358"/>
        <v>21:0852</v>
      </c>
      <c r="D5118" s="1" t="str">
        <f t="shared" si="359"/>
        <v>21:0234</v>
      </c>
      <c r="E5118" t="s">
        <v>20521</v>
      </c>
      <c r="F5118" t="s">
        <v>20522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114</v>
      </c>
      <c r="N5118">
        <v>571</v>
      </c>
      <c r="P5118" t="s">
        <v>140</v>
      </c>
      <c r="Q5118" t="s">
        <v>38</v>
      </c>
      <c r="R5118" t="s">
        <v>522</v>
      </c>
    </row>
    <row r="5119" spans="1:18" hidden="1" x14ac:dyDescent="0.3">
      <c r="A5119" t="s">
        <v>20523</v>
      </c>
      <c r="B5119" t="s">
        <v>20524</v>
      </c>
      <c r="C5119" s="1" t="str">
        <f t="shared" si="358"/>
        <v>21:0852</v>
      </c>
      <c r="D5119" s="1" t="str">
        <f t="shared" si="359"/>
        <v>21:0234</v>
      </c>
      <c r="E5119" t="s">
        <v>20525</v>
      </c>
      <c r="F5119" t="s">
        <v>20526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121</v>
      </c>
      <c r="N5119">
        <v>572</v>
      </c>
      <c r="P5119" t="s">
        <v>200</v>
      </c>
      <c r="Q5119" t="s">
        <v>538</v>
      </c>
      <c r="R5119" t="s">
        <v>109</v>
      </c>
    </row>
    <row r="5120" spans="1:18" hidden="1" x14ac:dyDescent="0.3">
      <c r="A5120" t="s">
        <v>20527</v>
      </c>
      <c r="B5120" t="s">
        <v>20528</v>
      </c>
      <c r="C5120" s="1" t="str">
        <f t="shared" si="358"/>
        <v>21:0852</v>
      </c>
      <c r="D5120" s="1" t="str">
        <f t="shared" si="359"/>
        <v>21:0234</v>
      </c>
      <c r="E5120" t="s">
        <v>20529</v>
      </c>
      <c r="F5120" t="s">
        <v>20530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127</v>
      </c>
      <c r="N5120">
        <v>573</v>
      </c>
      <c r="P5120" t="s">
        <v>414</v>
      </c>
      <c r="Q5120" t="s">
        <v>236</v>
      </c>
      <c r="R5120" t="s">
        <v>460</v>
      </c>
    </row>
    <row r="5121" spans="1:18" hidden="1" x14ac:dyDescent="0.3">
      <c r="A5121" t="s">
        <v>20531</v>
      </c>
      <c r="B5121" t="s">
        <v>20532</v>
      </c>
      <c r="C5121" s="1" t="str">
        <f t="shared" si="358"/>
        <v>21:0852</v>
      </c>
      <c r="D5121" s="1" t="str">
        <f t="shared" si="359"/>
        <v>21:0234</v>
      </c>
      <c r="E5121" t="s">
        <v>20533</v>
      </c>
      <c r="F5121" t="s">
        <v>20534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133</v>
      </c>
      <c r="N5121">
        <v>574</v>
      </c>
      <c r="P5121" t="s">
        <v>2414</v>
      </c>
      <c r="Q5121" t="s">
        <v>579</v>
      </c>
      <c r="R5121" t="s">
        <v>532</v>
      </c>
    </row>
    <row r="5122" spans="1:18" hidden="1" x14ac:dyDescent="0.3">
      <c r="A5122" t="s">
        <v>20535</v>
      </c>
      <c r="B5122" t="s">
        <v>20536</v>
      </c>
      <c r="C5122" s="1" t="str">
        <f t="shared" si="358"/>
        <v>21:0852</v>
      </c>
      <c r="D5122" s="1" t="str">
        <f t="shared" si="359"/>
        <v>21:0234</v>
      </c>
      <c r="E5122" t="s">
        <v>20537</v>
      </c>
      <c r="F5122" t="s">
        <v>20538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139</v>
      </c>
      <c r="N5122">
        <v>575</v>
      </c>
      <c r="P5122" t="s">
        <v>2430</v>
      </c>
      <c r="Q5122" t="s">
        <v>1292</v>
      </c>
      <c r="R5122" t="s">
        <v>195</v>
      </c>
    </row>
    <row r="5123" spans="1:18" hidden="1" x14ac:dyDescent="0.3">
      <c r="A5123" t="s">
        <v>20539</v>
      </c>
      <c r="B5123" t="s">
        <v>20540</v>
      </c>
      <c r="C5123" s="1" t="str">
        <f t="shared" si="358"/>
        <v>21:0852</v>
      </c>
      <c r="D5123" s="1" t="str">
        <f t="shared" si="359"/>
        <v>21:0234</v>
      </c>
      <c r="E5123" t="s">
        <v>20541</v>
      </c>
      <c r="F5123" t="s">
        <v>20542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241</v>
      </c>
      <c r="N5123">
        <v>576</v>
      </c>
      <c r="P5123" t="s">
        <v>200</v>
      </c>
      <c r="Q5123" t="s">
        <v>236</v>
      </c>
      <c r="R5123" t="s">
        <v>2135</v>
      </c>
    </row>
    <row r="5124" spans="1:18" hidden="1" x14ac:dyDescent="0.3">
      <c r="A5124" t="s">
        <v>20543</v>
      </c>
      <c r="B5124" t="s">
        <v>20544</v>
      </c>
      <c r="C5124" s="1" t="str">
        <f t="shared" ref="C5124:C5187" si="362">HYPERLINK("https://geochem.nrcan.gc.ca/cdogs/content/bdl/bdl210852_e.htm", "21:0852")</f>
        <v>21:0852</v>
      </c>
      <c r="D5124" s="1" t="str">
        <f t="shared" ref="D5124:D5187" si="363">HYPERLINK("https://geochem.nrcan.gc.ca/cdogs/content/svy/svy210234_e.htm", "21:0234")</f>
        <v>21:0234</v>
      </c>
      <c r="E5124" t="s">
        <v>20545</v>
      </c>
      <c r="F5124" t="s">
        <v>20546</v>
      </c>
      <c r="H5124">
        <v>60.128563700000001</v>
      </c>
      <c r="I5124">
        <v>-136.29418329999999</v>
      </c>
      <c r="J5124" s="1" t="str">
        <f t="shared" ref="J5124:J5187" si="364">HYPERLINK("https://geochem.nrcan.gc.ca/cdogs/content/kwd/kwd020018_e.htm",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 t="s">
        <v>2526</v>
      </c>
      <c r="Q5124" t="s">
        <v>1292</v>
      </c>
      <c r="R5124" t="s">
        <v>189</v>
      </c>
    </row>
    <row r="5125" spans="1:18" hidden="1" x14ac:dyDescent="0.3">
      <c r="A5125" t="s">
        <v>20547</v>
      </c>
      <c r="B5125" t="s">
        <v>20548</v>
      </c>
      <c r="C5125" s="1" t="str">
        <f t="shared" si="362"/>
        <v>21:0852</v>
      </c>
      <c r="D5125" s="1" t="str">
        <f t="shared" si="363"/>
        <v>21:0234</v>
      </c>
      <c r="E5125" t="s">
        <v>20545</v>
      </c>
      <c r="F5125" t="s">
        <v>20549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29</v>
      </c>
      <c r="N5125">
        <v>578</v>
      </c>
      <c r="P5125" t="s">
        <v>2397</v>
      </c>
      <c r="Q5125" t="s">
        <v>1143</v>
      </c>
      <c r="R5125" t="s">
        <v>911</v>
      </c>
    </row>
    <row r="5126" spans="1:18" hidden="1" x14ac:dyDescent="0.3">
      <c r="A5126" t="s">
        <v>20550</v>
      </c>
      <c r="B5126" t="s">
        <v>20551</v>
      </c>
      <c r="C5126" s="1" t="str">
        <f t="shared" si="362"/>
        <v>21:0852</v>
      </c>
      <c r="D5126" s="1" t="str">
        <f t="shared" si="363"/>
        <v>21:0234</v>
      </c>
      <c r="E5126" t="s">
        <v>20552</v>
      </c>
      <c r="F5126" t="s">
        <v>20553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36</v>
      </c>
      <c r="N5126">
        <v>579</v>
      </c>
      <c r="P5126" t="s">
        <v>356</v>
      </c>
      <c r="Q5126" t="s">
        <v>579</v>
      </c>
      <c r="R5126" t="s">
        <v>460</v>
      </c>
    </row>
    <row r="5127" spans="1:18" hidden="1" x14ac:dyDescent="0.3">
      <c r="A5127" t="s">
        <v>20554</v>
      </c>
      <c r="B5127" t="s">
        <v>20555</v>
      </c>
      <c r="C5127" s="1" t="str">
        <f t="shared" si="362"/>
        <v>21:0852</v>
      </c>
      <c r="D5127" s="1" t="str">
        <f t="shared" si="363"/>
        <v>21:0234</v>
      </c>
      <c r="E5127" t="s">
        <v>20556</v>
      </c>
      <c r="F5127" t="s">
        <v>20557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44</v>
      </c>
      <c r="N5127">
        <v>580</v>
      </c>
      <c r="P5127" t="s">
        <v>356</v>
      </c>
      <c r="Q5127" t="s">
        <v>248</v>
      </c>
      <c r="R5127" t="s">
        <v>55</v>
      </c>
    </row>
    <row r="5128" spans="1:18" hidden="1" x14ac:dyDescent="0.3">
      <c r="A5128" t="s">
        <v>20558</v>
      </c>
      <c r="B5128" t="s">
        <v>20559</v>
      </c>
      <c r="C5128" s="1" t="str">
        <f t="shared" si="362"/>
        <v>21:0852</v>
      </c>
      <c r="D5128" s="1" t="str">
        <f t="shared" si="363"/>
        <v>21:0234</v>
      </c>
      <c r="E5128" t="s">
        <v>20560</v>
      </c>
      <c r="F5128" t="s">
        <v>20561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52</v>
      </c>
      <c r="N5128">
        <v>581</v>
      </c>
      <c r="P5128" t="s">
        <v>356</v>
      </c>
      <c r="Q5128" t="s">
        <v>310</v>
      </c>
      <c r="R5128" t="s">
        <v>460</v>
      </c>
    </row>
    <row r="5129" spans="1:18" hidden="1" x14ac:dyDescent="0.3">
      <c r="A5129" t="s">
        <v>20562</v>
      </c>
      <c r="B5129" t="s">
        <v>20563</v>
      </c>
      <c r="C5129" s="1" t="str">
        <f t="shared" si="362"/>
        <v>21:0852</v>
      </c>
      <c r="D5129" s="1" t="str">
        <f t="shared" si="363"/>
        <v>21:0234</v>
      </c>
      <c r="E5129" t="s">
        <v>20564</v>
      </c>
      <c r="F5129" t="s">
        <v>20565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60</v>
      </c>
      <c r="N5129">
        <v>582</v>
      </c>
      <c r="P5129" t="s">
        <v>267</v>
      </c>
      <c r="Q5129" t="s">
        <v>482</v>
      </c>
      <c r="R5129" t="s">
        <v>460</v>
      </c>
    </row>
    <row r="5130" spans="1:18" hidden="1" x14ac:dyDescent="0.3">
      <c r="A5130" t="s">
        <v>20566</v>
      </c>
      <c r="B5130" t="s">
        <v>20567</v>
      </c>
      <c r="C5130" s="1" t="str">
        <f t="shared" si="362"/>
        <v>21:0852</v>
      </c>
      <c r="D5130" s="1" t="str">
        <f t="shared" si="363"/>
        <v>21:0234</v>
      </c>
      <c r="E5130" t="s">
        <v>20568</v>
      </c>
      <c r="F5130" t="s">
        <v>20569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67</v>
      </c>
      <c r="N5130">
        <v>583</v>
      </c>
      <c r="P5130" t="s">
        <v>356</v>
      </c>
      <c r="Q5130" t="s">
        <v>538</v>
      </c>
      <c r="R5130" t="s">
        <v>55</v>
      </c>
    </row>
    <row r="5131" spans="1:18" hidden="1" x14ac:dyDescent="0.3">
      <c r="A5131" t="s">
        <v>20570</v>
      </c>
      <c r="B5131" t="s">
        <v>20571</v>
      </c>
      <c r="C5131" s="1" t="str">
        <f t="shared" si="362"/>
        <v>21:0852</v>
      </c>
      <c r="D5131" s="1" t="str">
        <f t="shared" si="363"/>
        <v>21:0234</v>
      </c>
      <c r="E5131" t="s">
        <v>20572</v>
      </c>
      <c r="F5131" t="s">
        <v>20573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74</v>
      </c>
      <c r="N5131">
        <v>584</v>
      </c>
      <c r="P5131" t="s">
        <v>267</v>
      </c>
      <c r="Q5131" t="s">
        <v>517</v>
      </c>
      <c r="R5131" t="s">
        <v>55</v>
      </c>
    </row>
    <row r="5132" spans="1:18" hidden="1" x14ac:dyDescent="0.3">
      <c r="A5132" t="s">
        <v>20574</v>
      </c>
      <c r="B5132" t="s">
        <v>20575</v>
      </c>
      <c r="C5132" s="1" t="str">
        <f t="shared" si="362"/>
        <v>21:0852</v>
      </c>
      <c r="D5132" s="1" t="str">
        <f t="shared" si="363"/>
        <v>21:0234</v>
      </c>
      <c r="E5132" t="s">
        <v>20576</v>
      </c>
      <c r="F5132" t="s">
        <v>20577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81</v>
      </c>
      <c r="N5132">
        <v>585</v>
      </c>
      <c r="P5132" t="s">
        <v>256</v>
      </c>
      <c r="Q5132" t="s">
        <v>517</v>
      </c>
      <c r="R5132" t="s">
        <v>460</v>
      </c>
    </row>
    <row r="5133" spans="1:18" hidden="1" x14ac:dyDescent="0.3">
      <c r="A5133" t="s">
        <v>20578</v>
      </c>
      <c r="B5133" t="s">
        <v>20579</v>
      </c>
      <c r="C5133" s="1" t="str">
        <f t="shared" si="362"/>
        <v>21:0852</v>
      </c>
      <c r="D5133" s="1" t="str">
        <f t="shared" si="363"/>
        <v>21:0234</v>
      </c>
      <c r="E5133" t="s">
        <v>20580</v>
      </c>
      <c r="F5133" t="s">
        <v>20581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95</v>
      </c>
      <c r="N5133">
        <v>586</v>
      </c>
      <c r="P5133" t="s">
        <v>1896</v>
      </c>
      <c r="Q5133" t="s">
        <v>517</v>
      </c>
      <c r="R5133" t="s">
        <v>285</v>
      </c>
    </row>
    <row r="5134" spans="1:18" hidden="1" x14ac:dyDescent="0.3">
      <c r="A5134" t="s">
        <v>20582</v>
      </c>
      <c r="B5134" t="s">
        <v>20583</v>
      </c>
      <c r="C5134" s="1" t="str">
        <f t="shared" si="362"/>
        <v>21:0852</v>
      </c>
      <c r="D5134" s="1" t="str">
        <f t="shared" si="363"/>
        <v>21:0234</v>
      </c>
      <c r="E5134" t="s">
        <v>20584</v>
      </c>
      <c r="F5134" t="s">
        <v>20585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101</v>
      </c>
      <c r="N5134">
        <v>587</v>
      </c>
      <c r="P5134" t="s">
        <v>465</v>
      </c>
      <c r="Q5134" t="s">
        <v>1143</v>
      </c>
      <c r="R5134" t="s">
        <v>55</v>
      </c>
    </row>
    <row r="5135" spans="1:18" hidden="1" x14ac:dyDescent="0.3">
      <c r="A5135" t="s">
        <v>20586</v>
      </c>
      <c r="B5135" t="s">
        <v>20587</v>
      </c>
      <c r="C5135" s="1" t="str">
        <f t="shared" si="362"/>
        <v>21:0852</v>
      </c>
      <c r="D5135" s="1" t="str">
        <f t="shared" si="363"/>
        <v>21:0234</v>
      </c>
      <c r="E5135" t="s">
        <v>20588</v>
      </c>
      <c r="F5135" t="s">
        <v>20589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107</v>
      </c>
      <c r="N5135">
        <v>588</v>
      </c>
      <c r="P5135" t="s">
        <v>267</v>
      </c>
      <c r="Q5135" t="s">
        <v>1292</v>
      </c>
      <c r="R5135" t="s">
        <v>55</v>
      </c>
    </row>
    <row r="5136" spans="1:18" hidden="1" x14ac:dyDescent="0.3">
      <c r="A5136" t="s">
        <v>20590</v>
      </c>
      <c r="B5136" t="s">
        <v>20591</v>
      </c>
      <c r="C5136" s="1" t="str">
        <f t="shared" si="362"/>
        <v>21:0852</v>
      </c>
      <c r="D5136" s="1" t="str">
        <f t="shared" si="363"/>
        <v>21:0234</v>
      </c>
      <c r="E5136" t="s">
        <v>20592</v>
      </c>
      <c r="F5136" t="s">
        <v>20593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114</v>
      </c>
      <c r="N5136">
        <v>589</v>
      </c>
      <c r="P5136" t="s">
        <v>262</v>
      </c>
      <c r="Q5136" t="s">
        <v>1292</v>
      </c>
      <c r="R5136" t="s">
        <v>285</v>
      </c>
    </row>
    <row r="5137" spans="1:18" hidden="1" x14ac:dyDescent="0.3">
      <c r="A5137" t="s">
        <v>20594</v>
      </c>
      <c r="B5137" t="s">
        <v>20595</v>
      </c>
      <c r="C5137" s="1" t="str">
        <f t="shared" si="362"/>
        <v>21:0852</v>
      </c>
      <c r="D5137" s="1" t="str">
        <f t="shared" si="363"/>
        <v>21:0234</v>
      </c>
      <c r="E5137" t="s">
        <v>20596</v>
      </c>
      <c r="F5137" t="s">
        <v>20597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121</v>
      </c>
      <c r="N5137">
        <v>590</v>
      </c>
      <c r="P5137" t="s">
        <v>465</v>
      </c>
      <c r="Q5137" t="s">
        <v>54</v>
      </c>
      <c r="R5137" t="s">
        <v>460</v>
      </c>
    </row>
    <row r="5138" spans="1:18" hidden="1" x14ac:dyDescent="0.3">
      <c r="A5138" t="s">
        <v>20598</v>
      </c>
      <c r="B5138" t="s">
        <v>20599</v>
      </c>
      <c r="C5138" s="1" t="str">
        <f t="shared" si="362"/>
        <v>21:0852</v>
      </c>
      <c r="D5138" s="1" t="str">
        <f t="shared" si="363"/>
        <v>21:0234</v>
      </c>
      <c r="E5138" t="s">
        <v>20600</v>
      </c>
      <c r="F5138" t="s">
        <v>20601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127</v>
      </c>
      <c r="N5138">
        <v>591</v>
      </c>
      <c r="P5138" t="s">
        <v>1610</v>
      </c>
      <c r="Q5138" t="s">
        <v>579</v>
      </c>
      <c r="R5138" t="s">
        <v>55</v>
      </c>
    </row>
    <row r="5139" spans="1:18" hidden="1" x14ac:dyDescent="0.3">
      <c r="A5139" t="s">
        <v>20602</v>
      </c>
      <c r="B5139" t="s">
        <v>20603</v>
      </c>
      <c r="C5139" s="1" t="str">
        <f t="shared" si="362"/>
        <v>21:0852</v>
      </c>
      <c r="D5139" s="1" t="str">
        <f t="shared" si="363"/>
        <v>21:0234</v>
      </c>
      <c r="E5139" t="s">
        <v>20604</v>
      </c>
      <c r="F5139" t="s">
        <v>20605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133</v>
      </c>
      <c r="N5139">
        <v>592</v>
      </c>
      <c r="P5139" t="s">
        <v>465</v>
      </c>
      <c r="Q5139" t="s">
        <v>1143</v>
      </c>
      <c r="R5139" t="s">
        <v>285</v>
      </c>
    </row>
    <row r="5140" spans="1:18" hidden="1" x14ac:dyDescent="0.3">
      <c r="A5140" t="s">
        <v>20606</v>
      </c>
      <c r="B5140" t="s">
        <v>20607</v>
      </c>
      <c r="C5140" s="1" t="str">
        <f t="shared" si="362"/>
        <v>21:0852</v>
      </c>
      <c r="D5140" s="1" t="str">
        <f t="shared" si="363"/>
        <v>21:0234</v>
      </c>
      <c r="E5140" t="s">
        <v>20608</v>
      </c>
      <c r="F5140" t="s">
        <v>20609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139</v>
      </c>
      <c r="N5140">
        <v>593</v>
      </c>
      <c r="P5140" t="s">
        <v>200</v>
      </c>
      <c r="Q5140" t="s">
        <v>579</v>
      </c>
      <c r="R5140" t="s">
        <v>401</v>
      </c>
    </row>
    <row r="5141" spans="1:18" hidden="1" x14ac:dyDescent="0.3">
      <c r="A5141" t="s">
        <v>20610</v>
      </c>
      <c r="B5141" t="s">
        <v>20611</v>
      </c>
      <c r="C5141" s="1" t="str">
        <f t="shared" si="362"/>
        <v>21:0852</v>
      </c>
      <c r="D5141" s="1" t="str">
        <f t="shared" si="363"/>
        <v>21:0234</v>
      </c>
      <c r="E5141" t="s">
        <v>20612</v>
      </c>
      <c r="F5141" t="s">
        <v>20613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241</v>
      </c>
      <c r="N5141">
        <v>594</v>
      </c>
      <c r="P5141" t="s">
        <v>267</v>
      </c>
      <c r="Q5141" t="s">
        <v>482</v>
      </c>
      <c r="R5141" t="s">
        <v>55</v>
      </c>
    </row>
    <row r="5142" spans="1:18" hidden="1" x14ac:dyDescent="0.3">
      <c r="A5142" t="s">
        <v>20614</v>
      </c>
      <c r="B5142" t="s">
        <v>20615</v>
      </c>
      <c r="C5142" s="1" t="str">
        <f t="shared" si="362"/>
        <v>21:0852</v>
      </c>
      <c r="D5142" s="1" t="str">
        <f t="shared" si="363"/>
        <v>21:0234</v>
      </c>
      <c r="E5142" t="s">
        <v>20616</v>
      </c>
      <c r="F5142" t="s">
        <v>20617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36</v>
      </c>
      <c r="N5142">
        <v>595</v>
      </c>
      <c r="P5142" t="s">
        <v>272</v>
      </c>
      <c r="Q5142" t="s">
        <v>46</v>
      </c>
      <c r="R5142" t="s">
        <v>460</v>
      </c>
    </row>
    <row r="5143" spans="1:18" hidden="1" x14ac:dyDescent="0.3">
      <c r="A5143" t="s">
        <v>20618</v>
      </c>
      <c r="B5143" t="s">
        <v>20619</v>
      </c>
      <c r="C5143" s="1" t="str">
        <f t="shared" si="362"/>
        <v>21:0852</v>
      </c>
      <c r="D5143" s="1" t="str">
        <f t="shared" si="363"/>
        <v>21:0234</v>
      </c>
      <c r="E5143" t="s">
        <v>20620</v>
      </c>
      <c r="F5143" t="s">
        <v>20621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44</v>
      </c>
      <c r="N5143">
        <v>596</v>
      </c>
      <c r="P5143" t="s">
        <v>1006</v>
      </c>
      <c r="Q5143" t="s">
        <v>257</v>
      </c>
      <c r="R5143" t="s">
        <v>285</v>
      </c>
    </row>
    <row r="5144" spans="1:18" hidden="1" x14ac:dyDescent="0.3">
      <c r="A5144" t="s">
        <v>20622</v>
      </c>
      <c r="B5144" t="s">
        <v>20623</v>
      </c>
      <c r="C5144" s="1" t="str">
        <f t="shared" si="362"/>
        <v>21:0852</v>
      </c>
      <c r="D5144" s="1" t="str">
        <f t="shared" si="363"/>
        <v>21:0234</v>
      </c>
      <c r="E5144" t="s">
        <v>20624</v>
      </c>
      <c r="F5144" t="s">
        <v>20625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52</v>
      </c>
      <c r="N5144">
        <v>597</v>
      </c>
      <c r="P5144" t="s">
        <v>521</v>
      </c>
      <c r="Q5144" t="s">
        <v>310</v>
      </c>
      <c r="R5144" t="s">
        <v>195</v>
      </c>
    </row>
    <row r="5145" spans="1:18" hidden="1" x14ac:dyDescent="0.3">
      <c r="A5145" t="s">
        <v>20626</v>
      </c>
      <c r="B5145" t="s">
        <v>20627</v>
      </c>
      <c r="C5145" s="1" t="str">
        <f t="shared" si="362"/>
        <v>21:0852</v>
      </c>
      <c r="D5145" s="1" t="str">
        <f t="shared" si="363"/>
        <v>21:0234</v>
      </c>
      <c r="E5145" t="s">
        <v>20628</v>
      </c>
      <c r="F5145" t="s">
        <v>20629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 t="s">
        <v>262</v>
      </c>
      <c r="Q5145" t="s">
        <v>236</v>
      </c>
      <c r="R5145" t="s">
        <v>55</v>
      </c>
    </row>
    <row r="5146" spans="1:18" hidden="1" x14ac:dyDescent="0.3">
      <c r="A5146" t="s">
        <v>20630</v>
      </c>
      <c r="B5146" t="s">
        <v>20631</v>
      </c>
      <c r="C5146" s="1" t="str">
        <f t="shared" si="362"/>
        <v>21:0852</v>
      </c>
      <c r="D5146" s="1" t="str">
        <f t="shared" si="363"/>
        <v>21:0234</v>
      </c>
      <c r="E5146" t="s">
        <v>20628</v>
      </c>
      <c r="F5146" t="s">
        <v>20632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HYPERLINK("https://geochem.nrcan.gc.ca/cdogs/content/kwd/kwd080007_e.htm", "Untreated Water")</f>
        <v>Untreated Water</v>
      </c>
      <c r="L5146">
        <v>34</v>
      </c>
      <c r="M5146" t="s">
        <v>29</v>
      </c>
      <c r="N5146">
        <v>599</v>
      </c>
      <c r="P5146" t="s">
        <v>262</v>
      </c>
      <c r="Q5146" t="s">
        <v>248</v>
      </c>
      <c r="R5146" t="s">
        <v>55</v>
      </c>
    </row>
    <row r="5147" spans="1:18" hidden="1" x14ac:dyDescent="0.3">
      <c r="A5147" t="s">
        <v>20633</v>
      </c>
      <c r="B5147" t="s">
        <v>20634</v>
      </c>
      <c r="C5147" s="1" t="str">
        <f t="shared" si="362"/>
        <v>21:0852</v>
      </c>
      <c r="D5147" s="1" t="str">
        <f t="shared" si="363"/>
        <v>21:0234</v>
      </c>
      <c r="E5147" t="s">
        <v>20635</v>
      </c>
      <c r="F5147" t="s">
        <v>20636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60</v>
      </c>
      <c r="N5147">
        <v>600</v>
      </c>
      <c r="P5147" t="s">
        <v>45</v>
      </c>
      <c r="Q5147" t="s">
        <v>310</v>
      </c>
      <c r="R5147" t="s">
        <v>195</v>
      </c>
    </row>
    <row r="5148" spans="1:18" hidden="1" x14ac:dyDescent="0.3">
      <c r="A5148" t="s">
        <v>20637</v>
      </c>
      <c r="B5148" t="s">
        <v>20638</v>
      </c>
      <c r="C5148" s="1" t="str">
        <f t="shared" si="362"/>
        <v>21:0852</v>
      </c>
      <c r="D5148" s="1" t="str">
        <f t="shared" si="363"/>
        <v>21:0234</v>
      </c>
      <c r="E5148" t="s">
        <v>20639</v>
      </c>
      <c r="F5148" t="s">
        <v>20640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67</v>
      </c>
      <c r="N5148">
        <v>601</v>
      </c>
      <c r="P5148" t="s">
        <v>272</v>
      </c>
      <c r="Q5148" t="s">
        <v>482</v>
      </c>
      <c r="R5148" t="s">
        <v>55</v>
      </c>
    </row>
    <row r="5149" spans="1:18" hidden="1" x14ac:dyDescent="0.3">
      <c r="A5149" t="s">
        <v>20641</v>
      </c>
      <c r="B5149" t="s">
        <v>20642</v>
      </c>
      <c r="C5149" s="1" t="str">
        <f t="shared" si="362"/>
        <v>21:0852</v>
      </c>
      <c r="D5149" s="1" t="str">
        <f t="shared" si="363"/>
        <v>21:0234</v>
      </c>
      <c r="E5149" t="s">
        <v>20643</v>
      </c>
      <c r="F5149" t="s">
        <v>20644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74</v>
      </c>
      <c r="N5149">
        <v>602</v>
      </c>
      <c r="P5149" t="s">
        <v>188</v>
      </c>
      <c r="Q5149" t="s">
        <v>579</v>
      </c>
      <c r="R5149" t="s">
        <v>522</v>
      </c>
    </row>
    <row r="5150" spans="1:18" hidden="1" x14ac:dyDescent="0.3">
      <c r="A5150" t="s">
        <v>20645</v>
      </c>
      <c r="B5150" t="s">
        <v>20646</v>
      </c>
      <c r="C5150" s="1" t="str">
        <f t="shared" si="362"/>
        <v>21:0852</v>
      </c>
      <c r="D5150" s="1" t="str">
        <f t="shared" si="363"/>
        <v>21:0234</v>
      </c>
      <c r="E5150" t="s">
        <v>20647</v>
      </c>
      <c r="F5150" t="s">
        <v>20648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81</v>
      </c>
      <c r="N5150">
        <v>603</v>
      </c>
      <c r="P5150" t="s">
        <v>140</v>
      </c>
      <c r="Q5150" t="s">
        <v>1292</v>
      </c>
      <c r="R5150" t="s">
        <v>189</v>
      </c>
    </row>
    <row r="5151" spans="1:18" hidden="1" x14ac:dyDescent="0.3">
      <c r="A5151" t="s">
        <v>20649</v>
      </c>
      <c r="B5151" t="s">
        <v>20650</v>
      </c>
      <c r="C5151" s="1" t="str">
        <f t="shared" si="362"/>
        <v>21:0852</v>
      </c>
      <c r="D5151" s="1" t="str">
        <f t="shared" si="363"/>
        <v>21:0234</v>
      </c>
      <c r="E5151" t="s">
        <v>20651</v>
      </c>
      <c r="F5151" t="s">
        <v>20652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95</v>
      </c>
      <c r="N5151">
        <v>604</v>
      </c>
      <c r="P5151" t="s">
        <v>235</v>
      </c>
      <c r="Q5151" t="s">
        <v>482</v>
      </c>
      <c r="R5151" t="s">
        <v>460</v>
      </c>
    </row>
    <row r="5152" spans="1:18" hidden="1" x14ac:dyDescent="0.3">
      <c r="A5152" t="s">
        <v>20653</v>
      </c>
      <c r="B5152" t="s">
        <v>20654</v>
      </c>
      <c r="C5152" s="1" t="str">
        <f t="shared" si="362"/>
        <v>21:0852</v>
      </c>
      <c r="D5152" s="1" t="str">
        <f t="shared" si="363"/>
        <v>21:0234</v>
      </c>
      <c r="E5152" t="s">
        <v>20655</v>
      </c>
      <c r="F5152" t="s">
        <v>20656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101</v>
      </c>
      <c r="N5152">
        <v>605</v>
      </c>
      <c r="P5152" t="s">
        <v>267</v>
      </c>
      <c r="Q5152" t="s">
        <v>482</v>
      </c>
      <c r="R5152" t="s">
        <v>460</v>
      </c>
    </row>
    <row r="5153" spans="1:18" hidden="1" x14ac:dyDescent="0.3">
      <c r="A5153" t="s">
        <v>20657</v>
      </c>
      <c r="B5153" t="s">
        <v>20658</v>
      </c>
      <c r="C5153" s="1" t="str">
        <f t="shared" si="362"/>
        <v>21:0852</v>
      </c>
      <c r="D5153" s="1" t="str">
        <f t="shared" si="363"/>
        <v>21:0234</v>
      </c>
      <c r="E5153" t="s">
        <v>20659</v>
      </c>
      <c r="F5153" t="s">
        <v>20660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107</v>
      </c>
      <c r="N5153">
        <v>606</v>
      </c>
      <c r="P5153" t="s">
        <v>1896</v>
      </c>
      <c r="Q5153" t="s">
        <v>579</v>
      </c>
      <c r="R5153" t="s">
        <v>55</v>
      </c>
    </row>
    <row r="5154" spans="1:18" hidden="1" x14ac:dyDescent="0.3">
      <c r="A5154" t="s">
        <v>20661</v>
      </c>
      <c r="B5154" t="s">
        <v>20662</v>
      </c>
      <c r="C5154" s="1" t="str">
        <f t="shared" si="362"/>
        <v>21:0852</v>
      </c>
      <c r="D5154" s="1" t="str">
        <f t="shared" si="363"/>
        <v>21:0234</v>
      </c>
      <c r="E5154" t="s">
        <v>20663</v>
      </c>
      <c r="F5154" t="s">
        <v>20664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114</v>
      </c>
      <c r="N5154">
        <v>607</v>
      </c>
      <c r="P5154" t="s">
        <v>1896</v>
      </c>
      <c r="Q5154" t="s">
        <v>579</v>
      </c>
      <c r="R5154" t="s">
        <v>55</v>
      </c>
    </row>
    <row r="5155" spans="1:18" hidden="1" x14ac:dyDescent="0.3">
      <c r="A5155" t="s">
        <v>20665</v>
      </c>
      <c r="B5155" t="s">
        <v>20666</v>
      </c>
      <c r="C5155" s="1" t="str">
        <f t="shared" si="362"/>
        <v>21:0852</v>
      </c>
      <c r="D5155" s="1" t="str">
        <f t="shared" si="363"/>
        <v>21:0234</v>
      </c>
      <c r="E5155" t="s">
        <v>20667</v>
      </c>
      <c r="F5155" t="s">
        <v>20668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121</v>
      </c>
      <c r="N5155">
        <v>608</v>
      </c>
      <c r="P5155" t="s">
        <v>267</v>
      </c>
      <c r="Q5155" t="s">
        <v>579</v>
      </c>
      <c r="R5155" t="s">
        <v>460</v>
      </c>
    </row>
    <row r="5156" spans="1:18" hidden="1" x14ac:dyDescent="0.3">
      <c r="A5156" t="s">
        <v>20669</v>
      </c>
      <c r="B5156" t="s">
        <v>20670</v>
      </c>
      <c r="C5156" s="1" t="str">
        <f t="shared" si="362"/>
        <v>21:0852</v>
      </c>
      <c r="D5156" s="1" t="str">
        <f t="shared" si="363"/>
        <v>21:0234</v>
      </c>
      <c r="E5156" t="s">
        <v>20671</v>
      </c>
      <c r="F5156" t="s">
        <v>20672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127</v>
      </c>
      <c r="N5156">
        <v>609</v>
      </c>
      <c r="P5156" t="s">
        <v>272</v>
      </c>
      <c r="Q5156" t="s">
        <v>236</v>
      </c>
      <c r="R5156" t="s">
        <v>285</v>
      </c>
    </row>
    <row r="5157" spans="1:18" hidden="1" x14ac:dyDescent="0.3">
      <c r="A5157" t="s">
        <v>20673</v>
      </c>
      <c r="B5157" t="s">
        <v>20674</v>
      </c>
      <c r="C5157" s="1" t="str">
        <f t="shared" si="362"/>
        <v>21:0852</v>
      </c>
      <c r="D5157" s="1" t="str">
        <f t="shared" si="363"/>
        <v>21:0234</v>
      </c>
      <c r="E5157" t="s">
        <v>20675</v>
      </c>
      <c r="F5157" t="s">
        <v>20676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133</v>
      </c>
      <c r="N5157">
        <v>610</v>
      </c>
      <c r="P5157" t="s">
        <v>356</v>
      </c>
      <c r="Q5157" t="s">
        <v>236</v>
      </c>
      <c r="R5157" t="s">
        <v>55</v>
      </c>
    </row>
    <row r="5158" spans="1:18" hidden="1" x14ac:dyDescent="0.3">
      <c r="A5158" t="s">
        <v>20677</v>
      </c>
      <c r="B5158" t="s">
        <v>20678</v>
      </c>
      <c r="C5158" s="1" t="str">
        <f t="shared" si="362"/>
        <v>21:0852</v>
      </c>
      <c r="D5158" s="1" t="str">
        <f t="shared" si="363"/>
        <v>21:0234</v>
      </c>
      <c r="E5158" t="s">
        <v>20679</v>
      </c>
      <c r="F5158" t="s">
        <v>20680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139</v>
      </c>
      <c r="N5158">
        <v>611</v>
      </c>
      <c r="P5158" t="s">
        <v>262</v>
      </c>
      <c r="Q5158" t="s">
        <v>236</v>
      </c>
      <c r="R5158" t="s">
        <v>285</v>
      </c>
    </row>
    <row r="5159" spans="1:18" hidden="1" x14ac:dyDescent="0.3">
      <c r="A5159" t="s">
        <v>20681</v>
      </c>
      <c r="B5159" t="s">
        <v>20682</v>
      </c>
      <c r="C5159" s="1" t="str">
        <f t="shared" si="362"/>
        <v>21:0852</v>
      </c>
      <c r="D5159" s="1" t="str">
        <f t="shared" si="363"/>
        <v>21:0234</v>
      </c>
      <c r="E5159" t="s">
        <v>20683</v>
      </c>
      <c r="F5159" t="s">
        <v>20684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241</v>
      </c>
      <c r="N5159">
        <v>612</v>
      </c>
      <c r="P5159" t="s">
        <v>256</v>
      </c>
      <c r="Q5159" t="s">
        <v>482</v>
      </c>
      <c r="R5159" t="s">
        <v>55</v>
      </c>
    </row>
    <row r="5160" spans="1:18" hidden="1" x14ac:dyDescent="0.3">
      <c r="A5160" t="s">
        <v>20685</v>
      </c>
      <c r="B5160" t="s">
        <v>20686</v>
      </c>
      <c r="C5160" s="1" t="str">
        <f t="shared" si="362"/>
        <v>21:0852</v>
      </c>
      <c r="D5160" s="1" t="str">
        <f t="shared" si="363"/>
        <v>21:0234</v>
      </c>
      <c r="E5160" t="s">
        <v>20687</v>
      </c>
      <c r="F5160" t="s">
        <v>20688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 t="s">
        <v>319</v>
      </c>
      <c r="Q5160" t="s">
        <v>38</v>
      </c>
      <c r="R5160" t="s">
        <v>55</v>
      </c>
    </row>
    <row r="5161" spans="1:18" hidden="1" x14ac:dyDescent="0.3">
      <c r="A5161" t="s">
        <v>20689</v>
      </c>
      <c r="B5161" t="s">
        <v>20690</v>
      </c>
      <c r="C5161" s="1" t="str">
        <f t="shared" si="362"/>
        <v>21:0852</v>
      </c>
      <c r="D5161" s="1" t="str">
        <f t="shared" si="363"/>
        <v>21:0234</v>
      </c>
      <c r="E5161" t="s">
        <v>20687</v>
      </c>
      <c r="F5161" t="s">
        <v>20691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29</v>
      </c>
      <c r="N5161">
        <v>614</v>
      </c>
      <c r="P5161" t="s">
        <v>235</v>
      </c>
      <c r="Q5161" t="s">
        <v>248</v>
      </c>
      <c r="R5161" t="s">
        <v>55</v>
      </c>
    </row>
    <row r="5162" spans="1:18" hidden="1" x14ac:dyDescent="0.3">
      <c r="A5162" t="s">
        <v>20692</v>
      </c>
      <c r="B5162" t="s">
        <v>20693</v>
      </c>
      <c r="C5162" s="1" t="str">
        <f t="shared" si="362"/>
        <v>21:0852</v>
      </c>
      <c r="D5162" s="1" t="str">
        <f t="shared" si="363"/>
        <v>21:0234</v>
      </c>
      <c r="E5162" t="s">
        <v>20694</v>
      </c>
      <c r="F5162" t="s">
        <v>20695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36</v>
      </c>
      <c r="N5162">
        <v>615</v>
      </c>
      <c r="P5162" t="s">
        <v>37</v>
      </c>
      <c r="Q5162" t="s">
        <v>146</v>
      </c>
      <c r="R5162" t="s">
        <v>55</v>
      </c>
    </row>
    <row r="5163" spans="1:18" hidden="1" x14ac:dyDescent="0.3">
      <c r="A5163" t="s">
        <v>20696</v>
      </c>
      <c r="B5163" t="s">
        <v>20697</v>
      </c>
      <c r="C5163" s="1" t="str">
        <f t="shared" si="362"/>
        <v>21:0852</v>
      </c>
      <c r="D5163" s="1" t="str">
        <f t="shared" si="363"/>
        <v>21:0234</v>
      </c>
      <c r="E5163" t="s">
        <v>20698</v>
      </c>
      <c r="F5163" t="s">
        <v>20699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44</v>
      </c>
      <c r="N5163">
        <v>616</v>
      </c>
      <c r="P5163" t="s">
        <v>1846</v>
      </c>
      <c r="Q5163" t="s">
        <v>46</v>
      </c>
      <c r="R5163" t="s">
        <v>55</v>
      </c>
    </row>
    <row r="5164" spans="1:18" hidden="1" x14ac:dyDescent="0.3">
      <c r="A5164" t="s">
        <v>20700</v>
      </c>
      <c r="B5164" t="s">
        <v>20701</v>
      </c>
      <c r="C5164" s="1" t="str">
        <f t="shared" si="362"/>
        <v>21:0852</v>
      </c>
      <c r="D5164" s="1" t="str">
        <f t="shared" si="363"/>
        <v>21:0234</v>
      </c>
      <c r="E5164" t="s">
        <v>20702</v>
      </c>
      <c r="F5164" t="s">
        <v>20703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52</v>
      </c>
      <c r="N5164">
        <v>617</v>
      </c>
      <c r="P5164" t="s">
        <v>521</v>
      </c>
      <c r="Q5164" t="s">
        <v>146</v>
      </c>
      <c r="R5164" t="s">
        <v>55</v>
      </c>
    </row>
    <row r="5165" spans="1:18" hidden="1" x14ac:dyDescent="0.3">
      <c r="A5165" t="s">
        <v>20704</v>
      </c>
      <c r="B5165" t="s">
        <v>20705</v>
      </c>
      <c r="C5165" s="1" t="str">
        <f t="shared" si="362"/>
        <v>21:0852</v>
      </c>
      <c r="D5165" s="1" t="str">
        <f t="shared" si="363"/>
        <v>21:0234</v>
      </c>
      <c r="E5165" t="s">
        <v>20706</v>
      </c>
      <c r="F5165" t="s">
        <v>20707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60</v>
      </c>
      <c r="N5165">
        <v>618</v>
      </c>
      <c r="P5165" t="s">
        <v>134</v>
      </c>
      <c r="Q5165" t="s">
        <v>62</v>
      </c>
      <c r="R5165" t="s">
        <v>55</v>
      </c>
    </row>
    <row r="5166" spans="1:18" hidden="1" x14ac:dyDescent="0.3">
      <c r="A5166" t="s">
        <v>20708</v>
      </c>
      <c r="B5166" t="s">
        <v>20709</v>
      </c>
      <c r="C5166" s="1" t="str">
        <f t="shared" si="362"/>
        <v>21:0852</v>
      </c>
      <c r="D5166" s="1" t="str">
        <f t="shared" si="363"/>
        <v>21:0234</v>
      </c>
      <c r="E5166" t="s">
        <v>20710</v>
      </c>
      <c r="F5166" t="s">
        <v>20711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67</v>
      </c>
      <c r="N5166">
        <v>619</v>
      </c>
      <c r="P5166" t="s">
        <v>210</v>
      </c>
      <c r="Q5166" t="s">
        <v>46</v>
      </c>
      <c r="R5166" t="s">
        <v>55</v>
      </c>
    </row>
    <row r="5167" spans="1:18" hidden="1" x14ac:dyDescent="0.3">
      <c r="A5167" t="s">
        <v>20712</v>
      </c>
      <c r="B5167" t="s">
        <v>20713</v>
      </c>
      <c r="C5167" s="1" t="str">
        <f t="shared" si="362"/>
        <v>21:0852</v>
      </c>
      <c r="D5167" s="1" t="str">
        <f t="shared" si="363"/>
        <v>21:0234</v>
      </c>
      <c r="E5167" t="s">
        <v>20714</v>
      </c>
      <c r="F5167" t="s">
        <v>20715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36</v>
      </c>
      <c r="N5167">
        <v>620</v>
      </c>
      <c r="P5167" t="s">
        <v>2414</v>
      </c>
      <c r="Q5167" t="s">
        <v>89</v>
      </c>
      <c r="R5167" t="s">
        <v>668</v>
      </c>
    </row>
    <row r="5168" spans="1:18" hidden="1" x14ac:dyDescent="0.3">
      <c r="A5168" t="s">
        <v>20716</v>
      </c>
      <c r="B5168" t="s">
        <v>20717</v>
      </c>
      <c r="C5168" s="1" t="str">
        <f t="shared" si="362"/>
        <v>21:0852</v>
      </c>
      <c r="D5168" s="1" t="str">
        <f t="shared" si="363"/>
        <v>21:0234</v>
      </c>
      <c r="E5168" t="s">
        <v>20718</v>
      </c>
      <c r="F5168" t="s">
        <v>20719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44</v>
      </c>
      <c r="N5168">
        <v>621</v>
      </c>
      <c r="P5168" t="s">
        <v>829</v>
      </c>
      <c r="Q5168" t="s">
        <v>31</v>
      </c>
      <c r="R5168" t="s">
        <v>1142</v>
      </c>
    </row>
    <row r="5169" spans="1:18" hidden="1" x14ac:dyDescent="0.3">
      <c r="A5169" t="s">
        <v>20720</v>
      </c>
      <c r="B5169" t="s">
        <v>20721</v>
      </c>
      <c r="C5169" s="1" t="str">
        <f t="shared" si="362"/>
        <v>21:0852</v>
      </c>
      <c r="D5169" s="1" t="str">
        <f t="shared" si="363"/>
        <v>21:0234</v>
      </c>
      <c r="E5169" t="s">
        <v>20722</v>
      </c>
      <c r="F5169" t="s">
        <v>20723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52</v>
      </c>
      <c r="N5169">
        <v>622</v>
      </c>
      <c r="P5169" t="s">
        <v>521</v>
      </c>
      <c r="Q5169" t="s">
        <v>116</v>
      </c>
      <c r="R5169" t="s">
        <v>2503</v>
      </c>
    </row>
    <row r="5170" spans="1:18" hidden="1" x14ac:dyDescent="0.3">
      <c r="A5170" t="s">
        <v>20724</v>
      </c>
      <c r="B5170" t="s">
        <v>20725</v>
      </c>
      <c r="C5170" s="1" t="str">
        <f t="shared" si="362"/>
        <v>21:0852</v>
      </c>
      <c r="D5170" s="1" t="str">
        <f t="shared" si="363"/>
        <v>21:0234</v>
      </c>
      <c r="E5170" t="s">
        <v>20726</v>
      </c>
      <c r="F5170" t="s">
        <v>20727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 t="s">
        <v>294</v>
      </c>
      <c r="Q5170" t="s">
        <v>31</v>
      </c>
      <c r="R5170" t="s">
        <v>4319</v>
      </c>
    </row>
    <row r="5171" spans="1:18" hidden="1" x14ac:dyDescent="0.3">
      <c r="A5171" t="s">
        <v>20728</v>
      </c>
      <c r="B5171" t="s">
        <v>20729</v>
      </c>
      <c r="C5171" s="1" t="str">
        <f t="shared" si="362"/>
        <v>21:0852</v>
      </c>
      <c r="D5171" s="1" t="str">
        <f t="shared" si="363"/>
        <v>21:0234</v>
      </c>
      <c r="E5171" t="s">
        <v>20726</v>
      </c>
      <c r="F5171" t="s">
        <v>20730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29</v>
      </c>
      <c r="N5171">
        <v>624</v>
      </c>
      <c r="P5171" t="s">
        <v>173</v>
      </c>
      <c r="Q5171" t="s">
        <v>24</v>
      </c>
      <c r="R5171" t="s">
        <v>4319</v>
      </c>
    </row>
    <row r="5172" spans="1:18" hidden="1" x14ac:dyDescent="0.3">
      <c r="A5172" t="s">
        <v>20731</v>
      </c>
      <c r="B5172" t="s">
        <v>20732</v>
      </c>
      <c r="C5172" s="1" t="str">
        <f t="shared" si="362"/>
        <v>21:0852</v>
      </c>
      <c r="D5172" s="1" t="str">
        <f t="shared" si="363"/>
        <v>21:0234</v>
      </c>
      <c r="E5172" t="s">
        <v>20733</v>
      </c>
      <c r="F5172" t="s">
        <v>20734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60</v>
      </c>
      <c r="N5172">
        <v>625</v>
      </c>
      <c r="P5172" t="s">
        <v>140</v>
      </c>
      <c r="Q5172" t="s">
        <v>31</v>
      </c>
      <c r="R5172" t="s">
        <v>324</v>
      </c>
    </row>
    <row r="5173" spans="1:18" hidden="1" x14ac:dyDescent="0.3">
      <c r="A5173" t="s">
        <v>20735</v>
      </c>
      <c r="B5173" t="s">
        <v>20736</v>
      </c>
      <c r="C5173" s="1" t="str">
        <f t="shared" si="362"/>
        <v>21:0852</v>
      </c>
      <c r="D5173" s="1" t="str">
        <f t="shared" si="363"/>
        <v>21:0234</v>
      </c>
      <c r="E5173" t="s">
        <v>20737</v>
      </c>
      <c r="F5173" t="s">
        <v>20738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67</v>
      </c>
      <c r="N5173">
        <v>626</v>
      </c>
      <c r="P5173" t="s">
        <v>598</v>
      </c>
      <c r="Q5173" t="s">
        <v>116</v>
      </c>
      <c r="R5173" t="s">
        <v>15506</v>
      </c>
    </row>
    <row r="5174" spans="1:18" hidden="1" x14ac:dyDescent="0.3">
      <c r="A5174" t="s">
        <v>20739</v>
      </c>
      <c r="B5174" t="s">
        <v>20740</v>
      </c>
      <c r="C5174" s="1" t="str">
        <f t="shared" si="362"/>
        <v>21:0852</v>
      </c>
      <c r="D5174" s="1" t="str">
        <f t="shared" si="363"/>
        <v>21:0234</v>
      </c>
      <c r="E5174" t="s">
        <v>20741</v>
      </c>
      <c r="F5174" t="s">
        <v>20742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74</v>
      </c>
      <c r="N5174">
        <v>627</v>
      </c>
      <c r="P5174" t="s">
        <v>2487</v>
      </c>
      <c r="Q5174" t="s">
        <v>116</v>
      </c>
      <c r="R5174" t="s">
        <v>47</v>
      </c>
    </row>
    <row r="5175" spans="1:18" hidden="1" x14ac:dyDescent="0.3">
      <c r="A5175" t="s">
        <v>20743</v>
      </c>
      <c r="B5175" t="s">
        <v>20744</v>
      </c>
      <c r="C5175" s="1" t="str">
        <f t="shared" si="362"/>
        <v>21:0852</v>
      </c>
      <c r="D5175" s="1" t="str">
        <f t="shared" si="363"/>
        <v>21:0234</v>
      </c>
      <c r="E5175" t="s">
        <v>20745</v>
      </c>
      <c r="F5175" t="s">
        <v>20746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81</v>
      </c>
      <c r="N5175">
        <v>628</v>
      </c>
      <c r="P5175" t="s">
        <v>2430</v>
      </c>
      <c r="Q5175" t="s">
        <v>116</v>
      </c>
      <c r="R5175" t="s">
        <v>668</v>
      </c>
    </row>
    <row r="5176" spans="1:18" hidden="1" x14ac:dyDescent="0.3">
      <c r="A5176" t="s">
        <v>20747</v>
      </c>
      <c r="B5176" t="s">
        <v>20748</v>
      </c>
      <c r="C5176" s="1" t="str">
        <f t="shared" si="362"/>
        <v>21:0852</v>
      </c>
      <c r="D5176" s="1" t="str">
        <f t="shared" si="363"/>
        <v>21:0234</v>
      </c>
      <c r="E5176" t="s">
        <v>20749</v>
      </c>
      <c r="F5176" t="s">
        <v>20750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95</v>
      </c>
      <c r="N5176">
        <v>629</v>
      </c>
      <c r="P5176" t="s">
        <v>2397</v>
      </c>
      <c r="Q5176" t="s">
        <v>31</v>
      </c>
      <c r="R5176" t="s">
        <v>168</v>
      </c>
    </row>
    <row r="5177" spans="1:18" hidden="1" x14ac:dyDescent="0.3">
      <c r="A5177" t="s">
        <v>20751</v>
      </c>
      <c r="B5177" t="s">
        <v>20752</v>
      </c>
      <c r="C5177" s="1" t="str">
        <f t="shared" si="362"/>
        <v>21:0852</v>
      </c>
      <c r="D5177" s="1" t="str">
        <f t="shared" si="363"/>
        <v>21:0234</v>
      </c>
      <c r="E5177" t="s">
        <v>20753</v>
      </c>
      <c r="F5177" t="s">
        <v>20754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101</v>
      </c>
      <c r="N5177">
        <v>630</v>
      </c>
      <c r="P5177" t="s">
        <v>140</v>
      </c>
      <c r="Q5177" t="s">
        <v>31</v>
      </c>
      <c r="R5177" t="s">
        <v>15506</v>
      </c>
    </row>
    <row r="5178" spans="1:18" hidden="1" x14ac:dyDescent="0.3">
      <c r="A5178" t="s">
        <v>20755</v>
      </c>
      <c r="B5178" t="s">
        <v>20756</v>
      </c>
      <c r="C5178" s="1" t="str">
        <f t="shared" si="362"/>
        <v>21:0852</v>
      </c>
      <c r="D5178" s="1" t="str">
        <f t="shared" si="363"/>
        <v>21:0234</v>
      </c>
      <c r="E5178" t="s">
        <v>20757</v>
      </c>
      <c r="F5178" t="s">
        <v>20758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107</v>
      </c>
      <c r="N5178">
        <v>631</v>
      </c>
      <c r="P5178" t="s">
        <v>1760</v>
      </c>
      <c r="Q5178" t="s">
        <v>96</v>
      </c>
      <c r="R5178" t="s">
        <v>47</v>
      </c>
    </row>
    <row r="5179" spans="1:18" hidden="1" x14ac:dyDescent="0.3">
      <c r="A5179" t="s">
        <v>20759</v>
      </c>
      <c r="B5179" t="s">
        <v>20760</v>
      </c>
      <c r="C5179" s="1" t="str">
        <f t="shared" si="362"/>
        <v>21:0852</v>
      </c>
      <c r="D5179" s="1" t="str">
        <f t="shared" si="363"/>
        <v>21:0234</v>
      </c>
      <c r="E5179" t="s">
        <v>20761</v>
      </c>
      <c r="F5179" t="s">
        <v>20762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114</v>
      </c>
      <c r="N5179">
        <v>632</v>
      </c>
      <c r="P5179" t="s">
        <v>200</v>
      </c>
      <c r="Q5179" t="s">
        <v>96</v>
      </c>
      <c r="R5179" t="s">
        <v>347</v>
      </c>
    </row>
    <row r="5180" spans="1:18" hidden="1" x14ac:dyDescent="0.3">
      <c r="A5180" t="s">
        <v>20763</v>
      </c>
      <c r="B5180" t="s">
        <v>20764</v>
      </c>
      <c r="C5180" s="1" t="str">
        <f t="shared" si="362"/>
        <v>21:0852</v>
      </c>
      <c r="D5180" s="1" t="str">
        <f t="shared" si="363"/>
        <v>21:0234</v>
      </c>
      <c r="E5180" t="s">
        <v>20765</v>
      </c>
      <c r="F5180" t="s">
        <v>20766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121</v>
      </c>
      <c r="N5180">
        <v>633</v>
      </c>
      <c r="P5180" t="s">
        <v>272</v>
      </c>
      <c r="Q5180" t="s">
        <v>89</v>
      </c>
      <c r="R5180" t="s">
        <v>189</v>
      </c>
    </row>
    <row r="5181" spans="1:18" hidden="1" x14ac:dyDescent="0.3">
      <c r="A5181" t="s">
        <v>20767</v>
      </c>
      <c r="B5181" t="s">
        <v>20768</v>
      </c>
      <c r="C5181" s="1" t="str">
        <f t="shared" si="362"/>
        <v>21:0852</v>
      </c>
      <c r="D5181" s="1" t="str">
        <f t="shared" si="363"/>
        <v>21:0234</v>
      </c>
      <c r="E5181" t="s">
        <v>20769</v>
      </c>
      <c r="F5181" t="s">
        <v>20770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127</v>
      </c>
      <c r="N5181">
        <v>634</v>
      </c>
      <c r="P5181" t="s">
        <v>194</v>
      </c>
      <c r="Q5181" t="s">
        <v>96</v>
      </c>
      <c r="R5181" t="s">
        <v>2503</v>
      </c>
    </row>
    <row r="5182" spans="1:18" hidden="1" x14ac:dyDescent="0.3">
      <c r="A5182" t="s">
        <v>20771</v>
      </c>
      <c r="B5182" t="s">
        <v>20772</v>
      </c>
      <c r="C5182" s="1" t="str">
        <f t="shared" si="362"/>
        <v>21:0852</v>
      </c>
      <c r="D5182" s="1" t="str">
        <f t="shared" si="363"/>
        <v>21:0234</v>
      </c>
      <c r="E5182" t="s">
        <v>20773</v>
      </c>
      <c r="F5182" t="s">
        <v>20774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133</v>
      </c>
      <c r="N5182">
        <v>635</v>
      </c>
      <c r="P5182" t="s">
        <v>82</v>
      </c>
      <c r="Q5182" t="s">
        <v>89</v>
      </c>
      <c r="R5182" t="s">
        <v>789</v>
      </c>
    </row>
    <row r="5183" spans="1:18" hidden="1" x14ac:dyDescent="0.3">
      <c r="A5183" t="s">
        <v>20775</v>
      </c>
      <c r="B5183" t="s">
        <v>20776</v>
      </c>
      <c r="C5183" s="1" t="str">
        <f t="shared" si="362"/>
        <v>21:0852</v>
      </c>
      <c r="D5183" s="1" t="str">
        <f t="shared" si="363"/>
        <v>21:0234</v>
      </c>
      <c r="E5183" t="s">
        <v>20777</v>
      </c>
      <c r="F5183" t="s">
        <v>20778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139</v>
      </c>
      <c r="N5183">
        <v>636</v>
      </c>
      <c r="P5183" t="s">
        <v>7061</v>
      </c>
      <c r="Q5183" t="s">
        <v>96</v>
      </c>
      <c r="R5183" t="s">
        <v>835</v>
      </c>
    </row>
    <row r="5184" spans="1:18" hidden="1" x14ac:dyDescent="0.3">
      <c r="A5184" t="s">
        <v>20779</v>
      </c>
      <c r="B5184" t="s">
        <v>20780</v>
      </c>
      <c r="C5184" s="1" t="str">
        <f t="shared" si="362"/>
        <v>21:0852</v>
      </c>
      <c r="D5184" s="1" t="str">
        <f t="shared" si="363"/>
        <v>21:0234</v>
      </c>
      <c r="E5184" t="s">
        <v>20781</v>
      </c>
      <c r="F5184" t="s">
        <v>20782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241</v>
      </c>
      <c r="N5184">
        <v>637</v>
      </c>
      <c r="P5184" t="s">
        <v>173</v>
      </c>
      <c r="Q5184" t="s">
        <v>96</v>
      </c>
      <c r="R5184" t="s">
        <v>20783</v>
      </c>
    </row>
    <row r="5185" spans="1:18" hidden="1" x14ac:dyDescent="0.3">
      <c r="A5185" t="s">
        <v>20784</v>
      </c>
      <c r="B5185" t="s">
        <v>20785</v>
      </c>
      <c r="C5185" s="1" t="str">
        <f t="shared" si="362"/>
        <v>21:0852</v>
      </c>
      <c r="D5185" s="1" t="str">
        <f t="shared" si="363"/>
        <v>21:0234</v>
      </c>
      <c r="E5185" t="s">
        <v>20786</v>
      </c>
      <c r="F5185" t="s">
        <v>20787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 t="s">
        <v>2526</v>
      </c>
      <c r="Q5185" t="s">
        <v>96</v>
      </c>
      <c r="R5185" t="s">
        <v>47</v>
      </c>
    </row>
    <row r="5186" spans="1:18" hidden="1" x14ac:dyDescent="0.3">
      <c r="A5186" t="s">
        <v>20788</v>
      </c>
      <c r="B5186" t="s">
        <v>20789</v>
      </c>
      <c r="C5186" s="1" t="str">
        <f t="shared" si="362"/>
        <v>21:0852</v>
      </c>
      <c r="D5186" s="1" t="str">
        <f t="shared" si="363"/>
        <v>21:0234</v>
      </c>
      <c r="E5186" t="s">
        <v>20786</v>
      </c>
      <c r="F5186" t="s">
        <v>20790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29</v>
      </c>
      <c r="N5186">
        <v>639</v>
      </c>
      <c r="P5186" t="s">
        <v>37</v>
      </c>
      <c r="Q5186" t="s">
        <v>96</v>
      </c>
      <c r="R5186" t="s">
        <v>47</v>
      </c>
    </row>
    <row r="5187" spans="1:18" hidden="1" x14ac:dyDescent="0.3">
      <c r="A5187" t="s">
        <v>20791</v>
      </c>
      <c r="B5187" t="s">
        <v>20792</v>
      </c>
      <c r="C5187" s="1" t="str">
        <f t="shared" si="362"/>
        <v>21:0852</v>
      </c>
      <c r="D5187" s="1" t="str">
        <f t="shared" si="363"/>
        <v>21:0234</v>
      </c>
      <c r="E5187" t="s">
        <v>20793</v>
      </c>
      <c r="F5187" t="s">
        <v>20794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36</v>
      </c>
      <c r="N5187">
        <v>640</v>
      </c>
      <c r="P5187" t="s">
        <v>188</v>
      </c>
      <c r="Q5187" t="s">
        <v>31</v>
      </c>
      <c r="R5187" t="s">
        <v>934</v>
      </c>
    </row>
    <row r="5188" spans="1:18" hidden="1" x14ac:dyDescent="0.3">
      <c r="A5188" t="s">
        <v>20795</v>
      </c>
      <c r="B5188" t="s">
        <v>20796</v>
      </c>
      <c r="C5188" s="1" t="str">
        <f t="shared" ref="C5188:C5208" si="366">HYPERLINK("https://geochem.nrcan.gc.ca/cdogs/content/bdl/bdl210852_e.htm", "21:0852")</f>
        <v>21:0852</v>
      </c>
      <c r="D5188" s="1" t="str">
        <f t="shared" ref="D5188:D5208" si="367">HYPERLINK("https://geochem.nrcan.gc.ca/cdogs/content/svy/svy210234_e.htm", "21:0234")</f>
        <v>21:0234</v>
      </c>
      <c r="E5188" t="s">
        <v>20797</v>
      </c>
      <c r="F5188" t="s">
        <v>20798</v>
      </c>
      <c r="H5188">
        <v>60.936987600000002</v>
      </c>
      <c r="I5188">
        <v>-138.46743290000001</v>
      </c>
      <c r="J5188" s="1" t="str">
        <f t="shared" ref="J5188:J5208" si="368">HYPERLINK("https://geochem.nrcan.gc.ca/cdogs/content/kwd/kwd020018_e.htm",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44</v>
      </c>
      <c r="N5188">
        <v>641</v>
      </c>
      <c r="P5188" t="s">
        <v>20238</v>
      </c>
      <c r="Q5188" t="s">
        <v>46</v>
      </c>
      <c r="R5188" t="s">
        <v>840</v>
      </c>
    </row>
    <row r="5189" spans="1:18" hidden="1" x14ac:dyDescent="0.3">
      <c r="A5189" t="s">
        <v>20799</v>
      </c>
      <c r="B5189" t="s">
        <v>20800</v>
      </c>
      <c r="C5189" s="1" t="str">
        <f t="shared" si="366"/>
        <v>21:0852</v>
      </c>
      <c r="D5189" s="1" t="str">
        <f t="shared" si="367"/>
        <v>21:0234</v>
      </c>
      <c r="E5189" t="s">
        <v>20801</v>
      </c>
      <c r="F5189" t="s">
        <v>20802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52</v>
      </c>
      <c r="N5189">
        <v>642</v>
      </c>
      <c r="P5189" t="s">
        <v>108</v>
      </c>
      <c r="Q5189" t="s">
        <v>31</v>
      </c>
      <c r="R5189" t="s">
        <v>47</v>
      </c>
    </row>
    <row r="5190" spans="1:18" hidden="1" x14ac:dyDescent="0.3">
      <c r="A5190" t="s">
        <v>20803</v>
      </c>
      <c r="B5190" t="s">
        <v>20804</v>
      </c>
      <c r="C5190" s="1" t="str">
        <f t="shared" si="366"/>
        <v>21:0852</v>
      </c>
      <c r="D5190" s="1" t="str">
        <f t="shared" si="367"/>
        <v>21:0234</v>
      </c>
      <c r="E5190" t="s">
        <v>20805</v>
      </c>
      <c r="F5190" t="s">
        <v>20806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60</v>
      </c>
      <c r="N5190">
        <v>643</v>
      </c>
      <c r="P5190" t="s">
        <v>61</v>
      </c>
      <c r="Q5190" t="s">
        <v>96</v>
      </c>
      <c r="R5190" t="s">
        <v>16874</v>
      </c>
    </row>
    <row r="5191" spans="1:18" hidden="1" x14ac:dyDescent="0.3">
      <c r="A5191" t="s">
        <v>20807</v>
      </c>
      <c r="B5191" t="s">
        <v>20808</v>
      </c>
      <c r="C5191" s="1" t="str">
        <f t="shared" si="366"/>
        <v>21:0852</v>
      </c>
      <c r="D5191" s="1" t="str">
        <f t="shared" si="367"/>
        <v>21:0234</v>
      </c>
      <c r="E5191" t="s">
        <v>20809</v>
      </c>
      <c r="F5191" t="s">
        <v>20810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67</v>
      </c>
      <c r="N5191">
        <v>644</v>
      </c>
      <c r="P5191" t="s">
        <v>23</v>
      </c>
      <c r="Q5191" t="s">
        <v>96</v>
      </c>
      <c r="R5191" t="s">
        <v>151</v>
      </c>
    </row>
    <row r="5192" spans="1:18" hidden="1" x14ac:dyDescent="0.3">
      <c r="A5192" t="s">
        <v>20811</v>
      </c>
      <c r="B5192" t="s">
        <v>20812</v>
      </c>
      <c r="C5192" s="1" t="str">
        <f t="shared" si="366"/>
        <v>21:0852</v>
      </c>
      <c r="D5192" s="1" t="str">
        <f t="shared" si="367"/>
        <v>21:0234</v>
      </c>
      <c r="E5192" t="s">
        <v>20813</v>
      </c>
      <c r="F5192" t="s">
        <v>20814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74</v>
      </c>
      <c r="N5192">
        <v>645</v>
      </c>
      <c r="P5192" t="s">
        <v>225</v>
      </c>
      <c r="Q5192" t="s">
        <v>116</v>
      </c>
      <c r="R5192" t="s">
        <v>168</v>
      </c>
    </row>
    <row r="5193" spans="1:18" hidden="1" x14ac:dyDescent="0.3">
      <c r="A5193" t="s">
        <v>20815</v>
      </c>
      <c r="B5193" t="s">
        <v>20816</v>
      </c>
      <c r="C5193" s="1" t="str">
        <f t="shared" si="366"/>
        <v>21:0852</v>
      </c>
      <c r="D5193" s="1" t="str">
        <f t="shared" si="367"/>
        <v>21:0234</v>
      </c>
      <c r="E5193" t="s">
        <v>20817</v>
      </c>
      <c r="F5193" t="s">
        <v>20818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81</v>
      </c>
      <c r="N5193">
        <v>646</v>
      </c>
      <c r="P5193" t="s">
        <v>537</v>
      </c>
      <c r="Q5193" t="s">
        <v>89</v>
      </c>
      <c r="R5193" t="s">
        <v>109</v>
      </c>
    </row>
    <row r="5194" spans="1:18" hidden="1" x14ac:dyDescent="0.3">
      <c r="A5194" t="s">
        <v>20819</v>
      </c>
      <c r="B5194" t="s">
        <v>20820</v>
      </c>
      <c r="C5194" s="1" t="str">
        <f t="shared" si="366"/>
        <v>21:0852</v>
      </c>
      <c r="D5194" s="1" t="str">
        <f t="shared" si="367"/>
        <v>21:0234</v>
      </c>
      <c r="E5194" t="s">
        <v>20821</v>
      </c>
      <c r="F5194" t="s">
        <v>20822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95</v>
      </c>
      <c r="N5194">
        <v>647</v>
      </c>
      <c r="P5194" t="s">
        <v>1856</v>
      </c>
      <c r="Q5194" t="s">
        <v>96</v>
      </c>
      <c r="R5194" t="s">
        <v>151</v>
      </c>
    </row>
    <row r="5195" spans="1:18" hidden="1" x14ac:dyDescent="0.3">
      <c r="A5195" t="s">
        <v>20823</v>
      </c>
      <c r="B5195" t="s">
        <v>20824</v>
      </c>
      <c r="C5195" s="1" t="str">
        <f t="shared" si="366"/>
        <v>21:0852</v>
      </c>
      <c r="D5195" s="1" t="str">
        <f t="shared" si="367"/>
        <v>21:0234</v>
      </c>
      <c r="E5195" t="s">
        <v>20825</v>
      </c>
      <c r="F5195" t="s">
        <v>20826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101</v>
      </c>
      <c r="N5195">
        <v>648</v>
      </c>
      <c r="P5195" t="s">
        <v>558</v>
      </c>
      <c r="Q5195" t="s">
        <v>24</v>
      </c>
      <c r="R5195" t="s">
        <v>329</v>
      </c>
    </row>
    <row r="5196" spans="1:18" hidden="1" x14ac:dyDescent="0.3">
      <c r="A5196" t="s">
        <v>20827</v>
      </c>
      <c r="B5196" t="s">
        <v>20828</v>
      </c>
      <c r="C5196" s="1" t="str">
        <f t="shared" si="366"/>
        <v>21:0852</v>
      </c>
      <c r="D5196" s="1" t="str">
        <f t="shared" si="367"/>
        <v>21:0234</v>
      </c>
      <c r="E5196" t="s">
        <v>20829</v>
      </c>
      <c r="F5196" t="s">
        <v>20830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107</v>
      </c>
      <c r="N5196">
        <v>649</v>
      </c>
      <c r="P5196" t="s">
        <v>37</v>
      </c>
      <c r="Q5196" t="s">
        <v>24</v>
      </c>
      <c r="R5196" t="s">
        <v>147</v>
      </c>
    </row>
    <row r="5197" spans="1:18" hidden="1" x14ac:dyDescent="0.3">
      <c r="A5197" t="s">
        <v>20831</v>
      </c>
      <c r="B5197" t="s">
        <v>20832</v>
      </c>
      <c r="C5197" s="1" t="str">
        <f t="shared" si="366"/>
        <v>21:0852</v>
      </c>
      <c r="D5197" s="1" t="str">
        <f t="shared" si="367"/>
        <v>21:0234</v>
      </c>
      <c r="E5197" t="s">
        <v>20833</v>
      </c>
      <c r="F5197" t="s">
        <v>20834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114</v>
      </c>
      <c r="N5197">
        <v>650</v>
      </c>
      <c r="P5197" t="s">
        <v>1006</v>
      </c>
      <c r="Q5197" t="s">
        <v>96</v>
      </c>
      <c r="R5197" t="s">
        <v>55</v>
      </c>
    </row>
    <row r="5198" spans="1:18" hidden="1" x14ac:dyDescent="0.3">
      <c r="A5198" t="s">
        <v>20835</v>
      </c>
      <c r="B5198" t="s">
        <v>20836</v>
      </c>
      <c r="C5198" s="1" t="str">
        <f t="shared" si="366"/>
        <v>21:0852</v>
      </c>
      <c r="D5198" s="1" t="str">
        <f t="shared" si="367"/>
        <v>21:0234</v>
      </c>
      <c r="E5198" t="s">
        <v>20837</v>
      </c>
      <c r="F5198" t="s">
        <v>20838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121</v>
      </c>
      <c r="N5198">
        <v>651</v>
      </c>
      <c r="P5198" t="s">
        <v>2145</v>
      </c>
      <c r="Q5198" t="s">
        <v>89</v>
      </c>
      <c r="R5198" t="s">
        <v>76</v>
      </c>
    </row>
    <row r="5199" spans="1:18" hidden="1" x14ac:dyDescent="0.3">
      <c r="A5199" t="s">
        <v>20839</v>
      </c>
      <c r="B5199" t="s">
        <v>20840</v>
      </c>
      <c r="C5199" s="1" t="str">
        <f t="shared" si="366"/>
        <v>21:0852</v>
      </c>
      <c r="D5199" s="1" t="str">
        <f t="shared" si="367"/>
        <v>21:0234</v>
      </c>
      <c r="E5199" t="s">
        <v>20841</v>
      </c>
      <c r="F5199" t="s">
        <v>20842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127</v>
      </c>
      <c r="N5199">
        <v>652</v>
      </c>
      <c r="P5199" t="s">
        <v>537</v>
      </c>
      <c r="Q5199" t="s">
        <v>89</v>
      </c>
      <c r="R5199" t="s">
        <v>668</v>
      </c>
    </row>
    <row r="5200" spans="1:18" hidden="1" x14ac:dyDescent="0.3">
      <c r="A5200" t="s">
        <v>20843</v>
      </c>
      <c r="B5200" t="s">
        <v>20844</v>
      </c>
      <c r="C5200" s="1" t="str">
        <f t="shared" si="366"/>
        <v>21:0852</v>
      </c>
      <c r="D5200" s="1" t="str">
        <f t="shared" si="367"/>
        <v>21:0234</v>
      </c>
      <c r="E5200" t="s">
        <v>20845</v>
      </c>
      <c r="F5200" t="s">
        <v>20846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133</v>
      </c>
      <c r="N5200">
        <v>653</v>
      </c>
      <c r="P5200" t="s">
        <v>115</v>
      </c>
      <c r="Q5200" t="s">
        <v>89</v>
      </c>
      <c r="R5200" t="s">
        <v>687</v>
      </c>
    </row>
    <row r="5201" spans="1:18" hidden="1" x14ac:dyDescent="0.3">
      <c r="A5201" t="s">
        <v>20847</v>
      </c>
      <c r="B5201" t="s">
        <v>20848</v>
      </c>
      <c r="C5201" s="1" t="str">
        <f t="shared" si="366"/>
        <v>21:0852</v>
      </c>
      <c r="D5201" s="1" t="str">
        <f t="shared" si="367"/>
        <v>21:0234</v>
      </c>
      <c r="E5201" t="s">
        <v>20849</v>
      </c>
      <c r="F5201" t="s">
        <v>20850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139</v>
      </c>
      <c r="N5201">
        <v>654</v>
      </c>
      <c r="P5201" t="s">
        <v>225</v>
      </c>
      <c r="Q5201" t="s">
        <v>31</v>
      </c>
      <c r="R5201" t="s">
        <v>761</v>
      </c>
    </row>
    <row r="5202" spans="1:18" hidden="1" x14ac:dyDescent="0.3">
      <c r="A5202" t="s">
        <v>20851</v>
      </c>
      <c r="B5202" t="s">
        <v>20852</v>
      </c>
      <c r="C5202" s="1" t="str">
        <f t="shared" si="366"/>
        <v>21:0852</v>
      </c>
      <c r="D5202" s="1" t="str">
        <f t="shared" si="367"/>
        <v>21:0234</v>
      </c>
      <c r="E5202" t="s">
        <v>20853</v>
      </c>
      <c r="F5202" t="s">
        <v>20854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241</v>
      </c>
      <c r="N5202">
        <v>655</v>
      </c>
      <c r="P5202" t="s">
        <v>1846</v>
      </c>
      <c r="Q5202" t="s">
        <v>116</v>
      </c>
      <c r="R5202" t="s">
        <v>4319</v>
      </c>
    </row>
    <row r="5203" spans="1:18" hidden="1" x14ac:dyDescent="0.3">
      <c r="A5203" t="s">
        <v>20855</v>
      </c>
      <c r="B5203" t="s">
        <v>20856</v>
      </c>
      <c r="C5203" s="1" t="str">
        <f t="shared" si="366"/>
        <v>21:0852</v>
      </c>
      <c r="D5203" s="1" t="str">
        <f t="shared" si="367"/>
        <v>21:0234</v>
      </c>
      <c r="E5203" t="s">
        <v>20857</v>
      </c>
      <c r="F5203" t="s">
        <v>20858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 t="s">
        <v>2430</v>
      </c>
      <c r="Q5203" t="s">
        <v>116</v>
      </c>
      <c r="R5203" t="s">
        <v>47</v>
      </c>
    </row>
    <row r="5204" spans="1:18" hidden="1" x14ac:dyDescent="0.3">
      <c r="A5204" t="s">
        <v>20859</v>
      </c>
      <c r="B5204" t="s">
        <v>20860</v>
      </c>
      <c r="C5204" s="1" t="str">
        <f t="shared" si="366"/>
        <v>21:0852</v>
      </c>
      <c r="D5204" s="1" t="str">
        <f t="shared" si="367"/>
        <v>21:0234</v>
      </c>
      <c r="E5204" t="s">
        <v>20857</v>
      </c>
      <c r="F5204" t="s">
        <v>20861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29</v>
      </c>
      <c r="N5204">
        <v>657</v>
      </c>
      <c r="P5204" t="s">
        <v>1799</v>
      </c>
      <c r="Q5204" t="s">
        <v>31</v>
      </c>
      <c r="R5204" t="s">
        <v>47</v>
      </c>
    </row>
    <row r="5205" spans="1:18" hidden="1" x14ac:dyDescent="0.3">
      <c r="A5205" t="s">
        <v>20862</v>
      </c>
      <c r="B5205" t="s">
        <v>20863</v>
      </c>
      <c r="C5205" s="1" t="str">
        <f t="shared" si="366"/>
        <v>21:0852</v>
      </c>
      <c r="D5205" s="1" t="str">
        <f t="shared" si="367"/>
        <v>21:0234</v>
      </c>
      <c r="E5205" t="s">
        <v>20864</v>
      </c>
      <c r="F5205" t="s">
        <v>20865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36</v>
      </c>
      <c r="N5205">
        <v>658</v>
      </c>
      <c r="P5205" t="s">
        <v>1851</v>
      </c>
      <c r="Q5205" t="s">
        <v>89</v>
      </c>
      <c r="R5205" t="s">
        <v>840</v>
      </c>
    </row>
    <row r="5206" spans="1:18" hidden="1" x14ac:dyDescent="0.3">
      <c r="A5206" t="s">
        <v>20866</v>
      </c>
      <c r="B5206" t="s">
        <v>20867</v>
      </c>
      <c r="C5206" s="1" t="str">
        <f t="shared" si="366"/>
        <v>21:0852</v>
      </c>
      <c r="D5206" s="1" t="str">
        <f t="shared" si="367"/>
        <v>21:0234</v>
      </c>
      <c r="E5206" t="s">
        <v>20868</v>
      </c>
      <c r="F5206" t="s">
        <v>20869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44</v>
      </c>
      <c r="N5206">
        <v>659</v>
      </c>
      <c r="P5206" t="s">
        <v>294</v>
      </c>
      <c r="Q5206" t="s">
        <v>89</v>
      </c>
      <c r="R5206" t="s">
        <v>4319</v>
      </c>
    </row>
    <row r="5207" spans="1:18" hidden="1" x14ac:dyDescent="0.3">
      <c r="A5207" t="s">
        <v>20870</v>
      </c>
      <c r="B5207" t="s">
        <v>20871</v>
      </c>
      <c r="C5207" s="1" t="str">
        <f t="shared" si="366"/>
        <v>21:0852</v>
      </c>
      <c r="D5207" s="1" t="str">
        <f t="shared" si="367"/>
        <v>21:0234</v>
      </c>
      <c r="E5207" t="s">
        <v>20872</v>
      </c>
      <c r="F5207" t="s">
        <v>20873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52</v>
      </c>
      <c r="N5207">
        <v>660</v>
      </c>
      <c r="P5207" t="s">
        <v>681</v>
      </c>
      <c r="Q5207" t="s">
        <v>89</v>
      </c>
      <c r="R5207" t="s">
        <v>168</v>
      </c>
    </row>
    <row r="5208" spans="1:18" hidden="1" x14ac:dyDescent="0.3">
      <c r="A5208" t="s">
        <v>20874</v>
      </c>
      <c r="B5208" t="s">
        <v>20875</v>
      </c>
      <c r="C5208" s="1" t="str">
        <f t="shared" si="366"/>
        <v>21:0852</v>
      </c>
      <c r="D5208" s="1" t="str">
        <f t="shared" si="367"/>
        <v>21:0234</v>
      </c>
      <c r="E5208" t="s">
        <v>20876</v>
      </c>
      <c r="F5208" t="s">
        <v>20877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60</v>
      </c>
      <c r="N5208">
        <v>661</v>
      </c>
      <c r="P5208" t="s">
        <v>108</v>
      </c>
      <c r="Q5208" t="s">
        <v>31</v>
      </c>
      <c r="R5208" t="s">
        <v>1071</v>
      </c>
    </row>
    <row r="5209" spans="1:18" hidden="1" x14ac:dyDescent="0.3">
      <c r="A5209" t="s">
        <v>20878</v>
      </c>
      <c r="B5209" t="s">
        <v>20879</v>
      </c>
      <c r="C5209" s="1" t="str">
        <f t="shared" ref="C5209:C5272" si="369">HYPERLINK("https://geochem.nrcan.gc.ca/cdogs/content/bdl/bdl210855_e.htm", "21:0855")</f>
        <v>21:0855</v>
      </c>
      <c r="D5209" s="1" t="str">
        <f t="shared" ref="D5209:D5272" si="370">HYPERLINK("https://geochem.nrcan.gc.ca/cdogs/content/svy/svy210235_e.htm", "21:0235")</f>
        <v>21:0235</v>
      </c>
      <c r="E5209" t="s">
        <v>20880</v>
      </c>
      <c r="F5209" t="s">
        <v>20881</v>
      </c>
      <c r="H5209">
        <v>60.063014899999999</v>
      </c>
      <c r="I5209">
        <v>-128.68034259999999</v>
      </c>
      <c r="J5209" s="1" t="str">
        <f t="shared" ref="J5209:J5272" si="371">HYPERLINK("https://geochem.nrcan.gc.ca/cdogs/content/kwd/kwd020016_e.htm",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36</v>
      </c>
      <c r="N5209">
        <v>1</v>
      </c>
      <c r="P5209" t="s">
        <v>225</v>
      </c>
      <c r="Q5209" t="s">
        <v>146</v>
      </c>
      <c r="R5209" t="s">
        <v>329</v>
      </c>
    </row>
    <row r="5210" spans="1:18" hidden="1" x14ac:dyDescent="0.3">
      <c r="A5210" t="s">
        <v>20882</v>
      </c>
      <c r="B5210" t="s">
        <v>20883</v>
      </c>
      <c r="C5210" s="1" t="str">
        <f t="shared" si="369"/>
        <v>21:0855</v>
      </c>
      <c r="D5210" s="1" t="str">
        <f t="shared" si="370"/>
        <v>21:0235</v>
      </c>
      <c r="E5210" t="s">
        <v>20884</v>
      </c>
      <c r="F5210" t="s">
        <v>20885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HYPERLINK("https://geochem.nrcan.gc.ca/cdogs/content/kwd/kwd080007_e.htm", "Untreated Water")</f>
        <v>Untreated Water</v>
      </c>
      <c r="L5210">
        <v>1</v>
      </c>
      <c r="M5210" t="s">
        <v>44</v>
      </c>
      <c r="N5210">
        <v>2</v>
      </c>
      <c r="P5210" t="s">
        <v>182</v>
      </c>
      <c r="Q5210" t="s">
        <v>96</v>
      </c>
      <c r="R5210" t="s">
        <v>14243</v>
      </c>
    </row>
    <row r="5211" spans="1:18" hidden="1" x14ac:dyDescent="0.3">
      <c r="A5211" t="s">
        <v>20886</v>
      </c>
      <c r="B5211" t="s">
        <v>20887</v>
      </c>
      <c r="C5211" s="1" t="str">
        <f t="shared" si="369"/>
        <v>21:0855</v>
      </c>
      <c r="D5211" s="1" t="str">
        <f t="shared" si="370"/>
        <v>21:0235</v>
      </c>
      <c r="E5211" t="s">
        <v>20888</v>
      </c>
      <c r="F5211" t="s">
        <v>20889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52</v>
      </c>
      <c r="N5211">
        <v>3</v>
      </c>
      <c r="P5211" t="s">
        <v>30</v>
      </c>
      <c r="Q5211" t="s">
        <v>96</v>
      </c>
      <c r="R5211" t="s">
        <v>646</v>
      </c>
    </row>
    <row r="5212" spans="1:18" hidden="1" x14ac:dyDescent="0.3">
      <c r="A5212" t="s">
        <v>20890</v>
      </c>
      <c r="B5212" t="s">
        <v>20891</v>
      </c>
      <c r="C5212" s="1" t="str">
        <f t="shared" si="369"/>
        <v>21:0855</v>
      </c>
      <c r="D5212" s="1" t="str">
        <f t="shared" si="370"/>
        <v>21:0235</v>
      </c>
      <c r="E5212" t="s">
        <v>20892</v>
      </c>
      <c r="F5212" t="s">
        <v>20893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 t="s">
        <v>2193</v>
      </c>
      <c r="Q5212" t="s">
        <v>24</v>
      </c>
      <c r="R5212" t="s">
        <v>183</v>
      </c>
    </row>
    <row r="5213" spans="1:18" hidden="1" x14ac:dyDescent="0.3">
      <c r="A5213" t="s">
        <v>20894</v>
      </c>
      <c r="B5213" t="s">
        <v>20895</v>
      </c>
      <c r="C5213" s="1" t="str">
        <f t="shared" si="369"/>
        <v>21:0855</v>
      </c>
      <c r="D5213" s="1" t="str">
        <f t="shared" si="370"/>
        <v>21:0235</v>
      </c>
      <c r="E5213" t="s">
        <v>20892</v>
      </c>
      <c r="F5213" t="s">
        <v>20896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29</v>
      </c>
      <c r="N5213">
        <v>5</v>
      </c>
      <c r="P5213" t="s">
        <v>1799</v>
      </c>
      <c r="Q5213" t="s">
        <v>146</v>
      </c>
      <c r="R5213" t="s">
        <v>347</v>
      </c>
    </row>
    <row r="5214" spans="1:18" hidden="1" x14ac:dyDescent="0.3">
      <c r="A5214" t="s">
        <v>20897</v>
      </c>
      <c r="B5214" t="s">
        <v>20898</v>
      </c>
      <c r="C5214" s="1" t="str">
        <f t="shared" si="369"/>
        <v>21:0855</v>
      </c>
      <c r="D5214" s="1" t="str">
        <f t="shared" si="370"/>
        <v>21:0235</v>
      </c>
      <c r="E5214" t="s">
        <v>20899</v>
      </c>
      <c r="F5214" t="s">
        <v>20900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60</v>
      </c>
      <c r="N5214">
        <v>6</v>
      </c>
      <c r="P5214" t="s">
        <v>1846</v>
      </c>
      <c r="Q5214" t="s">
        <v>146</v>
      </c>
      <c r="R5214" t="s">
        <v>305</v>
      </c>
    </row>
    <row r="5215" spans="1:18" hidden="1" x14ac:dyDescent="0.3">
      <c r="A5215" t="s">
        <v>20901</v>
      </c>
      <c r="B5215" t="s">
        <v>20902</v>
      </c>
      <c r="C5215" s="1" t="str">
        <f t="shared" si="369"/>
        <v>21:0855</v>
      </c>
      <c r="D5215" s="1" t="str">
        <f t="shared" si="370"/>
        <v>21:0235</v>
      </c>
      <c r="E5215" t="s">
        <v>20903</v>
      </c>
      <c r="F5215" t="s">
        <v>20904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67</v>
      </c>
      <c r="N5215">
        <v>7</v>
      </c>
      <c r="P5215" t="s">
        <v>88</v>
      </c>
      <c r="Q5215" t="s">
        <v>46</v>
      </c>
      <c r="R5215" t="s">
        <v>911</v>
      </c>
    </row>
    <row r="5216" spans="1:18" hidden="1" x14ac:dyDescent="0.3">
      <c r="A5216" t="s">
        <v>20905</v>
      </c>
      <c r="B5216" t="s">
        <v>20906</v>
      </c>
      <c r="C5216" s="1" t="str">
        <f t="shared" si="369"/>
        <v>21:0855</v>
      </c>
      <c r="D5216" s="1" t="str">
        <f t="shared" si="370"/>
        <v>21:0235</v>
      </c>
      <c r="E5216" t="s">
        <v>20907</v>
      </c>
      <c r="F5216" t="s">
        <v>20908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74</v>
      </c>
      <c r="N5216">
        <v>8</v>
      </c>
      <c r="P5216" t="s">
        <v>521</v>
      </c>
      <c r="Q5216" t="s">
        <v>96</v>
      </c>
      <c r="R5216" t="s">
        <v>211</v>
      </c>
    </row>
    <row r="5217" spans="1:18" hidden="1" x14ac:dyDescent="0.3">
      <c r="A5217" t="s">
        <v>20909</v>
      </c>
      <c r="B5217" t="s">
        <v>20910</v>
      </c>
      <c r="C5217" s="1" t="str">
        <f t="shared" si="369"/>
        <v>21:0855</v>
      </c>
      <c r="D5217" s="1" t="str">
        <f t="shared" si="370"/>
        <v>21:0235</v>
      </c>
      <c r="E5217" t="s">
        <v>20911</v>
      </c>
      <c r="F5217" t="s">
        <v>20912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81</v>
      </c>
      <c r="N5217">
        <v>9</v>
      </c>
      <c r="P5217" t="s">
        <v>2573</v>
      </c>
      <c r="Q5217" t="s">
        <v>38</v>
      </c>
      <c r="R5217" t="s">
        <v>5458</v>
      </c>
    </row>
    <row r="5218" spans="1:18" hidden="1" x14ac:dyDescent="0.3">
      <c r="A5218" t="s">
        <v>20913</v>
      </c>
      <c r="B5218" t="s">
        <v>20914</v>
      </c>
      <c r="C5218" s="1" t="str">
        <f t="shared" si="369"/>
        <v>21:0855</v>
      </c>
      <c r="D5218" s="1" t="str">
        <f t="shared" si="370"/>
        <v>21:0235</v>
      </c>
      <c r="E5218" t="s">
        <v>20915</v>
      </c>
      <c r="F5218" t="s">
        <v>20916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95</v>
      </c>
      <c r="N5218">
        <v>10</v>
      </c>
      <c r="P5218" t="s">
        <v>188</v>
      </c>
      <c r="Q5218" t="s">
        <v>248</v>
      </c>
      <c r="R5218" t="s">
        <v>55</v>
      </c>
    </row>
    <row r="5219" spans="1:18" hidden="1" x14ac:dyDescent="0.3">
      <c r="A5219" t="s">
        <v>20917</v>
      </c>
      <c r="B5219" t="s">
        <v>20918</v>
      </c>
      <c r="C5219" s="1" t="str">
        <f t="shared" si="369"/>
        <v>21:0855</v>
      </c>
      <c r="D5219" s="1" t="str">
        <f t="shared" si="370"/>
        <v>21:0235</v>
      </c>
      <c r="E5219" t="s">
        <v>20919</v>
      </c>
      <c r="F5219" t="s">
        <v>20920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101</v>
      </c>
      <c r="N5219">
        <v>11</v>
      </c>
      <c r="P5219" t="s">
        <v>82</v>
      </c>
      <c r="Q5219" t="s">
        <v>248</v>
      </c>
      <c r="R5219" t="s">
        <v>189</v>
      </c>
    </row>
    <row r="5220" spans="1:18" hidden="1" x14ac:dyDescent="0.3">
      <c r="A5220" t="s">
        <v>20921</v>
      </c>
      <c r="B5220" t="s">
        <v>20922</v>
      </c>
      <c r="C5220" s="1" t="str">
        <f t="shared" si="369"/>
        <v>21:0855</v>
      </c>
      <c r="D5220" s="1" t="str">
        <f t="shared" si="370"/>
        <v>21:0235</v>
      </c>
      <c r="E5220" t="s">
        <v>20923</v>
      </c>
      <c r="F5220" t="s">
        <v>20924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107</v>
      </c>
      <c r="N5220">
        <v>12</v>
      </c>
      <c r="P5220" t="s">
        <v>537</v>
      </c>
      <c r="Q5220" t="s">
        <v>31</v>
      </c>
      <c r="R5220" t="s">
        <v>401</v>
      </c>
    </row>
    <row r="5221" spans="1:18" hidden="1" x14ac:dyDescent="0.3">
      <c r="A5221" t="s">
        <v>20925</v>
      </c>
      <c r="B5221" t="s">
        <v>20926</v>
      </c>
      <c r="C5221" s="1" t="str">
        <f t="shared" si="369"/>
        <v>21:0855</v>
      </c>
      <c r="D5221" s="1" t="str">
        <f t="shared" si="370"/>
        <v>21:0235</v>
      </c>
      <c r="E5221" t="s">
        <v>20927</v>
      </c>
      <c r="F5221" t="s">
        <v>20928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114</v>
      </c>
      <c r="N5221">
        <v>13</v>
      </c>
      <c r="P5221" t="s">
        <v>210</v>
      </c>
      <c r="Q5221" t="s">
        <v>538</v>
      </c>
      <c r="R5221" t="s">
        <v>55</v>
      </c>
    </row>
    <row r="5222" spans="1:18" hidden="1" x14ac:dyDescent="0.3">
      <c r="A5222" t="s">
        <v>20929</v>
      </c>
      <c r="B5222" t="s">
        <v>20930</v>
      </c>
      <c r="C5222" s="1" t="str">
        <f t="shared" si="369"/>
        <v>21:0855</v>
      </c>
      <c r="D5222" s="1" t="str">
        <f t="shared" si="370"/>
        <v>21:0235</v>
      </c>
      <c r="E5222" t="s">
        <v>20931</v>
      </c>
      <c r="F5222" t="s">
        <v>20932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121</v>
      </c>
      <c r="N5222">
        <v>14</v>
      </c>
      <c r="P5222" t="s">
        <v>115</v>
      </c>
      <c r="Q5222" t="s">
        <v>579</v>
      </c>
      <c r="R5222" t="s">
        <v>55</v>
      </c>
    </row>
    <row r="5223" spans="1:18" hidden="1" x14ac:dyDescent="0.3">
      <c r="A5223" t="s">
        <v>20933</v>
      </c>
      <c r="B5223" t="s">
        <v>20934</v>
      </c>
      <c r="C5223" s="1" t="str">
        <f t="shared" si="369"/>
        <v>21:0855</v>
      </c>
      <c r="D5223" s="1" t="str">
        <f t="shared" si="370"/>
        <v>21:0235</v>
      </c>
      <c r="E5223" t="s">
        <v>20935</v>
      </c>
      <c r="F5223" t="s">
        <v>20936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127</v>
      </c>
      <c r="N5223">
        <v>15</v>
      </c>
      <c r="P5223" t="s">
        <v>188</v>
      </c>
      <c r="Q5223" t="s">
        <v>310</v>
      </c>
      <c r="R5223" t="s">
        <v>55</v>
      </c>
    </row>
    <row r="5224" spans="1:18" hidden="1" x14ac:dyDescent="0.3">
      <c r="A5224" t="s">
        <v>20937</v>
      </c>
      <c r="B5224" t="s">
        <v>20938</v>
      </c>
      <c r="C5224" s="1" t="str">
        <f t="shared" si="369"/>
        <v>21:0855</v>
      </c>
      <c r="D5224" s="1" t="str">
        <f t="shared" si="370"/>
        <v>21:0235</v>
      </c>
      <c r="E5224" t="s">
        <v>20939</v>
      </c>
      <c r="F5224" t="s">
        <v>20940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133</v>
      </c>
      <c r="N5224">
        <v>16</v>
      </c>
      <c r="P5224" t="s">
        <v>194</v>
      </c>
      <c r="Q5224" t="s">
        <v>257</v>
      </c>
      <c r="R5224" t="s">
        <v>55</v>
      </c>
    </row>
    <row r="5225" spans="1:18" hidden="1" x14ac:dyDescent="0.3">
      <c r="A5225" t="s">
        <v>20941</v>
      </c>
      <c r="B5225" t="s">
        <v>20942</v>
      </c>
      <c r="C5225" s="1" t="str">
        <f t="shared" si="369"/>
        <v>21:0855</v>
      </c>
      <c r="D5225" s="1" t="str">
        <f t="shared" si="370"/>
        <v>21:0235</v>
      </c>
      <c r="E5225" t="s">
        <v>20943</v>
      </c>
      <c r="F5225" t="s">
        <v>20944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139</v>
      </c>
      <c r="N5225">
        <v>17</v>
      </c>
      <c r="P5225" t="s">
        <v>68</v>
      </c>
      <c r="Q5225" t="s">
        <v>257</v>
      </c>
      <c r="R5225" t="s">
        <v>460</v>
      </c>
    </row>
    <row r="5226" spans="1:18" hidden="1" x14ac:dyDescent="0.3">
      <c r="A5226" t="s">
        <v>20945</v>
      </c>
      <c r="B5226" t="s">
        <v>20946</v>
      </c>
      <c r="C5226" s="1" t="str">
        <f t="shared" si="369"/>
        <v>21:0855</v>
      </c>
      <c r="D5226" s="1" t="str">
        <f t="shared" si="370"/>
        <v>21:0235</v>
      </c>
      <c r="E5226" t="s">
        <v>20947</v>
      </c>
      <c r="F5226" t="s">
        <v>20948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241</v>
      </c>
      <c r="N5226">
        <v>18</v>
      </c>
      <c r="P5226" t="s">
        <v>194</v>
      </c>
      <c r="Q5226" t="s">
        <v>310</v>
      </c>
      <c r="R5226" t="s">
        <v>55</v>
      </c>
    </row>
    <row r="5227" spans="1:18" hidden="1" x14ac:dyDescent="0.3">
      <c r="A5227" t="s">
        <v>20949</v>
      </c>
      <c r="B5227" t="s">
        <v>20950</v>
      </c>
      <c r="C5227" s="1" t="str">
        <f t="shared" si="369"/>
        <v>21:0855</v>
      </c>
      <c r="D5227" s="1" t="str">
        <f t="shared" si="370"/>
        <v>21:0235</v>
      </c>
      <c r="E5227" t="s">
        <v>20951</v>
      </c>
      <c r="F5227" t="s">
        <v>20952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36</v>
      </c>
      <c r="N5227">
        <v>19</v>
      </c>
      <c r="P5227" t="s">
        <v>140</v>
      </c>
      <c r="Q5227" t="s">
        <v>24</v>
      </c>
      <c r="R5227" t="s">
        <v>183</v>
      </c>
    </row>
    <row r="5228" spans="1:18" hidden="1" x14ac:dyDescent="0.3">
      <c r="A5228" t="s">
        <v>20953</v>
      </c>
      <c r="B5228" t="s">
        <v>20954</v>
      </c>
      <c r="C5228" s="1" t="str">
        <f t="shared" si="369"/>
        <v>21:0855</v>
      </c>
      <c r="D5228" s="1" t="str">
        <f t="shared" si="370"/>
        <v>21:0235</v>
      </c>
      <c r="E5228" t="s">
        <v>20955</v>
      </c>
      <c r="F5228" t="s">
        <v>20956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44</v>
      </c>
      <c r="N5228">
        <v>20</v>
      </c>
      <c r="P5228" t="s">
        <v>161</v>
      </c>
      <c r="Q5228" t="s">
        <v>96</v>
      </c>
      <c r="R5228" t="s">
        <v>211</v>
      </c>
    </row>
    <row r="5229" spans="1:18" hidden="1" x14ac:dyDescent="0.3">
      <c r="A5229" t="s">
        <v>20957</v>
      </c>
      <c r="B5229" t="s">
        <v>20958</v>
      </c>
      <c r="C5229" s="1" t="str">
        <f t="shared" si="369"/>
        <v>21:0855</v>
      </c>
      <c r="D5229" s="1" t="str">
        <f t="shared" si="370"/>
        <v>21:0235</v>
      </c>
      <c r="E5229" t="s">
        <v>20959</v>
      </c>
      <c r="F5229" t="s">
        <v>20960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 t="s">
        <v>194</v>
      </c>
      <c r="Q5229" t="s">
        <v>62</v>
      </c>
      <c r="R5229" t="s">
        <v>460</v>
      </c>
    </row>
    <row r="5230" spans="1:18" hidden="1" x14ac:dyDescent="0.3">
      <c r="A5230" t="s">
        <v>20961</v>
      </c>
      <c r="B5230" t="s">
        <v>20962</v>
      </c>
      <c r="C5230" s="1" t="str">
        <f t="shared" si="369"/>
        <v>21:0855</v>
      </c>
      <c r="D5230" s="1" t="str">
        <f t="shared" si="370"/>
        <v>21:0235</v>
      </c>
      <c r="E5230" t="s">
        <v>20959</v>
      </c>
      <c r="F5230" t="s">
        <v>20963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29</v>
      </c>
      <c r="N5230">
        <v>22</v>
      </c>
      <c r="P5230" t="s">
        <v>247</v>
      </c>
      <c r="Q5230" t="s">
        <v>257</v>
      </c>
      <c r="R5230" t="s">
        <v>460</v>
      </c>
    </row>
    <row r="5231" spans="1:18" hidden="1" x14ac:dyDescent="0.3">
      <c r="A5231" t="s">
        <v>20964</v>
      </c>
      <c r="B5231" t="s">
        <v>20965</v>
      </c>
      <c r="C5231" s="1" t="str">
        <f t="shared" si="369"/>
        <v>21:0855</v>
      </c>
      <c r="D5231" s="1" t="str">
        <f t="shared" si="370"/>
        <v>21:0235</v>
      </c>
      <c r="E5231" t="s">
        <v>20966</v>
      </c>
      <c r="F5231" t="s">
        <v>20967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52</v>
      </c>
      <c r="N5231">
        <v>23</v>
      </c>
      <c r="P5231" t="s">
        <v>356</v>
      </c>
      <c r="Q5231" t="s">
        <v>257</v>
      </c>
      <c r="R5231" t="s">
        <v>460</v>
      </c>
    </row>
    <row r="5232" spans="1:18" hidden="1" x14ac:dyDescent="0.3">
      <c r="A5232" t="s">
        <v>20968</v>
      </c>
      <c r="B5232" t="s">
        <v>20969</v>
      </c>
      <c r="C5232" s="1" t="str">
        <f t="shared" si="369"/>
        <v>21:0855</v>
      </c>
      <c r="D5232" s="1" t="str">
        <f t="shared" si="370"/>
        <v>21:0235</v>
      </c>
      <c r="E5232" t="s">
        <v>20970</v>
      </c>
      <c r="F5232" t="s">
        <v>20971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60</v>
      </c>
      <c r="N5232">
        <v>24</v>
      </c>
      <c r="P5232" t="s">
        <v>247</v>
      </c>
      <c r="Q5232" t="s">
        <v>248</v>
      </c>
      <c r="R5232" t="s">
        <v>55</v>
      </c>
    </row>
    <row r="5233" spans="1:18" hidden="1" x14ac:dyDescent="0.3">
      <c r="A5233" t="s">
        <v>20972</v>
      </c>
      <c r="B5233" t="s">
        <v>20973</v>
      </c>
      <c r="C5233" s="1" t="str">
        <f t="shared" si="369"/>
        <v>21:0855</v>
      </c>
      <c r="D5233" s="1" t="str">
        <f t="shared" si="370"/>
        <v>21:0235</v>
      </c>
      <c r="E5233" t="s">
        <v>20974</v>
      </c>
      <c r="F5233" t="s">
        <v>20975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67</v>
      </c>
      <c r="N5233">
        <v>25</v>
      </c>
      <c r="P5233" t="s">
        <v>465</v>
      </c>
      <c r="Q5233" t="s">
        <v>538</v>
      </c>
      <c r="R5233" t="s">
        <v>55</v>
      </c>
    </row>
    <row r="5234" spans="1:18" hidden="1" x14ac:dyDescent="0.3">
      <c r="A5234" t="s">
        <v>20976</v>
      </c>
      <c r="B5234" t="s">
        <v>20977</v>
      </c>
      <c r="C5234" s="1" t="str">
        <f t="shared" si="369"/>
        <v>21:0855</v>
      </c>
      <c r="D5234" s="1" t="str">
        <f t="shared" si="370"/>
        <v>21:0235</v>
      </c>
      <c r="E5234" t="s">
        <v>20978</v>
      </c>
      <c r="F5234" t="s">
        <v>20979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74</v>
      </c>
      <c r="N5234">
        <v>26</v>
      </c>
      <c r="P5234" t="s">
        <v>272</v>
      </c>
      <c r="Q5234" t="s">
        <v>236</v>
      </c>
      <c r="R5234" t="s">
        <v>890</v>
      </c>
    </row>
    <row r="5235" spans="1:18" hidden="1" x14ac:dyDescent="0.3">
      <c r="A5235" t="s">
        <v>20980</v>
      </c>
      <c r="B5235" t="s">
        <v>20981</v>
      </c>
      <c r="C5235" s="1" t="str">
        <f t="shared" si="369"/>
        <v>21:0855</v>
      </c>
      <c r="D5235" s="1" t="str">
        <f t="shared" si="370"/>
        <v>21:0235</v>
      </c>
      <c r="E5235" t="s">
        <v>20982</v>
      </c>
      <c r="F5235" t="s">
        <v>20983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81</v>
      </c>
      <c r="N5235">
        <v>27</v>
      </c>
      <c r="P5235" t="s">
        <v>194</v>
      </c>
      <c r="Q5235" t="s">
        <v>24</v>
      </c>
      <c r="R5235" t="s">
        <v>189</v>
      </c>
    </row>
    <row r="5236" spans="1:18" hidden="1" x14ac:dyDescent="0.3">
      <c r="A5236" t="s">
        <v>20984</v>
      </c>
      <c r="B5236" t="s">
        <v>20985</v>
      </c>
      <c r="C5236" s="1" t="str">
        <f t="shared" si="369"/>
        <v>21:0855</v>
      </c>
      <c r="D5236" s="1" t="str">
        <f t="shared" si="370"/>
        <v>21:0235</v>
      </c>
      <c r="E5236" t="s">
        <v>20986</v>
      </c>
      <c r="F5236" t="s">
        <v>20987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95</v>
      </c>
      <c r="N5236">
        <v>28</v>
      </c>
      <c r="P5236" t="s">
        <v>247</v>
      </c>
      <c r="Q5236" t="s">
        <v>62</v>
      </c>
      <c r="R5236" t="s">
        <v>55</v>
      </c>
    </row>
    <row r="5237" spans="1:18" hidden="1" x14ac:dyDescent="0.3">
      <c r="A5237" t="s">
        <v>20988</v>
      </c>
      <c r="B5237" t="s">
        <v>20989</v>
      </c>
      <c r="C5237" s="1" t="str">
        <f t="shared" si="369"/>
        <v>21:0855</v>
      </c>
      <c r="D5237" s="1" t="str">
        <f t="shared" si="370"/>
        <v>21:0235</v>
      </c>
      <c r="E5237" t="s">
        <v>20990</v>
      </c>
      <c r="F5237" t="s">
        <v>20991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101</v>
      </c>
      <c r="N5237">
        <v>29</v>
      </c>
      <c r="P5237" t="s">
        <v>356</v>
      </c>
      <c r="Q5237" t="s">
        <v>46</v>
      </c>
      <c r="R5237" t="s">
        <v>449</v>
      </c>
    </row>
    <row r="5238" spans="1:18" hidden="1" x14ac:dyDescent="0.3">
      <c r="A5238" t="s">
        <v>20992</v>
      </c>
      <c r="B5238" t="s">
        <v>20993</v>
      </c>
      <c r="C5238" s="1" t="str">
        <f t="shared" si="369"/>
        <v>21:0855</v>
      </c>
      <c r="D5238" s="1" t="str">
        <f t="shared" si="370"/>
        <v>21:0235</v>
      </c>
      <c r="E5238" t="s">
        <v>20994</v>
      </c>
      <c r="F5238" t="s">
        <v>20995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107</v>
      </c>
      <c r="N5238">
        <v>30</v>
      </c>
      <c r="P5238" t="s">
        <v>465</v>
      </c>
      <c r="Q5238" t="s">
        <v>1143</v>
      </c>
      <c r="R5238" t="s">
        <v>55</v>
      </c>
    </row>
    <row r="5239" spans="1:18" hidden="1" x14ac:dyDescent="0.3">
      <c r="A5239" t="s">
        <v>20996</v>
      </c>
      <c r="B5239" t="s">
        <v>20997</v>
      </c>
      <c r="C5239" s="1" t="str">
        <f t="shared" si="369"/>
        <v>21:0855</v>
      </c>
      <c r="D5239" s="1" t="str">
        <f t="shared" si="370"/>
        <v>21:0235</v>
      </c>
      <c r="E5239" t="s">
        <v>20998</v>
      </c>
      <c r="F5239" t="s">
        <v>20999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114</v>
      </c>
      <c r="N5239">
        <v>31</v>
      </c>
      <c r="P5239" t="s">
        <v>134</v>
      </c>
      <c r="Q5239" t="s">
        <v>96</v>
      </c>
      <c r="R5239" t="s">
        <v>873</v>
      </c>
    </row>
    <row r="5240" spans="1:18" hidden="1" x14ac:dyDescent="0.3">
      <c r="A5240" t="s">
        <v>21000</v>
      </c>
      <c r="B5240" t="s">
        <v>21001</v>
      </c>
      <c r="C5240" s="1" t="str">
        <f t="shared" si="369"/>
        <v>21:0855</v>
      </c>
      <c r="D5240" s="1" t="str">
        <f t="shared" si="370"/>
        <v>21:0235</v>
      </c>
      <c r="E5240" t="s">
        <v>21002</v>
      </c>
      <c r="F5240" t="s">
        <v>21003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121</v>
      </c>
      <c r="N5240">
        <v>32</v>
      </c>
      <c r="P5240" t="s">
        <v>1006</v>
      </c>
      <c r="Q5240" t="s">
        <v>24</v>
      </c>
      <c r="R5240" t="s">
        <v>55</v>
      </c>
    </row>
    <row r="5241" spans="1:18" hidden="1" x14ac:dyDescent="0.3">
      <c r="A5241" t="s">
        <v>21004</v>
      </c>
      <c r="B5241" t="s">
        <v>21005</v>
      </c>
      <c r="C5241" s="1" t="str">
        <f t="shared" si="369"/>
        <v>21:0855</v>
      </c>
      <c r="D5241" s="1" t="str">
        <f t="shared" si="370"/>
        <v>21:0235</v>
      </c>
      <c r="E5241" t="s">
        <v>21006</v>
      </c>
      <c r="F5241" t="s">
        <v>21007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127</v>
      </c>
      <c r="N5241">
        <v>33</v>
      </c>
      <c r="P5241" t="s">
        <v>21008</v>
      </c>
      <c r="Q5241" t="s">
        <v>38</v>
      </c>
      <c r="R5241" t="s">
        <v>460</v>
      </c>
    </row>
    <row r="5242" spans="1:18" hidden="1" x14ac:dyDescent="0.3">
      <c r="A5242" t="s">
        <v>21009</v>
      </c>
      <c r="B5242" t="s">
        <v>21010</v>
      </c>
      <c r="C5242" s="1" t="str">
        <f t="shared" si="369"/>
        <v>21:0855</v>
      </c>
      <c r="D5242" s="1" t="str">
        <f t="shared" si="370"/>
        <v>21:0235</v>
      </c>
      <c r="E5242" t="s">
        <v>21011</v>
      </c>
      <c r="F5242" t="s">
        <v>21012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133</v>
      </c>
      <c r="N5242">
        <v>34</v>
      </c>
      <c r="P5242" t="s">
        <v>414</v>
      </c>
      <c r="Q5242" t="s">
        <v>236</v>
      </c>
      <c r="R5242" t="s">
        <v>55</v>
      </c>
    </row>
    <row r="5243" spans="1:18" hidden="1" x14ac:dyDescent="0.3">
      <c r="A5243" t="s">
        <v>21013</v>
      </c>
      <c r="B5243" t="s">
        <v>21014</v>
      </c>
      <c r="C5243" s="1" t="str">
        <f t="shared" si="369"/>
        <v>21:0855</v>
      </c>
      <c r="D5243" s="1" t="str">
        <f t="shared" si="370"/>
        <v>21:0235</v>
      </c>
      <c r="E5243" t="s">
        <v>21015</v>
      </c>
      <c r="F5243" t="s">
        <v>21016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139</v>
      </c>
      <c r="N5243">
        <v>35</v>
      </c>
      <c r="P5243" t="s">
        <v>134</v>
      </c>
      <c r="Q5243" t="s">
        <v>310</v>
      </c>
      <c r="R5243" t="s">
        <v>460</v>
      </c>
    </row>
    <row r="5244" spans="1:18" hidden="1" x14ac:dyDescent="0.3">
      <c r="A5244" t="s">
        <v>21017</v>
      </c>
      <c r="B5244" t="s">
        <v>21018</v>
      </c>
      <c r="C5244" s="1" t="str">
        <f t="shared" si="369"/>
        <v>21:0855</v>
      </c>
      <c r="D5244" s="1" t="str">
        <f t="shared" si="370"/>
        <v>21:0235</v>
      </c>
      <c r="E5244" t="s">
        <v>21019</v>
      </c>
      <c r="F5244" t="s">
        <v>21020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241</v>
      </c>
      <c r="N5244">
        <v>36</v>
      </c>
      <c r="P5244" t="s">
        <v>134</v>
      </c>
      <c r="Q5244" t="s">
        <v>248</v>
      </c>
      <c r="R5244" t="s">
        <v>55</v>
      </c>
    </row>
    <row r="5245" spans="1:18" hidden="1" x14ac:dyDescent="0.3">
      <c r="A5245" t="s">
        <v>21021</v>
      </c>
      <c r="B5245" t="s">
        <v>21022</v>
      </c>
      <c r="C5245" s="1" t="str">
        <f t="shared" si="369"/>
        <v>21:0855</v>
      </c>
      <c r="D5245" s="1" t="str">
        <f t="shared" si="370"/>
        <v>21:0235</v>
      </c>
      <c r="E5245" t="s">
        <v>21023</v>
      </c>
      <c r="F5245" t="s">
        <v>21024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 t="s">
        <v>115</v>
      </c>
      <c r="Q5245" t="s">
        <v>248</v>
      </c>
      <c r="R5245" t="s">
        <v>522</v>
      </c>
    </row>
    <row r="5246" spans="1:18" hidden="1" x14ac:dyDescent="0.3">
      <c r="A5246" t="s">
        <v>21025</v>
      </c>
      <c r="B5246" t="s">
        <v>21026</v>
      </c>
      <c r="C5246" s="1" t="str">
        <f t="shared" si="369"/>
        <v>21:0855</v>
      </c>
      <c r="D5246" s="1" t="str">
        <f t="shared" si="370"/>
        <v>21:0235</v>
      </c>
      <c r="E5246" t="s">
        <v>21023</v>
      </c>
      <c r="F5246" t="s">
        <v>21027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29</v>
      </c>
      <c r="N5246">
        <v>38</v>
      </c>
      <c r="P5246" t="s">
        <v>771</v>
      </c>
      <c r="Q5246" t="s">
        <v>248</v>
      </c>
      <c r="R5246" t="s">
        <v>522</v>
      </c>
    </row>
    <row r="5247" spans="1:18" hidden="1" x14ac:dyDescent="0.3">
      <c r="A5247" t="s">
        <v>21028</v>
      </c>
      <c r="B5247" t="s">
        <v>21029</v>
      </c>
      <c r="C5247" s="1" t="str">
        <f t="shared" si="369"/>
        <v>21:0855</v>
      </c>
      <c r="D5247" s="1" t="str">
        <f t="shared" si="370"/>
        <v>21:0235</v>
      </c>
      <c r="E5247" t="s">
        <v>21030</v>
      </c>
      <c r="F5247" t="s">
        <v>21031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36</v>
      </c>
      <c r="N5247">
        <v>39</v>
      </c>
      <c r="P5247" t="s">
        <v>1006</v>
      </c>
      <c r="Q5247" t="s">
        <v>62</v>
      </c>
      <c r="R5247" t="s">
        <v>988</v>
      </c>
    </row>
    <row r="5248" spans="1:18" hidden="1" x14ac:dyDescent="0.3">
      <c r="A5248" t="s">
        <v>21032</v>
      </c>
      <c r="B5248" t="s">
        <v>21033</v>
      </c>
      <c r="C5248" s="1" t="str">
        <f t="shared" si="369"/>
        <v>21:0855</v>
      </c>
      <c r="D5248" s="1" t="str">
        <f t="shared" si="370"/>
        <v>21:0235</v>
      </c>
      <c r="E5248" t="s">
        <v>21034</v>
      </c>
      <c r="F5248" t="s">
        <v>21035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44</v>
      </c>
      <c r="N5248">
        <v>40</v>
      </c>
      <c r="P5248" t="s">
        <v>1006</v>
      </c>
      <c r="Q5248" t="s">
        <v>38</v>
      </c>
      <c r="R5248" t="s">
        <v>890</v>
      </c>
    </row>
    <row r="5249" spans="1:18" hidden="1" x14ac:dyDescent="0.3">
      <c r="A5249" t="s">
        <v>21036</v>
      </c>
      <c r="B5249" t="s">
        <v>21037</v>
      </c>
      <c r="C5249" s="1" t="str">
        <f t="shared" si="369"/>
        <v>21:0855</v>
      </c>
      <c r="D5249" s="1" t="str">
        <f t="shared" si="370"/>
        <v>21:0235</v>
      </c>
      <c r="E5249" t="s">
        <v>21038</v>
      </c>
      <c r="F5249" t="s">
        <v>21039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52</v>
      </c>
      <c r="N5249">
        <v>41</v>
      </c>
      <c r="P5249" t="s">
        <v>161</v>
      </c>
      <c r="Q5249" t="s">
        <v>62</v>
      </c>
      <c r="R5249" t="s">
        <v>9133</v>
      </c>
    </row>
    <row r="5250" spans="1:18" hidden="1" x14ac:dyDescent="0.3">
      <c r="A5250" t="s">
        <v>21040</v>
      </c>
      <c r="B5250" t="s">
        <v>21041</v>
      </c>
      <c r="C5250" s="1" t="str">
        <f t="shared" si="369"/>
        <v>21:0855</v>
      </c>
      <c r="D5250" s="1" t="str">
        <f t="shared" si="370"/>
        <v>21:0235</v>
      </c>
      <c r="E5250" t="s">
        <v>21042</v>
      </c>
      <c r="F5250" t="s">
        <v>21043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60</v>
      </c>
      <c r="N5250">
        <v>42</v>
      </c>
      <c r="P5250" t="s">
        <v>108</v>
      </c>
      <c r="Q5250" t="s">
        <v>96</v>
      </c>
      <c r="R5250" t="s">
        <v>789</v>
      </c>
    </row>
    <row r="5251" spans="1:18" hidden="1" x14ac:dyDescent="0.3">
      <c r="A5251" t="s">
        <v>21044</v>
      </c>
      <c r="B5251" t="s">
        <v>21045</v>
      </c>
      <c r="C5251" s="1" t="str">
        <f t="shared" si="369"/>
        <v>21:0855</v>
      </c>
      <c r="D5251" s="1" t="str">
        <f t="shared" si="370"/>
        <v>21:0235</v>
      </c>
      <c r="E5251" t="s">
        <v>21046</v>
      </c>
      <c r="F5251" t="s">
        <v>21047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67</v>
      </c>
      <c r="N5251">
        <v>43</v>
      </c>
      <c r="P5251" t="s">
        <v>115</v>
      </c>
      <c r="Q5251" t="s">
        <v>24</v>
      </c>
      <c r="R5251" t="s">
        <v>55</v>
      </c>
    </row>
    <row r="5252" spans="1:18" hidden="1" x14ac:dyDescent="0.3">
      <c r="A5252" t="s">
        <v>21048</v>
      </c>
      <c r="B5252" t="s">
        <v>21049</v>
      </c>
      <c r="C5252" s="1" t="str">
        <f t="shared" si="369"/>
        <v>21:0855</v>
      </c>
      <c r="D5252" s="1" t="str">
        <f t="shared" si="370"/>
        <v>21:0235</v>
      </c>
      <c r="E5252" t="s">
        <v>21050</v>
      </c>
      <c r="F5252" t="s">
        <v>21051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74</v>
      </c>
      <c r="N5252">
        <v>44</v>
      </c>
      <c r="P5252" t="s">
        <v>256</v>
      </c>
      <c r="Q5252" t="s">
        <v>146</v>
      </c>
      <c r="R5252" t="s">
        <v>55</v>
      </c>
    </row>
    <row r="5253" spans="1:18" hidden="1" x14ac:dyDescent="0.3">
      <c r="A5253" t="s">
        <v>21052</v>
      </c>
      <c r="B5253" t="s">
        <v>21053</v>
      </c>
      <c r="C5253" s="1" t="str">
        <f t="shared" si="369"/>
        <v>21:0855</v>
      </c>
      <c r="D5253" s="1" t="str">
        <f t="shared" si="370"/>
        <v>21:0235</v>
      </c>
      <c r="E5253" t="s">
        <v>21054</v>
      </c>
      <c r="F5253" t="s">
        <v>21055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81</v>
      </c>
      <c r="N5253">
        <v>45</v>
      </c>
      <c r="P5253" t="s">
        <v>210</v>
      </c>
      <c r="Q5253" t="s">
        <v>46</v>
      </c>
      <c r="R5253" t="s">
        <v>55</v>
      </c>
    </row>
    <row r="5254" spans="1:18" hidden="1" x14ac:dyDescent="0.3">
      <c r="A5254" t="s">
        <v>21056</v>
      </c>
      <c r="B5254" t="s">
        <v>21057</v>
      </c>
      <c r="C5254" s="1" t="str">
        <f t="shared" si="369"/>
        <v>21:0855</v>
      </c>
      <c r="D5254" s="1" t="str">
        <f t="shared" si="370"/>
        <v>21:0235</v>
      </c>
      <c r="E5254" t="s">
        <v>21058</v>
      </c>
      <c r="F5254" t="s">
        <v>21059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95</v>
      </c>
      <c r="N5254">
        <v>46</v>
      </c>
      <c r="P5254" t="s">
        <v>771</v>
      </c>
      <c r="Q5254" t="s">
        <v>24</v>
      </c>
      <c r="R5254" t="s">
        <v>90</v>
      </c>
    </row>
    <row r="5255" spans="1:18" hidden="1" x14ac:dyDescent="0.3">
      <c r="A5255" t="s">
        <v>21060</v>
      </c>
      <c r="B5255" t="s">
        <v>21061</v>
      </c>
      <c r="C5255" s="1" t="str">
        <f t="shared" si="369"/>
        <v>21:0855</v>
      </c>
      <c r="D5255" s="1" t="str">
        <f t="shared" si="370"/>
        <v>21:0235</v>
      </c>
      <c r="E5255" t="s">
        <v>21062</v>
      </c>
      <c r="F5255" t="s">
        <v>21063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101</v>
      </c>
      <c r="N5255">
        <v>47</v>
      </c>
      <c r="P5255" t="s">
        <v>21064</v>
      </c>
      <c r="Q5255" t="s">
        <v>24</v>
      </c>
      <c r="R5255" t="s">
        <v>90</v>
      </c>
    </row>
    <row r="5256" spans="1:18" hidden="1" x14ac:dyDescent="0.3">
      <c r="A5256" t="s">
        <v>21065</v>
      </c>
      <c r="B5256" t="s">
        <v>21066</v>
      </c>
      <c r="C5256" s="1" t="str">
        <f t="shared" si="369"/>
        <v>21:0855</v>
      </c>
      <c r="D5256" s="1" t="str">
        <f t="shared" si="370"/>
        <v>21:0235</v>
      </c>
      <c r="E5256" t="s">
        <v>21067</v>
      </c>
      <c r="F5256" t="s">
        <v>21068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107</v>
      </c>
      <c r="N5256">
        <v>48</v>
      </c>
      <c r="P5256" t="s">
        <v>537</v>
      </c>
      <c r="Q5256" t="s">
        <v>146</v>
      </c>
      <c r="R5256" t="s">
        <v>532</v>
      </c>
    </row>
    <row r="5257" spans="1:18" hidden="1" x14ac:dyDescent="0.3">
      <c r="A5257" t="s">
        <v>21069</v>
      </c>
      <c r="B5257" t="s">
        <v>21070</v>
      </c>
      <c r="C5257" s="1" t="str">
        <f t="shared" si="369"/>
        <v>21:0855</v>
      </c>
      <c r="D5257" s="1" t="str">
        <f t="shared" si="370"/>
        <v>21:0235</v>
      </c>
      <c r="E5257" t="s">
        <v>21071</v>
      </c>
      <c r="F5257" t="s">
        <v>21072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114</v>
      </c>
      <c r="N5257">
        <v>49</v>
      </c>
      <c r="P5257" t="s">
        <v>53</v>
      </c>
      <c r="Q5257" t="s">
        <v>24</v>
      </c>
      <c r="R5257" t="s">
        <v>55</v>
      </c>
    </row>
    <row r="5258" spans="1:18" hidden="1" x14ac:dyDescent="0.3">
      <c r="A5258" t="s">
        <v>21073</v>
      </c>
      <c r="B5258" t="s">
        <v>21074</v>
      </c>
      <c r="C5258" s="1" t="str">
        <f t="shared" si="369"/>
        <v>21:0855</v>
      </c>
      <c r="D5258" s="1" t="str">
        <f t="shared" si="370"/>
        <v>21:0235</v>
      </c>
      <c r="E5258" t="s">
        <v>21075</v>
      </c>
      <c r="F5258" t="s">
        <v>21076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121</v>
      </c>
      <c r="N5258">
        <v>50</v>
      </c>
      <c r="P5258" t="s">
        <v>53</v>
      </c>
      <c r="Q5258" t="s">
        <v>46</v>
      </c>
      <c r="R5258" t="s">
        <v>500</v>
      </c>
    </row>
    <row r="5259" spans="1:18" hidden="1" x14ac:dyDescent="0.3">
      <c r="A5259" t="s">
        <v>21077</v>
      </c>
      <c r="B5259" t="s">
        <v>21078</v>
      </c>
      <c r="C5259" s="1" t="str">
        <f t="shared" si="369"/>
        <v>21:0855</v>
      </c>
      <c r="D5259" s="1" t="str">
        <f t="shared" si="370"/>
        <v>21:0235</v>
      </c>
      <c r="E5259" t="s">
        <v>21079</v>
      </c>
      <c r="F5259" t="s">
        <v>21080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127</v>
      </c>
      <c r="N5259">
        <v>51</v>
      </c>
      <c r="P5259" t="s">
        <v>553</v>
      </c>
      <c r="Q5259" t="s">
        <v>146</v>
      </c>
      <c r="R5259" t="s">
        <v>522</v>
      </c>
    </row>
    <row r="5260" spans="1:18" hidden="1" x14ac:dyDescent="0.3">
      <c r="A5260" t="s">
        <v>21081</v>
      </c>
      <c r="B5260" t="s">
        <v>21082</v>
      </c>
      <c r="C5260" s="1" t="str">
        <f t="shared" si="369"/>
        <v>21:0855</v>
      </c>
      <c r="D5260" s="1" t="str">
        <f t="shared" si="370"/>
        <v>21:0235</v>
      </c>
      <c r="E5260" t="s">
        <v>21083</v>
      </c>
      <c r="F5260" t="s">
        <v>21084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133</v>
      </c>
      <c r="N5260">
        <v>52</v>
      </c>
      <c r="P5260" t="s">
        <v>30</v>
      </c>
      <c r="Q5260" t="s">
        <v>46</v>
      </c>
      <c r="R5260" t="s">
        <v>55</v>
      </c>
    </row>
    <row r="5261" spans="1:18" hidden="1" x14ac:dyDescent="0.3">
      <c r="A5261" t="s">
        <v>21085</v>
      </c>
      <c r="B5261" t="s">
        <v>21086</v>
      </c>
      <c r="C5261" s="1" t="str">
        <f t="shared" si="369"/>
        <v>21:0855</v>
      </c>
      <c r="D5261" s="1" t="str">
        <f t="shared" si="370"/>
        <v>21:0235</v>
      </c>
      <c r="E5261" t="s">
        <v>21087</v>
      </c>
      <c r="F5261" t="s">
        <v>21088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139</v>
      </c>
      <c r="N5261">
        <v>53</v>
      </c>
      <c r="P5261" t="s">
        <v>182</v>
      </c>
      <c r="Q5261" t="s">
        <v>38</v>
      </c>
      <c r="R5261" t="s">
        <v>55</v>
      </c>
    </row>
    <row r="5262" spans="1:18" hidden="1" x14ac:dyDescent="0.3">
      <c r="A5262" t="s">
        <v>21089</v>
      </c>
      <c r="B5262" t="s">
        <v>21090</v>
      </c>
      <c r="C5262" s="1" t="str">
        <f t="shared" si="369"/>
        <v>21:0855</v>
      </c>
      <c r="D5262" s="1" t="str">
        <f t="shared" si="370"/>
        <v>21:0235</v>
      </c>
      <c r="E5262" t="s">
        <v>21091</v>
      </c>
      <c r="F5262" t="s">
        <v>21092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241</v>
      </c>
      <c r="N5262">
        <v>54</v>
      </c>
      <c r="P5262" t="s">
        <v>182</v>
      </c>
      <c r="Q5262" t="s">
        <v>46</v>
      </c>
      <c r="R5262" t="s">
        <v>55</v>
      </c>
    </row>
    <row r="5263" spans="1:18" hidden="1" x14ac:dyDescent="0.3">
      <c r="A5263" t="s">
        <v>21093</v>
      </c>
      <c r="B5263" t="s">
        <v>21094</v>
      </c>
      <c r="C5263" s="1" t="str">
        <f t="shared" si="369"/>
        <v>21:0855</v>
      </c>
      <c r="D5263" s="1" t="str">
        <f t="shared" si="370"/>
        <v>21:0235</v>
      </c>
      <c r="E5263" t="s">
        <v>21095</v>
      </c>
      <c r="F5263" t="s">
        <v>21096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36</v>
      </c>
      <c r="N5263">
        <v>55</v>
      </c>
      <c r="P5263" t="s">
        <v>82</v>
      </c>
      <c r="Q5263" t="s">
        <v>96</v>
      </c>
      <c r="R5263" t="s">
        <v>761</v>
      </c>
    </row>
    <row r="5264" spans="1:18" hidden="1" x14ac:dyDescent="0.3">
      <c r="A5264" t="s">
        <v>21097</v>
      </c>
      <c r="B5264" t="s">
        <v>21098</v>
      </c>
      <c r="C5264" s="1" t="str">
        <f t="shared" si="369"/>
        <v>21:0855</v>
      </c>
      <c r="D5264" s="1" t="str">
        <f t="shared" si="370"/>
        <v>21:0235</v>
      </c>
      <c r="E5264" t="s">
        <v>21099</v>
      </c>
      <c r="F5264" t="s">
        <v>21100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 t="s">
        <v>200</v>
      </c>
      <c r="Q5264" t="s">
        <v>46</v>
      </c>
      <c r="R5264" t="s">
        <v>460</v>
      </c>
    </row>
    <row r="5265" spans="1:18" hidden="1" x14ac:dyDescent="0.3">
      <c r="A5265" t="s">
        <v>21101</v>
      </c>
      <c r="B5265" t="s">
        <v>21102</v>
      </c>
      <c r="C5265" s="1" t="str">
        <f t="shared" si="369"/>
        <v>21:0855</v>
      </c>
      <c r="D5265" s="1" t="str">
        <f t="shared" si="370"/>
        <v>21:0235</v>
      </c>
      <c r="E5265" t="s">
        <v>21099</v>
      </c>
      <c r="F5265" t="s">
        <v>21103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29</v>
      </c>
      <c r="N5265">
        <v>57</v>
      </c>
      <c r="P5265" t="s">
        <v>235</v>
      </c>
      <c r="Q5265" t="s">
        <v>54</v>
      </c>
      <c r="R5265" t="s">
        <v>55</v>
      </c>
    </row>
    <row r="5266" spans="1:18" hidden="1" x14ac:dyDescent="0.3">
      <c r="A5266" t="s">
        <v>21104</v>
      </c>
      <c r="B5266" t="s">
        <v>21105</v>
      </c>
      <c r="C5266" s="1" t="str">
        <f t="shared" si="369"/>
        <v>21:0855</v>
      </c>
      <c r="D5266" s="1" t="str">
        <f t="shared" si="370"/>
        <v>21:0235</v>
      </c>
      <c r="E5266" t="s">
        <v>21106</v>
      </c>
      <c r="F5266" t="s">
        <v>21107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44</v>
      </c>
      <c r="N5266">
        <v>58</v>
      </c>
      <c r="P5266" t="s">
        <v>272</v>
      </c>
      <c r="Q5266" t="s">
        <v>579</v>
      </c>
      <c r="R5266" t="s">
        <v>599</v>
      </c>
    </row>
    <row r="5267" spans="1:18" hidden="1" x14ac:dyDescent="0.3">
      <c r="A5267" t="s">
        <v>21108</v>
      </c>
      <c r="B5267" t="s">
        <v>21109</v>
      </c>
      <c r="C5267" s="1" t="str">
        <f t="shared" si="369"/>
        <v>21:0855</v>
      </c>
      <c r="D5267" s="1" t="str">
        <f t="shared" si="370"/>
        <v>21:0235</v>
      </c>
      <c r="E5267" t="s">
        <v>21110</v>
      </c>
      <c r="F5267" t="s">
        <v>21111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52</v>
      </c>
      <c r="N5267">
        <v>59</v>
      </c>
      <c r="P5267" t="s">
        <v>256</v>
      </c>
      <c r="Q5267" t="s">
        <v>257</v>
      </c>
      <c r="R5267" t="s">
        <v>890</v>
      </c>
    </row>
    <row r="5268" spans="1:18" hidden="1" x14ac:dyDescent="0.3">
      <c r="A5268" t="s">
        <v>21112</v>
      </c>
      <c r="B5268" t="s">
        <v>21113</v>
      </c>
      <c r="C5268" s="1" t="str">
        <f t="shared" si="369"/>
        <v>21:0855</v>
      </c>
      <c r="D5268" s="1" t="str">
        <f t="shared" si="370"/>
        <v>21:0235</v>
      </c>
      <c r="E5268" t="s">
        <v>21114</v>
      </c>
      <c r="F5268" t="s">
        <v>21115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60</v>
      </c>
      <c r="N5268">
        <v>60</v>
      </c>
      <c r="P5268" t="s">
        <v>1896</v>
      </c>
      <c r="Q5268" t="s">
        <v>236</v>
      </c>
      <c r="R5268" t="s">
        <v>55</v>
      </c>
    </row>
    <row r="5269" spans="1:18" hidden="1" x14ac:dyDescent="0.3">
      <c r="A5269" t="s">
        <v>21116</v>
      </c>
      <c r="B5269" t="s">
        <v>21117</v>
      </c>
      <c r="C5269" s="1" t="str">
        <f t="shared" si="369"/>
        <v>21:0855</v>
      </c>
      <c r="D5269" s="1" t="str">
        <f t="shared" si="370"/>
        <v>21:0235</v>
      </c>
      <c r="E5269" t="s">
        <v>21118</v>
      </c>
      <c r="F5269" t="s">
        <v>21119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67</v>
      </c>
      <c r="N5269">
        <v>61</v>
      </c>
      <c r="P5269" t="s">
        <v>134</v>
      </c>
      <c r="Q5269" t="s">
        <v>248</v>
      </c>
      <c r="R5269" t="s">
        <v>401</v>
      </c>
    </row>
    <row r="5270" spans="1:18" hidden="1" x14ac:dyDescent="0.3">
      <c r="A5270" t="s">
        <v>21120</v>
      </c>
      <c r="B5270" t="s">
        <v>21121</v>
      </c>
      <c r="C5270" s="1" t="str">
        <f t="shared" si="369"/>
        <v>21:0855</v>
      </c>
      <c r="D5270" s="1" t="str">
        <f t="shared" si="370"/>
        <v>21:0235</v>
      </c>
      <c r="E5270" t="s">
        <v>21122</v>
      </c>
      <c r="F5270" t="s">
        <v>21123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74</v>
      </c>
      <c r="N5270">
        <v>62</v>
      </c>
      <c r="P5270" t="s">
        <v>188</v>
      </c>
      <c r="Q5270" t="s">
        <v>482</v>
      </c>
      <c r="R5270" t="s">
        <v>285</v>
      </c>
    </row>
    <row r="5271" spans="1:18" hidden="1" x14ac:dyDescent="0.3">
      <c r="A5271" t="s">
        <v>21124</v>
      </c>
      <c r="B5271" t="s">
        <v>21125</v>
      </c>
      <c r="C5271" s="1" t="str">
        <f t="shared" si="369"/>
        <v>21:0855</v>
      </c>
      <c r="D5271" s="1" t="str">
        <f t="shared" si="370"/>
        <v>21:0235</v>
      </c>
      <c r="E5271" t="s">
        <v>21126</v>
      </c>
      <c r="F5271" t="s">
        <v>21127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81</v>
      </c>
      <c r="N5271">
        <v>63</v>
      </c>
      <c r="P5271" t="s">
        <v>134</v>
      </c>
      <c r="Q5271" t="s">
        <v>310</v>
      </c>
      <c r="R5271" t="s">
        <v>55</v>
      </c>
    </row>
    <row r="5272" spans="1:18" hidden="1" x14ac:dyDescent="0.3">
      <c r="A5272" t="s">
        <v>21128</v>
      </c>
      <c r="B5272" t="s">
        <v>21129</v>
      </c>
      <c r="C5272" s="1" t="str">
        <f t="shared" si="369"/>
        <v>21:0855</v>
      </c>
      <c r="D5272" s="1" t="str">
        <f t="shared" si="370"/>
        <v>21:0235</v>
      </c>
      <c r="E5272" t="s">
        <v>21130</v>
      </c>
      <c r="F5272" t="s">
        <v>21131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95</v>
      </c>
      <c r="N5272">
        <v>64</v>
      </c>
      <c r="P5272" t="s">
        <v>188</v>
      </c>
      <c r="Q5272" t="s">
        <v>62</v>
      </c>
      <c r="R5272" t="s">
        <v>532</v>
      </c>
    </row>
    <row r="5273" spans="1:18" hidden="1" x14ac:dyDescent="0.3">
      <c r="A5273" t="s">
        <v>21132</v>
      </c>
      <c r="B5273" t="s">
        <v>21133</v>
      </c>
      <c r="C5273" s="1" t="str">
        <f t="shared" ref="C5273:C5336" si="373">HYPERLINK("https://geochem.nrcan.gc.ca/cdogs/content/bdl/bdl210855_e.htm", "21:0855")</f>
        <v>21:0855</v>
      </c>
      <c r="D5273" s="1" t="str">
        <f t="shared" ref="D5273:D5336" si="374">HYPERLINK("https://geochem.nrcan.gc.ca/cdogs/content/svy/svy210235_e.htm", "21:0235")</f>
        <v>21:0235</v>
      </c>
      <c r="E5273" t="s">
        <v>21134</v>
      </c>
      <c r="F5273" t="s">
        <v>21135</v>
      </c>
      <c r="H5273">
        <v>60.133823700000001</v>
      </c>
      <c r="I5273">
        <v>-128.805048</v>
      </c>
      <c r="J5273" s="1" t="str">
        <f t="shared" ref="J5273:J5336" si="375">HYPERLINK("https://geochem.nrcan.gc.ca/cdogs/content/kwd/kwd020016_e.htm",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101</v>
      </c>
      <c r="N5273">
        <v>65</v>
      </c>
      <c r="P5273" t="s">
        <v>140</v>
      </c>
      <c r="Q5273" t="s">
        <v>482</v>
      </c>
      <c r="R5273" t="s">
        <v>195</v>
      </c>
    </row>
    <row r="5274" spans="1:18" hidden="1" x14ac:dyDescent="0.3">
      <c r="A5274" t="s">
        <v>21136</v>
      </c>
      <c r="B5274" t="s">
        <v>21137</v>
      </c>
      <c r="C5274" s="1" t="str">
        <f t="shared" si="373"/>
        <v>21:0855</v>
      </c>
      <c r="D5274" s="1" t="str">
        <f t="shared" si="374"/>
        <v>21:0235</v>
      </c>
      <c r="E5274" t="s">
        <v>21138</v>
      </c>
      <c r="F5274" t="s">
        <v>21139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HYPERLINK("https://geochem.nrcan.gc.ca/cdogs/content/kwd/kwd080007_e.htm", "Untreated Water")</f>
        <v>Untreated Water</v>
      </c>
      <c r="L5274">
        <v>4</v>
      </c>
      <c r="M5274" t="s">
        <v>107</v>
      </c>
      <c r="N5274">
        <v>66</v>
      </c>
      <c r="P5274" t="s">
        <v>235</v>
      </c>
      <c r="Q5274" t="s">
        <v>248</v>
      </c>
      <c r="R5274" t="s">
        <v>890</v>
      </c>
    </row>
    <row r="5275" spans="1:18" hidden="1" x14ac:dyDescent="0.3">
      <c r="A5275" t="s">
        <v>21140</v>
      </c>
      <c r="B5275" t="s">
        <v>21141</v>
      </c>
      <c r="C5275" s="1" t="str">
        <f t="shared" si="373"/>
        <v>21:0855</v>
      </c>
      <c r="D5275" s="1" t="str">
        <f t="shared" si="374"/>
        <v>21:0235</v>
      </c>
      <c r="E5275" t="s">
        <v>21142</v>
      </c>
      <c r="F5275" t="s">
        <v>21143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114</v>
      </c>
      <c r="N5275">
        <v>67</v>
      </c>
      <c r="P5275" t="s">
        <v>194</v>
      </c>
      <c r="Q5275" t="s">
        <v>46</v>
      </c>
      <c r="R5275" t="s">
        <v>449</v>
      </c>
    </row>
    <row r="5276" spans="1:18" hidden="1" x14ac:dyDescent="0.3">
      <c r="A5276" t="s">
        <v>21144</v>
      </c>
      <c r="B5276" t="s">
        <v>21145</v>
      </c>
      <c r="C5276" s="1" t="str">
        <f t="shared" si="373"/>
        <v>21:0855</v>
      </c>
      <c r="D5276" s="1" t="str">
        <f t="shared" si="374"/>
        <v>21:0235</v>
      </c>
      <c r="E5276" t="s">
        <v>21146</v>
      </c>
      <c r="F5276" t="s">
        <v>21147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121</v>
      </c>
      <c r="N5276">
        <v>68</v>
      </c>
      <c r="P5276" t="s">
        <v>200</v>
      </c>
      <c r="Q5276" t="s">
        <v>62</v>
      </c>
      <c r="R5276" t="s">
        <v>55</v>
      </c>
    </row>
    <row r="5277" spans="1:18" hidden="1" x14ac:dyDescent="0.3">
      <c r="A5277" t="s">
        <v>21148</v>
      </c>
      <c r="B5277" t="s">
        <v>21149</v>
      </c>
      <c r="C5277" s="1" t="str">
        <f t="shared" si="373"/>
        <v>21:0855</v>
      </c>
      <c r="D5277" s="1" t="str">
        <f t="shared" si="374"/>
        <v>21:0235</v>
      </c>
      <c r="E5277" t="s">
        <v>21150</v>
      </c>
      <c r="F5277" t="s">
        <v>21151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127</v>
      </c>
      <c r="N5277">
        <v>69</v>
      </c>
      <c r="P5277" t="s">
        <v>356</v>
      </c>
      <c r="Q5277" t="s">
        <v>248</v>
      </c>
      <c r="R5277" t="s">
        <v>55</v>
      </c>
    </row>
    <row r="5278" spans="1:18" hidden="1" x14ac:dyDescent="0.3">
      <c r="A5278" t="s">
        <v>21152</v>
      </c>
      <c r="B5278" t="s">
        <v>21153</v>
      </c>
      <c r="C5278" s="1" t="str">
        <f t="shared" si="373"/>
        <v>21:0855</v>
      </c>
      <c r="D5278" s="1" t="str">
        <f t="shared" si="374"/>
        <v>21:0235</v>
      </c>
      <c r="E5278" t="s">
        <v>21154</v>
      </c>
      <c r="F5278" t="s">
        <v>21155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133</v>
      </c>
      <c r="N5278">
        <v>70</v>
      </c>
      <c r="P5278" t="s">
        <v>1610</v>
      </c>
      <c r="Q5278" t="s">
        <v>310</v>
      </c>
      <c r="R5278" t="s">
        <v>55</v>
      </c>
    </row>
    <row r="5279" spans="1:18" hidden="1" x14ac:dyDescent="0.3">
      <c r="A5279" t="s">
        <v>21156</v>
      </c>
      <c r="B5279" t="s">
        <v>21157</v>
      </c>
      <c r="C5279" s="1" t="str">
        <f t="shared" si="373"/>
        <v>21:0855</v>
      </c>
      <c r="D5279" s="1" t="str">
        <f t="shared" si="374"/>
        <v>21:0235</v>
      </c>
      <c r="E5279" t="s">
        <v>21158</v>
      </c>
      <c r="F5279" t="s">
        <v>21159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139</v>
      </c>
      <c r="N5279">
        <v>71</v>
      </c>
      <c r="P5279" t="s">
        <v>23</v>
      </c>
      <c r="Q5279" t="s">
        <v>146</v>
      </c>
      <c r="R5279" t="s">
        <v>2503</v>
      </c>
    </row>
    <row r="5280" spans="1:18" hidden="1" x14ac:dyDescent="0.3">
      <c r="A5280" t="s">
        <v>21160</v>
      </c>
      <c r="B5280" t="s">
        <v>21161</v>
      </c>
      <c r="C5280" s="1" t="str">
        <f t="shared" si="373"/>
        <v>21:0855</v>
      </c>
      <c r="D5280" s="1" t="str">
        <f t="shared" si="374"/>
        <v>21:0235</v>
      </c>
      <c r="E5280" t="s">
        <v>21162</v>
      </c>
      <c r="F5280" t="s">
        <v>21163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241</v>
      </c>
      <c r="N5280">
        <v>72</v>
      </c>
      <c r="P5280" t="s">
        <v>210</v>
      </c>
      <c r="Q5280" t="s">
        <v>146</v>
      </c>
      <c r="R5280" t="s">
        <v>2135</v>
      </c>
    </row>
    <row r="5281" spans="1:18" hidden="1" x14ac:dyDescent="0.3">
      <c r="A5281" t="s">
        <v>21164</v>
      </c>
      <c r="B5281" t="s">
        <v>21165</v>
      </c>
      <c r="C5281" s="1" t="str">
        <f t="shared" si="373"/>
        <v>21:0855</v>
      </c>
      <c r="D5281" s="1" t="str">
        <f t="shared" si="374"/>
        <v>21:0235</v>
      </c>
      <c r="E5281" t="s">
        <v>21166</v>
      </c>
      <c r="F5281" t="s">
        <v>21167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36</v>
      </c>
      <c r="N5281">
        <v>73</v>
      </c>
      <c r="P5281" t="s">
        <v>553</v>
      </c>
      <c r="Q5281" t="s">
        <v>310</v>
      </c>
      <c r="R5281" t="s">
        <v>3875</v>
      </c>
    </row>
    <row r="5282" spans="1:18" hidden="1" x14ac:dyDescent="0.3">
      <c r="A5282" t="s">
        <v>21168</v>
      </c>
      <c r="B5282" t="s">
        <v>21169</v>
      </c>
      <c r="C5282" s="1" t="str">
        <f t="shared" si="373"/>
        <v>21:0855</v>
      </c>
      <c r="D5282" s="1" t="str">
        <f t="shared" si="374"/>
        <v>21:0235</v>
      </c>
      <c r="E5282" t="s">
        <v>21170</v>
      </c>
      <c r="F5282" t="s">
        <v>21171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 t="s">
        <v>262</v>
      </c>
      <c r="Q5282" t="s">
        <v>236</v>
      </c>
      <c r="R5282" t="s">
        <v>55</v>
      </c>
    </row>
    <row r="5283" spans="1:18" hidden="1" x14ac:dyDescent="0.3">
      <c r="A5283" t="s">
        <v>21172</v>
      </c>
      <c r="B5283" t="s">
        <v>21173</v>
      </c>
      <c r="C5283" s="1" t="str">
        <f t="shared" si="373"/>
        <v>21:0855</v>
      </c>
      <c r="D5283" s="1" t="str">
        <f t="shared" si="374"/>
        <v>21:0235</v>
      </c>
      <c r="E5283" t="s">
        <v>21170</v>
      </c>
      <c r="F5283" t="s">
        <v>21174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29</v>
      </c>
      <c r="N5283">
        <v>75</v>
      </c>
      <c r="P5283" t="s">
        <v>1896</v>
      </c>
      <c r="Q5283" t="s">
        <v>482</v>
      </c>
      <c r="R5283" t="s">
        <v>55</v>
      </c>
    </row>
    <row r="5284" spans="1:18" hidden="1" x14ac:dyDescent="0.3">
      <c r="A5284" t="s">
        <v>21175</v>
      </c>
      <c r="B5284" t="s">
        <v>21176</v>
      </c>
      <c r="C5284" s="1" t="str">
        <f t="shared" si="373"/>
        <v>21:0855</v>
      </c>
      <c r="D5284" s="1" t="str">
        <f t="shared" si="374"/>
        <v>21:0235</v>
      </c>
      <c r="E5284" t="s">
        <v>21177</v>
      </c>
      <c r="F5284" t="s">
        <v>21178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44</v>
      </c>
      <c r="N5284">
        <v>76</v>
      </c>
      <c r="P5284" t="s">
        <v>256</v>
      </c>
      <c r="Q5284" t="s">
        <v>310</v>
      </c>
      <c r="R5284" t="s">
        <v>3875</v>
      </c>
    </row>
    <row r="5285" spans="1:18" hidden="1" x14ac:dyDescent="0.3">
      <c r="A5285" t="s">
        <v>21179</v>
      </c>
      <c r="B5285" t="s">
        <v>21180</v>
      </c>
      <c r="C5285" s="1" t="str">
        <f t="shared" si="373"/>
        <v>21:0855</v>
      </c>
      <c r="D5285" s="1" t="str">
        <f t="shared" si="374"/>
        <v>21:0235</v>
      </c>
      <c r="E5285" t="s">
        <v>21181</v>
      </c>
      <c r="F5285" t="s">
        <v>21182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52</v>
      </c>
      <c r="N5285">
        <v>77</v>
      </c>
      <c r="P5285" t="s">
        <v>1896</v>
      </c>
      <c r="Q5285" t="s">
        <v>579</v>
      </c>
      <c r="R5285" t="s">
        <v>55</v>
      </c>
    </row>
    <row r="5286" spans="1:18" hidden="1" x14ac:dyDescent="0.3">
      <c r="A5286" t="s">
        <v>21183</v>
      </c>
      <c r="B5286" t="s">
        <v>21184</v>
      </c>
      <c r="C5286" s="1" t="str">
        <f t="shared" si="373"/>
        <v>21:0855</v>
      </c>
      <c r="D5286" s="1" t="str">
        <f t="shared" si="374"/>
        <v>21:0235</v>
      </c>
      <c r="E5286" t="s">
        <v>21185</v>
      </c>
      <c r="F5286" t="s">
        <v>21186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60</v>
      </c>
      <c r="N5286">
        <v>78</v>
      </c>
      <c r="P5286" t="s">
        <v>272</v>
      </c>
      <c r="Q5286" t="s">
        <v>482</v>
      </c>
      <c r="R5286" t="s">
        <v>285</v>
      </c>
    </row>
    <row r="5287" spans="1:18" hidden="1" x14ac:dyDescent="0.3">
      <c r="A5287" t="s">
        <v>21187</v>
      </c>
      <c r="B5287" t="s">
        <v>21188</v>
      </c>
      <c r="C5287" s="1" t="str">
        <f t="shared" si="373"/>
        <v>21:0855</v>
      </c>
      <c r="D5287" s="1" t="str">
        <f t="shared" si="374"/>
        <v>21:0235</v>
      </c>
      <c r="E5287" t="s">
        <v>21189</v>
      </c>
      <c r="F5287" t="s">
        <v>21190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67</v>
      </c>
      <c r="N5287">
        <v>79</v>
      </c>
      <c r="P5287" t="s">
        <v>272</v>
      </c>
      <c r="Q5287" t="s">
        <v>236</v>
      </c>
      <c r="R5287" t="s">
        <v>55</v>
      </c>
    </row>
    <row r="5288" spans="1:18" hidden="1" x14ac:dyDescent="0.3">
      <c r="A5288" t="s">
        <v>21191</v>
      </c>
      <c r="B5288" t="s">
        <v>21192</v>
      </c>
      <c r="C5288" s="1" t="str">
        <f t="shared" si="373"/>
        <v>21:0855</v>
      </c>
      <c r="D5288" s="1" t="str">
        <f t="shared" si="374"/>
        <v>21:0235</v>
      </c>
      <c r="E5288" t="s">
        <v>21193</v>
      </c>
      <c r="F5288" t="s">
        <v>21194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74</v>
      </c>
      <c r="N5288">
        <v>80</v>
      </c>
      <c r="P5288" t="s">
        <v>210</v>
      </c>
      <c r="Q5288" t="s">
        <v>257</v>
      </c>
      <c r="R5288" t="s">
        <v>532</v>
      </c>
    </row>
    <row r="5289" spans="1:18" hidden="1" x14ac:dyDescent="0.3">
      <c r="A5289" t="s">
        <v>21195</v>
      </c>
      <c r="B5289" t="s">
        <v>21196</v>
      </c>
      <c r="C5289" s="1" t="str">
        <f t="shared" si="373"/>
        <v>21:0855</v>
      </c>
      <c r="D5289" s="1" t="str">
        <f t="shared" si="374"/>
        <v>21:0235</v>
      </c>
      <c r="E5289" t="s">
        <v>21197</v>
      </c>
      <c r="F5289" t="s">
        <v>21198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81</v>
      </c>
      <c r="N5289">
        <v>81</v>
      </c>
      <c r="P5289" t="s">
        <v>247</v>
      </c>
      <c r="Q5289" t="s">
        <v>257</v>
      </c>
      <c r="R5289" t="s">
        <v>285</v>
      </c>
    </row>
    <row r="5290" spans="1:18" hidden="1" x14ac:dyDescent="0.3">
      <c r="A5290" t="s">
        <v>21199</v>
      </c>
      <c r="B5290" t="s">
        <v>21200</v>
      </c>
      <c r="C5290" s="1" t="str">
        <f t="shared" si="373"/>
        <v>21:0855</v>
      </c>
      <c r="D5290" s="1" t="str">
        <f t="shared" si="374"/>
        <v>21:0235</v>
      </c>
      <c r="E5290" t="s">
        <v>21201</v>
      </c>
      <c r="F5290" t="s">
        <v>21202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95</v>
      </c>
      <c r="N5290">
        <v>82</v>
      </c>
      <c r="P5290" t="s">
        <v>553</v>
      </c>
      <c r="Q5290" t="s">
        <v>96</v>
      </c>
      <c r="R5290" t="s">
        <v>5874</v>
      </c>
    </row>
    <row r="5291" spans="1:18" hidden="1" x14ac:dyDescent="0.3">
      <c r="A5291" t="s">
        <v>21203</v>
      </c>
      <c r="B5291" t="s">
        <v>21204</v>
      </c>
      <c r="C5291" s="1" t="str">
        <f t="shared" si="373"/>
        <v>21:0855</v>
      </c>
      <c r="D5291" s="1" t="str">
        <f t="shared" si="374"/>
        <v>21:0235</v>
      </c>
      <c r="E5291" t="s">
        <v>21205</v>
      </c>
      <c r="F5291" t="s">
        <v>21206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101</v>
      </c>
      <c r="N5291">
        <v>83</v>
      </c>
      <c r="P5291" t="s">
        <v>210</v>
      </c>
      <c r="Q5291" t="s">
        <v>46</v>
      </c>
      <c r="R5291" t="s">
        <v>522</v>
      </c>
    </row>
    <row r="5292" spans="1:18" hidden="1" x14ac:dyDescent="0.3">
      <c r="A5292" t="s">
        <v>21207</v>
      </c>
      <c r="B5292" t="s">
        <v>21208</v>
      </c>
      <c r="C5292" s="1" t="str">
        <f t="shared" si="373"/>
        <v>21:0855</v>
      </c>
      <c r="D5292" s="1" t="str">
        <f t="shared" si="374"/>
        <v>21:0235</v>
      </c>
      <c r="E5292" t="s">
        <v>21209</v>
      </c>
      <c r="F5292" t="s">
        <v>21210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107</v>
      </c>
      <c r="N5292">
        <v>84</v>
      </c>
      <c r="P5292" t="s">
        <v>188</v>
      </c>
      <c r="Q5292" t="s">
        <v>38</v>
      </c>
      <c r="R5292" t="s">
        <v>55</v>
      </c>
    </row>
    <row r="5293" spans="1:18" hidden="1" x14ac:dyDescent="0.3">
      <c r="A5293" t="s">
        <v>21211</v>
      </c>
      <c r="B5293" t="s">
        <v>21212</v>
      </c>
      <c r="C5293" s="1" t="str">
        <f t="shared" si="373"/>
        <v>21:0855</v>
      </c>
      <c r="D5293" s="1" t="str">
        <f t="shared" si="374"/>
        <v>21:0235</v>
      </c>
      <c r="E5293" t="s">
        <v>21213</v>
      </c>
      <c r="F5293" t="s">
        <v>21214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114</v>
      </c>
      <c r="N5293">
        <v>85</v>
      </c>
      <c r="P5293" t="s">
        <v>537</v>
      </c>
      <c r="Q5293" t="s">
        <v>248</v>
      </c>
      <c r="R5293" t="s">
        <v>55</v>
      </c>
    </row>
    <row r="5294" spans="1:18" hidden="1" x14ac:dyDescent="0.3">
      <c r="A5294" t="s">
        <v>21215</v>
      </c>
      <c r="B5294" t="s">
        <v>21216</v>
      </c>
      <c r="C5294" s="1" t="str">
        <f t="shared" si="373"/>
        <v>21:0855</v>
      </c>
      <c r="D5294" s="1" t="str">
        <f t="shared" si="374"/>
        <v>21:0235</v>
      </c>
      <c r="E5294" t="s">
        <v>21217</v>
      </c>
      <c r="F5294" t="s">
        <v>21218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121</v>
      </c>
      <c r="N5294">
        <v>86</v>
      </c>
      <c r="P5294" t="s">
        <v>2430</v>
      </c>
      <c r="Q5294" t="s">
        <v>257</v>
      </c>
      <c r="R5294" t="s">
        <v>55</v>
      </c>
    </row>
    <row r="5295" spans="1:18" hidden="1" x14ac:dyDescent="0.3">
      <c r="A5295" t="s">
        <v>21219</v>
      </c>
      <c r="B5295" t="s">
        <v>21220</v>
      </c>
      <c r="C5295" s="1" t="str">
        <f t="shared" si="373"/>
        <v>21:0855</v>
      </c>
      <c r="D5295" s="1" t="str">
        <f t="shared" si="374"/>
        <v>21:0235</v>
      </c>
      <c r="E5295" t="s">
        <v>21221</v>
      </c>
      <c r="F5295" t="s">
        <v>21222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127</v>
      </c>
      <c r="N5295">
        <v>87</v>
      </c>
      <c r="P5295" t="s">
        <v>128</v>
      </c>
      <c r="Q5295" t="s">
        <v>146</v>
      </c>
      <c r="R5295" t="s">
        <v>21223</v>
      </c>
    </row>
    <row r="5296" spans="1:18" hidden="1" x14ac:dyDescent="0.3">
      <c r="A5296" t="s">
        <v>21224</v>
      </c>
      <c r="B5296" t="s">
        <v>21225</v>
      </c>
      <c r="C5296" s="1" t="str">
        <f t="shared" si="373"/>
        <v>21:0855</v>
      </c>
      <c r="D5296" s="1" t="str">
        <f t="shared" si="374"/>
        <v>21:0235</v>
      </c>
      <c r="E5296" t="s">
        <v>21226</v>
      </c>
      <c r="F5296" t="s">
        <v>21227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133</v>
      </c>
      <c r="N5296">
        <v>88</v>
      </c>
      <c r="P5296" t="s">
        <v>210</v>
      </c>
      <c r="Q5296" t="s">
        <v>146</v>
      </c>
      <c r="R5296" t="s">
        <v>5587</v>
      </c>
    </row>
    <row r="5297" spans="1:18" hidden="1" x14ac:dyDescent="0.3">
      <c r="A5297" t="s">
        <v>21228</v>
      </c>
      <c r="B5297" t="s">
        <v>21229</v>
      </c>
      <c r="C5297" s="1" t="str">
        <f t="shared" si="373"/>
        <v>21:0855</v>
      </c>
      <c r="D5297" s="1" t="str">
        <f t="shared" si="374"/>
        <v>21:0235</v>
      </c>
      <c r="E5297" t="s">
        <v>21230</v>
      </c>
      <c r="F5297" t="s">
        <v>21231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139</v>
      </c>
      <c r="N5297">
        <v>89</v>
      </c>
      <c r="P5297" t="s">
        <v>1310</v>
      </c>
      <c r="Q5297" t="s">
        <v>146</v>
      </c>
      <c r="R5297" t="s">
        <v>934</v>
      </c>
    </row>
    <row r="5298" spans="1:18" hidden="1" x14ac:dyDescent="0.3">
      <c r="A5298" t="s">
        <v>21232</v>
      </c>
      <c r="B5298" t="s">
        <v>21233</v>
      </c>
      <c r="C5298" s="1" t="str">
        <f t="shared" si="373"/>
        <v>21:0855</v>
      </c>
      <c r="D5298" s="1" t="str">
        <f t="shared" si="374"/>
        <v>21:0235</v>
      </c>
      <c r="E5298" t="s">
        <v>21234</v>
      </c>
      <c r="F5298" t="s">
        <v>21235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241</v>
      </c>
      <c r="N5298">
        <v>90</v>
      </c>
      <c r="P5298" t="s">
        <v>558</v>
      </c>
      <c r="Q5298" t="s">
        <v>96</v>
      </c>
      <c r="R5298" t="s">
        <v>668</v>
      </c>
    </row>
    <row r="5299" spans="1:18" hidden="1" x14ac:dyDescent="0.3">
      <c r="A5299" t="s">
        <v>21236</v>
      </c>
      <c r="B5299" t="s">
        <v>21237</v>
      </c>
      <c r="C5299" s="1" t="str">
        <f t="shared" si="373"/>
        <v>21:0855</v>
      </c>
      <c r="D5299" s="1" t="str">
        <f t="shared" si="374"/>
        <v>21:0235</v>
      </c>
      <c r="E5299" t="s">
        <v>21238</v>
      </c>
      <c r="F5299" t="s">
        <v>21239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 t="s">
        <v>140</v>
      </c>
      <c r="Q5299" t="s">
        <v>146</v>
      </c>
      <c r="R5299" t="s">
        <v>532</v>
      </c>
    </row>
    <row r="5300" spans="1:18" hidden="1" x14ac:dyDescent="0.3">
      <c r="A5300" t="s">
        <v>21240</v>
      </c>
      <c r="B5300" t="s">
        <v>21241</v>
      </c>
      <c r="C5300" s="1" t="str">
        <f t="shared" si="373"/>
        <v>21:0855</v>
      </c>
      <c r="D5300" s="1" t="str">
        <f t="shared" si="374"/>
        <v>21:0235</v>
      </c>
      <c r="E5300" t="s">
        <v>21238</v>
      </c>
      <c r="F5300" t="s">
        <v>21242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29</v>
      </c>
      <c r="N5300">
        <v>92</v>
      </c>
      <c r="P5300" t="s">
        <v>140</v>
      </c>
      <c r="Q5300" t="s">
        <v>62</v>
      </c>
      <c r="R5300" t="s">
        <v>189</v>
      </c>
    </row>
    <row r="5301" spans="1:18" hidden="1" x14ac:dyDescent="0.3">
      <c r="A5301" t="s">
        <v>21243</v>
      </c>
      <c r="B5301" t="s">
        <v>21244</v>
      </c>
      <c r="C5301" s="1" t="str">
        <f t="shared" si="373"/>
        <v>21:0855</v>
      </c>
      <c r="D5301" s="1" t="str">
        <f t="shared" si="374"/>
        <v>21:0235</v>
      </c>
      <c r="E5301" t="s">
        <v>21245</v>
      </c>
      <c r="F5301" t="s">
        <v>21246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36</v>
      </c>
      <c r="N5301">
        <v>93</v>
      </c>
      <c r="P5301" t="s">
        <v>108</v>
      </c>
      <c r="Q5301" t="s">
        <v>38</v>
      </c>
      <c r="R5301" t="s">
        <v>109</v>
      </c>
    </row>
    <row r="5302" spans="1:18" hidden="1" x14ac:dyDescent="0.3">
      <c r="A5302" t="s">
        <v>21247</v>
      </c>
      <c r="B5302" t="s">
        <v>21248</v>
      </c>
      <c r="C5302" s="1" t="str">
        <f t="shared" si="373"/>
        <v>21:0855</v>
      </c>
      <c r="D5302" s="1" t="str">
        <f t="shared" si="374"/>
        <v>21:0235</v>
      </c>
      <c r="E5302" t="s">
        <v>21249</v>
      </c>
      <c r="F5302" t="s">
        <v>21250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44</v>
      </c>
      <c r="N5302">
        <v>94</v>
      </c>
      <c r="P5302" t="s">
        <v>225</v>
      </c>
      <c r="Q5302" t="s">
        <v>62</v>
      </c>
      <c r="R5302" t="s">
        <v>90</v>
      </c>
    </row>
    <row r="5303" spans="1:18" hidden="1" x14ac:dyDescent="0.3">
      <c r="A5303" t="s">
        <v>21251</v>
      </c>
      <c r="B5303" t="s">
        <v>21252</v>
      </c>
      <c r="C5303" s="1" t="str">
        <f t="shared" si="373"/>
        <v>21:0855</v>
      </c>
      <c r="D5303" s="1" t="str">
        <f t="shared" si="374"/>
        <v>21:0235</v>
      </c>
      <c r="E5303" t="s">
        <v>21253</v>
      </c>
      <c r="F5303" t="s">
        <v>21254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52</v>
      </c>
      <c r="N5303">
        <v>95</v>
      </c>
      <c r="P5303" t="s">
        <v>558</v>
      </c>
      <c r="Q5303" t="s">
        <v>62</v>
      </c>
      <c r="R5303" t="s">
        <v>21255</v>
      </c>
    </row>
    <row r="5304" spans="1:18" hidden="1" x14ac:dyDescent="0.3">
      <c r="A5304" t="s">
        <v>21256</v>
      </c>
      <c r="B5304" t="s">
        <v>21257</v>
      </c>
      <c r="C5304" s="1" t="str">
        <f t="shared" si="373"/>
        <v>21:0855</v>
      </c>
      <c r="D5304" s="1" t="str">
        <f t="shared" si="374"/>
        <v>21:0235</v>
      </c>
      <c r="E5304" t="s">
        <v>21258</v>
      </c>
      <c r="F5304" t="s">
        <v>21259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60</v>
      </c>
      <c r="N5304">
        <v>96</v>
      </c>
      <c r="P5304" t="s">
        <v>2414</v>
      </c>
      <c r="Q5304" t="s">
        <v>62</v>
      </c>
      <c r="R5304" t="s">
        <v>449</v>
      </c>
    </row>
    <row r="5305" spans="1:18" hidden="1" x14ac:dyDescent="0.3">
      <c r="A5305" t="s">
        <v>21260</v>
      </c>
      <c r="B5305" t="s">
        <v>21261</v>
      </c>
      <c r="C5305" s="1" t="str">
        <f t="shared" si="373"/>
        <v>21:0855</v>
      </c>
      <c r="D5305" s="1" t="str">
        <f t="shared" si="374"/>
        <v>21:0235</v>
      </c>
      <c r="E5305" t="s">
        <v>21262</v>
      </c>
      <c r="F5305" t="s">
        <v>21263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67</v>
      </c>
      <c r="N5305">
        <v>97</v>
      </c>
      <c r="P5305" t="s">
        <v>210</v>
      </c>
      <c r="Q5305" t="s">
        <v>24</v>
      </c>
      <c r="R5305" t="s">
        <v>211</v>
      </c>
    </row>
    <row r="5306" spans="1:18" hidden="1" x14ac:dyDescent="0.3">
      <c r="A5306" t="s">
        <v>21264</v>
      </c>
      <c r="B5306" t="s">
        <v>21265</v>
      </c>
      <c r="C5306" s="1" t="str">
        <f t="shared" si="373"/>
        <v>21:0855</v>
      </c>
      <c r="D5306" s="1" t="str">
        <f t="shared" si="374"/>
        <v>21:0235</v>
      </c>
      <c r="E5306" t="s">
        <v>21266</v>
      </c>
      <c r="F5306" t="s">
        <v>21267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74</v>
      </c>
      <c r="N5306">
        <v>98</v>
      </c>
      <c r="P5306" t="s">
        <v>262</v>
      </c>
      <c r="Q5306" t="s">
        <v>62</v>
      </c>
      <c r="R5306" t="s">
        <v>55</v>
      </c>
    </row>
    <row r="5307" spans="1:18" hidden="1" x14ac:dyDescent="0.3">
      <c r="A5307" t="s">
        <v>21268</v>
      </c>
      <c r="B5307" t="s">
        <v>21269</v>
      </c>
      <c r="C5307" s="1" t="str">
        <f t="shared" si="373"/>
        <v>21:0855</v>
      </c>
      <c r="D5307" s="1" t="str">
        <f t="shared" si="374"/>
        <v>21:0235</v>
      </c>
      <c r="E5307" t="s">
        <v>21270</v>
      </c>
      <c r="F5307" t="s">
        <v>21271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81</v>
      </c>
      <c r="N5307">
        <v>99</v>
      </c>
      <c r="P5307" t="s">
        <v>771</v>
      </c>
      <c r="Q5307" t="s">
        <v>38</v>
      </c>
      <c r="R5307" t="s">
        <v>599</v>
      </c>
    </row>
    <row r="5308" spans="1:18" hidden="1" x14ac:dyDescent="0.3">
      <c r="A5308" t="s">
        <v>21272</v>
      </c>
      <c r="B5308" t="s">
        <v>21273</v>
      </c>
      <c r="C5308" s="1" t="str">
        <f t="shared" si="373"/>
        <v>21:0855</v>
      </c>
      <c r="D5308" s="1" t="str">
        <f t="shared" si="374"/>
        <v>21:0235</v>
      </c>
      <c r="E5308" t="s">
        <v>21274</v>
      </c>
      <c r="F5308" t="s">
        <v>21275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95</v>
      </c>
      <c r="N5308">
        <v>100</v>
      </c>
      <c r="P5308" t="s">
        <v>188</v>
      </c>
      <c r="Q5308" t="s">
        <v>46</v>
      </c>
      <c r="R5308" t="s">
        <v>449</v>
      </c>
    </row>
    <row r="5309" spans="1:18" hidden="1" x14ac:dyDescent="0.3">
      <c r="A5309" t="s">
        <v>21276</v>
      </c>
      <c r="B5309" t="s">
        <v>21277</v>
      </c>
      <c r="C5309" s="1" t="str">
        <f t="shared" si="373"/>
        <v>21:0855</v>
      </c>
      <c r="D5309" s="1" t="str">
        <f t="shared" si="374"/>
        <v>21:0235</v>
      </c>
      <c r="E5309" t="s">
        <v>21278</v>
      </c>
      <c r="F5309" t="s">
        <v>21279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101</v>
      </c>
      <c r="N5309">
        <v>101</v>
      </c>
      <c r="P5309" t="s">
        <v>262</v>
      </c>
      <c r="Q5309" t="s">
        <v>579</v>
      </c>
      <c r="R5309" t="s">
        <v>55</v>
      </c>
    </row>
    <row r="5310" spans="1:18" hidden="1" x14ac:dyDescent="0.3">
      <c r="A5310" t="s">
        <v>21280</v>
      </c>
      <c r="B5310" t="s">
        <v>21281</v>
      </c>
      <c r="C5310" s="1" t="str">
        <f t="shared" si="373"/>
        <v>21:0855</v>
      </c>
      <c r="D5310" s="1" t="str">
        <f t="shared" si="374"/>
        <v>21:0235</v>
      </c>
      <c r="E5310" t="s">
        <v>21282</v>
      </c>
      <c r="F5310" t="s">
        <v>21283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107</v>
      </c>
      <c r="N5310">
        <v>102</v>
      </c>
      <c r="P5310" t="s">
        <v>771</v>
      </c>
      <c r="Q5310" t="s">
        <v>310</v>
      </c>
      <c r="R5310" t="s">
        <v>195</v>
      </c>
    </row>
    <row r="5311" spans="1:18" hidden="1" x14ac:dyDescent="0.3">
      <c r="A5311" t="s">
        <v>21284</v>
      </c>
      <c r="B5311" t="s">
        <v>21285</v>
      </c>
      <c r="C5311" s="1" t="str">
        <f t="shared" si="373"/>
        <v>21:0855</v>
      </c>
      <c r="D5311" s="1" t="str">
        <f t="shared" si="374"/>
        <v>21:0235</v>
      </c>
      <c r="E5311" t="s">
        <v>21286</v>
      </c>
      <c r="F5311" t="s">
        <v>21287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114</v>
      </c>
      <c r="N5311">
        <v>103</v>
      </c>
      <c r="P5311" t="s">
        <v>558</v>
      </c>
      <c r="Q5311" t="s">
        <v>257</v>
      </c>
      <c r="R5311" t="s">
        <v>211</v>
      </c>
    </row>
    <row r="5312" spans="1:18" hidden="1" x14ac:dyDescent="0.3">
      <c r="A5312" t="s">
        <v>21288</v>
      </c>
      <c r="B5312" t="s">
        <v>21289</v>
      </c>
      <c r="C5312" s="1" t="str">
        <f t="shared" si="373"/>
        <v>21:0855</v>
      </c>
      <c r="D5312" s="1" t="str">
        <f t="shared" si="374"/>
        <v>21:0235</v>
      </c>
      <c r="E5312" t="s">
        <v>21290</v>
      </c>
      <c r="F5312" t="s">
        <v>21291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121</v>
      </c>
      <c r="N5312">
        <v>104</v>
      </c>
      <c r="P5312" t="s">
        <v>235</v>
      </c>
      <c r="Q5312" t="s">
        <v>517</v>
      </c>
      <c r="R5312" t="s">
        <v>55</v>
      </c>
    </row>
    <row r="5313" spans="1:18" hidden="1" x14ac:dyDescent="0.3">
      <c r="A5313" t="s">
        <v>21292</v>
      </c>
      <c r="B5313" t="s">
        <v>21293</v>
      </c>
      <c r="C5313" s="1" t="str">
        <f t="shared" si="373"/>
        <v>21:0855</v>
      </c>
      <c r="D5313" s="1" t="str">
        <f t="shared" si="374"/>
        <v>21:0235</v>
      </c>
      <c r="E5313" t="s">
        <v>21294</v>
      </c>
      <c r="F5313" t="s">
        <v>21295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127</v>
      </c>
      <c r="N5313">
        <v>105</v>
      </c>
      <c r="P5313" t="s">
        <v>108</v>
      </c>
      <c r="Q5313" t="s">
        <v>62</v>
      </c>
      <c r="R5313" t="s">
        <v>21223</v>
      </c>
    </row>
    <row r="5314" spans="1:18" hidden="1" x14ac:dyDescent="0.3">
      <c r="A5314" t="s">
        <v>21296</v>
      </c>
      <c r="B5314" t="s">
        <v>21297</v>
      </c>
      <c r="C5314" s="1" t="str">
        <f t="shared" si="373"/>
        <v>21:0855</v>
      </c>
      <c r="D5314" s="1" t="str">
        <f t="shared" si="374"/>
        <v>21:0235</v>
      </c>
      <c r="E5314" t="s">
        <v>21298</v>
      </c>
      <c r="F5314" t="s">
        <v>21299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133</v>
      </c>
      <c r="N5314">
        <v>106</v>
      </c>
      <c r="P5314" t="s">
        <v>771</v>
      </c>
      <c r="Q5314" t="s">
        <v>89</v>
      </c>
      <c r="R5314" t="s">
        <v>500</v>
      </c>
    </row>
    <row r="5315" spans="1:18" hidden="1" x14ac:dyDescent="0.3">
      <c r="A5315" t="s">
        <v>21300</v>
      </c>
      <c r="B5315" t="s">
        <v>21301</v>
      </c>
      <c r="C5315" s="1" t="str">
        <f t="shared" si="373"/>
        <v>21:0855</v>
      </c>
      <c r="D5315" s="1" t="str">
        <f t="shared" si="374"/>
        <v>21:0235</v>
      </c>
      <c r="E5315" t="s">
        <v>21302</v>
      </c>
      <c r="F5315" t="s">
        <v>21303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139</v>
      </c>
      <c r="N5315">
        <v>107</v>
      </c>
      <c r="P5315" t="s">
        <v>188</v>
      </c>
      <c r="Q5315" t="s">
        <v>89</v>
      </c>
      <c r="R5315" t="s">
        <v>500</v>
      </c>
    </row>
    <row r="5316" spans="1:18" hidden="1" x14ac:dyDescent="0.3">
      <c r="A5316" t="s">
        <v>21304</v>
      </c>
      <c r="B5316" t="s">
        <v>21305</v>
      </c>
      <c r="C5316" s="1" t="str">
        <f t="shared" si="373"/>
        <v>21:0855</v>
      </c>
      <c r="D5316" s="1" t="str">
        <f t="shared" si="374"/>
        <v>21:0235</v>
      </c>
      <c r="E5316" t="s">
        <v>21306</v>
      </c>
      <c r="F5316" t="s">
        <v>21307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241</v>
      </c>
      <c r="N5316">
        <v>108</v>
      </c>
      <c r="P5316" t="s">
        <v>188</v>
      </c>
      <c r="Q5316" t="s">
        <v>89</v>
      </c>
      <c r="R5316" t="s">
        <v>646</v>
      </c>
    </row>
    <row r="5317" spans="1:18" hidden="1" x14ac:dyDescent="0.3">
      <c r="A5317" t="s">
        <v>21308</v>
      </c>
      <c r="B5317" t="s">
        <v>21309</v>
      </c>
      <c r="C5317" s="1" t="str">
        <f t="shared" si="373"/>
        <v>21:0855</v>
      </c>
      <c r="D5317" s="1" t="str">
        <f t="shared" si="374"/>
        <v>21:0235</v>
      </c>
      <c r="E5317" t="s">
        <v>21310</v>
      </c>
      <c r="F5317" t="s">
        <v>21311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36</v>
      </c>
      <c r="N5317">
        <v>109</v>
      </c>
      <c r="P5317" t="s">
        <v>200</v>
      </c>
      <c r="Q5317" t="s">
        <v>31</v>
      </c>
      <c r="R5317" t="s">
        <v>9133</v>
      </c>
    </row>
    <row r="5318" spans="1:18" hidden="1" x14ac:dyDescent="0.3">
      <c r="A5318" t="s">
        <v>21312</v>
      </c>
      <c r="B5318" t="s">
        <v>21313</v>
      </c>
      <c r="C5318" s="1" t="str">
        <f t="shared" si="373"/>
        <v>21:0855</v>
      </c>
      <c r="D5318" s="1" t="str">
        <f t="shared" si="374"/>
        <v>21:0235</v>
      </c>
      <c r="E5318" t="s">
        <v>21314</v>
      </c>
      <c r="F5318" t="s">
        <v>21315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 t="s">
        <v>414</v>
      </c>
      <c r="Q5318" t="s">
        <v>31</v>
      </c>
      <c r="R5318" t="s">
        <v>109</v>
      </c>
    </row>
    <row r="5319" spans="1:18" hidden="1" x14ac:dyDescent="0.3">
      <c r="A5319" t="s">
        <v>21316</v>
      </c>
      <c r="B5319" t="s">
        <v>21317</v>
      </c>
      <c r="C5319" s="1" t="str">
        <f t="shared" si="373"/>
        <v>21:0855</v>
      </c>
      <c r="D5319" s="1" t="str">
        <f t="shared" si="374"/>
        <v>21:0235</v>
      </c>
      <c r="E5319" t="s">
        <v>21314</v>
      </c>
      <c r="F5319" t="s">
        <v>21318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29</v>
      </c>
      <c r="N5319">
        <v>111</v>
      </c>
      <c r="P5319" t="s">
        <v>414</v>
      </c>
      <c r="Q5319" t="s">
        <v>31</v>
      </c>
      <c r="R5319" t="s">
        <v>19762</v>
      </c>
    </row>
    <row r="5320" spans="1:18" hidden="1" x14ac:dyDescent="0.3">
      <c r="A5320" t="s">
        <v>21319</v>
      </c>
      <c r="B5320" t="s">
        <v>21320</v>
      </c>
      <c r="C5320" s="1" t="str">
        <f t="shared" si="373"/>
        <v>21:0855</v>
      </c>
      <c r="D5320" s="1" t="str">
        <f t="shared" si="374"/>
        <v>21:0235</v>
      </c>
      <c r="E5320" t="s">
        <v>21321</v>
      </c>
      <c r="F5320" t="s">
        <v>21322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44</v>
      </c>
      <c r="N5320">
        <v>112</v>
      </c>
      <c r="P5320" t="s">
        <v>134</v>
      </c>
      <c r="Q5320" t="s">
        <v>96</v>
      </c>
      <c r="R5320" t="s">
        <v>415</v>
      </c>
    </row>
    <row r="5321" spans="1:18" hidden="1" x14ac:dyDescent="0.3">
      <c r="A5321" t="s">
        <v>21323</v>
      </c>
      <c r="B5321" t="s">
        <v>21324</v>
      </c>
      <c r="C5321" s="1" t="str">
        <f t="shared" si="373"/>
        <v>21:0855</v>
      </c>
      <c r="D5321" s="1" t="str">
        <f t="shared" si="374"/>
        <v>21:0235</v>
      </c>
      <c r="E5321" t="s">
        <v>21325</v>
      </c>
      <c r="F5321" t="s">
        <v>21326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52</v>
      </c>
      <c r="N5321">
        <v>113</v>
      </c>
      <c r="P5321" t="s">
        <v>200</v>
      </c>
      <c r="Q5321" t="s">
        <v>146</v>
      </c>
      <c r="R5321" t="s">
        <v>55</v>
      </c>
    </row>
    <row r="5322" spans="1:18" hidden="1" x14ac:dyDescent="0.3">
      <c r="A5322" t="s">
        <v>21327</v>
      </c>
      <c r="B5322" t="s">
        <v>21328</v>
      </c>
      <c r="C5322" s="1" t="str">
        <f t="shared" si="373"/>
        <v>21:0855</v>
      </c>
      <c r="D5322" s="1" t="str">
        <f t="shared" si="374"/>
        <v>21:0235</v>
      </c>
      <c r="E5322" t="s">
        <v>21329</v>
      </c>
      <c r="F5322" t="s">
        <v>21330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60</v>
      </c>
      <c r="N5322">
        <v>114</v>
      </c>
      <c r="P5322" t="s">
        <v>134</v>
      </c>
      <c r="Q5322" t="s">
        <v>236</v>
      </c>
      <c r="R5322" t="s">
        <v>55</v>
      </c>
    </row>
    <row r="5323" spans="1:18" hidden="1" x14ac:dyDescent="0.3">
      <c r="A5323" t="s">
        <v>21331</v>
      </c>
      <c r="B5323" t="s">
        <v>21332</v>
      </c>
      <c r="C5323" s="1" t="str">
        <f t="shared" si="373"/>
        <v>21:0855</v>
      </c>
      <c r="D5323" s="1" t="str">
        <f t="shared" si="374"/>
        <v>21:0235</v>
      </c>
      <c r="E5323" t="s">
        <v>21333</v>
      </c>
      <c r="F5323" t="s">
        <v>21334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67</v>
      </c>
      <c r="N5323">
        <v>115</v>
      </c>
      <c r="P5323" t="s">
        <v>188</v>
      </c>
      <c r="Q5323" t="s">
        <v>24</v>
      </c>
      <c r="R5323" t="s">
        <v>745</v>
      </c>
    </row>
    <row r="5324" spans="1:18" hidden="1" x14ac:dyDescent="0.3">
      <c r="A5324" t="s">
        <v>21335</v>
      </c>
      <c r="B5324" t="s">
        <v>21336</v>
      </c>
      <c r="C5324" s="1" t="str">
        <f t="shared" si="373"/>
        <v>21:0855</v>
      </c>
      <c r="D5324" s="1" t="str">
        <f t="shared" si="374"/>
        <v>21:0235</v>
      </c>
      <c r="E5324" t="s">
        <v>21337</v>
      </c>
      <c r="F5324" t="s">
        <v>21338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74</v>
      </c>
      <c r="N5324">
        <v>116</v>
      </c>
      <c r="P5324" t="s">
        <v>140</v>
      </c>
      <c r="Q5324" t="s">
        <v>146</v>
      </c>
      <c r="R5324" t="s">
        <v>460</v>
      </c>
    </row>
    <row r="5325" spans="1:18" hidden="1" x14ac:dyDescent="0.3">
      <c r="A5325" t="s">
        <v>21339</v>
      </c>
      <c r="B5325" t="s">
        <v>21340</v>
      </c>
      <c r="C5325" s="1" t="str">
        <f t="shared" si="373"/>
        <v>21:0855</v>
      </c>
      <c r="D5325" s="1" t="str">
        <f t="shared" si="374"/>
        <v>21:0235</v>
      </c>
      <c r="E5325" t="s">
        <v>21341</v>
      </c>
      <c r="F5325" t="s">
        <v>21342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81</v>
      </c>
      <c r="N5325">
        <v>117</v>
      </c>
      <c r="P5325" t="s">
        <v>200</v>
      </c>
      <c r="Q5325" t="s">
        <v>24</v>
      </c>
      <c r="R5325" t="s">
        <v>599</v>
      </c>
    </row>
    <row r="5326" spans="1:18" hidden="1" x14ac:dyDescent="0.3">
      <c r="A5326" t="s">
        <v>21343</v>
      </c>
      <c r="B5326" t="s">
        <v>21344</v>
      </c>
      <c r="C5326" s="1" t="str">
        <f t="shared" si="373"/>
        <v>21:0855</v>
      </c>
      <c r="D5326" s="1" t="str">
        <f t="shared" si="374"/>
        <v>21:0235</v>
      </c>
      <c r="E5326" t="s">
        <v>21345</v>
      </c>
      <c r="F5326" t="s">
        <v>21346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95</v>
      </c>
      <c r="N5326">
        <v>118</v>
      </c>
      <c r="P5326" t="s">
        <v>414</v>
      </c>
      <c r="Q5326" t="s">
        <v>24</v>
      </c>
      <c r="R5326" t="s">
        <v>449</v>
      </c>
    </row>
    <row r="5327" spans="1:18" hidden="1" x14ac:dyDescent="0.3">
      <c r="A5327" t="s">
        <v>21347</v>
      </c>
      <c r="B5327" t="s">
        <v>21348</v>
      </c>
      <c r="C5327" s="1" t="str">
        <f t="shared" si="373"/>
        <v>21:0855</v>
      </c>
      <c r="D5327" s="1" t="str">
        <f t="shared" si="374"/>
        <v>21:0235</v>
      </c>
      <c r="E5327" t="s">
        <v>21349</v>
      </c>
      <c r="F5327" t="s">
        <v>21350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101</v>
      </c>
      <c r="N5327">
        <v>119</v>
      </c>
      <c r="P5327" t="s">
        <v>200</v>
      </c>
      <c r="Q5327" t="s">
        <v>146</v>
      </c>
      <c r="R5327" t="s">
        <v>195</v>
      </c>
    </row>
    <row r="5328" spans="1:18" hidden="1" x14ac:dyDescent="0.3">
      <c r="A5328" t="s">
        <v>21351</v>
      </c>
      <c r="B5328" t="s">
        <v>21352</v>
      </c>
      <c r="C5328" s="1" t="str">
        <f t="shared" si="373"/>
        <v>21:0855</v>
      </c>
      <c r="D5328" s="1" t="str">
        <f t="shared" si="374"/>
        <v>21:0235</v>
      </c>
      <c r="E5328" t="s">
        <v>21353</v>
      </c>
      <c r="F5328" t="s">
        <v>21354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107</v>
      </c>
      <c r="N5328">
        <v>120</v>
      </c>
      <c r="P5328" t="s">
        <v>108</v>
      </c>
      <c r="Q5328" t="s">
        <v>89</v>
      </c>
      <c r="R5328" t="s">
        <v>522</v>
      </c>
    </row>
    <row r="5329" spans="1:18" hidden="1" x14ac:dyDescent="0.3">
      <c r="A5329" t="s">
        <v>21355</v>
      </c>
      <c r="B5329" t="s">
        <v>21356</v>
      </c>
      <c r="C5329" s="1" t="str">
        <f t="shared" si="373"/>
        <v>21:0855</v>
      </c>
      <c r="D5329" s="1" t="str">
        <f t="shared" si="374"/>
        <v>21:0235</v>
      </c>
      <c r="E5329" t="s">
        <v>21357</v>
      </c>
      <c r="F5329" t="s">
        <v>21358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114</v>
      </c>
      <c r="N5329">
        <v>121</v>
      </c>
      <c r="P5329" t="s">
        <v>272</v>
      </c>
      <c r="Q5329" t="s">
        <v>236</v>
      </c>
      <c r="R5329" t="s">
        <v>55</v>
      </c>
    </row>
    <row r="5330" spans="1:18" hidden="1" x14ac:dyDescent="0.3">
      <c r="A5330" t="s">
        <v>21359</v>
      </c>
      <c r="B5330" t="s">
        <v>21360</v>
      </c>
      <c r="C5330" s="1" t="str">
        <f t="shared" si="373"/>
        <v>21:0855</v>
      </c>
      <c r="D5330" s="1" t="str">
        <f t="shared" si="374"/>
        <v>21:0235</v>
      </c>
      <c r="E5330" t="s">
        <v>21361</v>
      </c>
      <c r="F5330" t="s">
        <v>21362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121</v>
      </c>
      <c r="N5330">
        <v>122</v>
      </c>
      <c r="P5330" t="s">
        <v>319</v>
      </c>
      <c r="Q5330" t="s">
        <v>310</v>
      </c>
      <c r="R5330" t="s">
        <v>55</v>
      </c>
    </row>
    <row r="5331" spans="1:18" hidden="1" x14ac:dyDescent="0.3">
      <c r="A5331" t="s">
        <v>21363</v>
      </c>
      <c r="B5331" t="s">
        <v>21364</v>
      </c>
      <c r="C5331" s="1" t="str">
        <f t="shared" si="373"/>
        <v>21:0855</v>
      </c>
      <c r="D5331" s="1" t="str">
        <f t="shared" si="374"/>
        <v>21:0235</v>
      </c>
      <c r="E5331" t="s">
        <v>21365</v>
      </c>
      <c r="F5331" t="s">
        <v>21366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127</v>
      </c>
      <c r="N5331">
        <v>123</v>
      </c>
      <c r="P5331" t="s">
        <v>771</v>
      </c>
      <c r="Q5331" t="s">
        <v>38</v>
      </c>
      <c r="R5331" t="s">
        <v>55</v>
      </c>
    </row>
    <row r="5332" spans="1:18" hidden="1" x14ac:dyDescent="0.3">
      <c r="A5332" t="s">
        <v>21367</v>
      </c>
      <c r="B5332" t="s">
        <v>21368</v>
      </c>
      <c r="C5332" s="1" t="str">
        <f t="shared" si="373"/>
        <v>21:0855</v>
      </c>
      <c r="D5332" s="1" t="str">
        <f t="shared" si="374"/>
        <v>21:0235</v>
      </c>
      <c r="E5332" t="s">
        <v>21369</v>
      </c>
      <c r="F5332" t="s">
        <v>21370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133</v>
      </c>
      <c r="N5332">
        <v>124</v>
      </c>
      <c r="P5332" t="s">
        <v>161</v>
      </c>
      <c r="Q5332" t="s">
        <v>38</v>
      </c>
      <c r="R5332" t="s">
        <v>285</v>
      </c>
    </row>
    <row r="5333" spans="1:18" hidden="1" x14ac:dyDescent="0.3">
      <c r="A5333" t="s">
        <v>21371</v>
      </c>
      <c r="B5333" t="s">
        <v>21372</v>
      </c>
      <c r="C5333" s="1" t="str">
        <f t="shared" si="373"/>
        <v>21:0855</v>
      </c>
      <c r="D5333" s="1" t="str">
        <f t="shared" si="374"/>
        <v>21:0235</v>
      </c>
      <c r="E5333" t="s">
        <v>21373</v>
      </c>
      <c r="F5333" t="s">
        <v>21374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139</v>
      </c>
      <c r="N5333">
        <v>125</v>
      </c>
      <c r="P5333" t="s">
        <v>537</v>
      </c>
      <c r="Q5333" t="s">
        <v>24</v>
      </c>
      <c r="R5333" t="s">
        <v>599</v>
      </c>
    </row>
    <row r="5334" spans="1:18" hidden="1" x14ac:dyDescent="0.3">
      <c r="A5334" t="s">
        <v>21375</v>
      </c>
      <c r="B5334" t="s">
        <v>21376</v>
      </c>
      <c r="C5334" s="1" t="str">
        <f t="shared" si="373"/>
        <v>21:0855</v>
      </c>
      <c r="D5334" s="1" t="str">
        <f t="shared" si="374"/>
        <v>21:0235</v>
      </c>
      <c r="E5334" t="s">
        <v>21377</v>
      </c>
      <c r="F5334" t="s">
        <v>21378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241</v>
      </c>
      <c r="N5334">
        <v>126</v>
      </c>
      <c r="P5334" t="s">
        <v>134</v>
      </c>
      <c r="Q5334" t="s">
        <v>46</v>
      </c>
      <c r="R5334" t="s">
        <v>285</v>
      </c>
    </row>
    <row r="5335" spans="1:18" hidden="1" x14ac:dyDescent="0.3">
      <c r="A5335" t="s">
        <v>21379</v>
      </c>
      <c r="B5335" t="s">
        <v>21380</v>
      </c>
      <c r="C5335" s="1" t="str">
        <f t="shared" si="373"/>
        <v>21:0855</v>
      </c>
      <c r="D5335" s="1" t="str">
        <f t="shared" si="374"/>
        <v>21:0235</v>
      </c>
      <c r="E5335" t="s">
        <v>21381</v>
      </c>
      <c r="F5335" t="s">
        <v>21382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36</v>
      </c>
      <c r="N5335">
        <v>127</v>
      </c>
      <c r="P5335" t="s">
        <v>1846</v>
      </c>
      <c r="Q5335" t="s">
        <v>31</v>
      </c>
      <c r="R5335" t="s">
        <v>668</v>
      </c>
    </row>
    <row r="5336" spans="1:18" hidden="1" x14ac:dyDescent="0.3">
      <c r="A5336" t="s">
        <v>21383</v>
      </c>
      <c r="B5336" t="s">
        <v>21384</v>
      </c>
      <c r="C5336" s="1" t="str">
        <f t="shared" si="373"/>
        <v>21:0855</v>
      </c>
      <c r="D5336" s="1" t="str">
        <f t="shared" si="374"/>
        <v>21:0235</v>
      </c>
      <c r="E5336" t="s">
        <v>21385</v>
      </c>
      <c r="F5336" t="s">
        <v>21386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 t="s">
        <v>1667</v>
      </c>
      <c r="Q5336" t="s">
        <v>96</v>
      </c>
      <c r="R5336" t="s">
        <v>668</v>
      </c>
    </row>
    <row r="5337" spans="1:18" hidden="1" x14ac:dyDescent="0.3">
      <c r="A5337" t="s">
        <v>21387</v>
      </c>
      <c r="B5337" t="s">
        <v>21388</v>
      </c>
      <c r="C5337" s="1" t="str">
        <f t="shared" ref="C5337:C5400" si="377">HYPERLINK("https://geochem.nrcan.gc.ca/cdogs/content/bdl/bdl210855_e.htm", "21:0855")</f>
        <v>21:0855</v>
      </c>
      <c r="D5337" s="1" t="str">
        <f t="shared" ref="D5337:D5400" si="378">HYPERLINK("https://geochem.nrcan.gc.ca/cdogs/content/svy/svy210235_e.htm", "21:0235")</f>
        <v>21:0235</v>
      </c>
      <c r="E5337" t="s">
        <v>21385</v>
      </c>
      <c r="F5337" t="s">
        <v>21389</v>
      </c>
      <c r="H5337">
        <v>60.3087266</v>
      </c>
      <c r="I5337">
        <v>-129.5063797</v>
      </c>
      <c r="J5337" s="1" t="str">
        <f t="shared" ref="J5337:J5400" si="379">HYPERLINK("https://geochem.nrcan.gc.ca/cdogs/content/kwd/kwd020016_e.htm",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29</v>
      </c>
      <c r="N5337">
        <v>129</v>
      </c>
      <c r="P5337" t="s">
        <v>294</v>
      </c>
      <c r="Q5337" t="s">
        <v>24</v>
      </c>
      <c r="R5337" t="s">
        <v>668</v>
      </c>
    </row>
    <row r="5338" spans="1:18" hidden="1" x14ac:dyDescent="0.3">
      <c r="A5338" t="s">
        <v>21390</v>
      </c>
      <c r="B5338" t="s">
        <v>21391</v>
      </c>
      <c r="C5338" s="1" t="str">
        <f t="shared" si="377"/>
        <v>21:0855</v>
      </c>
      <c r="D5338" s="1" t="str">
        <f t="shared" si="378"/>
        <v>21:0235</v>
      </c>
      <c r="E5338" t="s">
        <v>21392</v>
      </c>
      <c r="F5338" t="s">
        <v>21393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HYPERLINK("https://geochem.nrcan.gc.ca/cdogs/content/kwd/kwd080007_e.htm", "Untreated Water")</f>
        <v>Untreated Water</v>
      </c>
      <c r="L5338">
        <v>8</v>
      </c>
      <c r="M5338" t="s">
        <v>44</v>
      </c>
      <c r="N5338">
        <v>130</v>
      </c>
      <c r="P5338" t="s">
        <v>537</v>
      </c>
      <c r="Q5338" t="s">
        <v>46</v>
      </c>
      <c r="R5338" t="s">
        <v>655</v>
      </c>
    </row>
    <row r="5339" spans="1:18" hidden="1" x14ac:dyDescent="0.3">
      <c r="A5339" t="s">
        <v>21394</v>
      </c>
      <c r="B5339" t="s">
        <v>21395</v>
      </c>
      <c r="C5339" s="1" t="str">
        <f t="shared" si="377"/>
        <v>21:0855</v>
      </c>
      <c r="D5339" s="1" t="str">
        <f t="shared" si="378"/>
        <v>21:0235</v>
      </c>
      <c r="E5339" t="s">
        <v>21396</v>
      </c>
      <c r="F5339" t="s">
        <v>21397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52</v>
      </c>
      <c r="N5339">
        <v>131</v>
      </c>
      <c r="P5339" t="s">
        <v>140</v>
      </c>
      <c r="Q5339" t="s">
        <v>24</v>
      </c>
      <c r="R5339" t="s">
        <v>415</v>
      </c>
    </row>
    <row r="5340" spans="1:18" hidden="1" x14ac:dyDescent="0.3">
      <c r="A5340" t="s">
        <v>21398</v>
      </c>
      <c r="B5340" t="s">
        <v>21399</v>
      </c>
      <c r="C5340" s="1" t="str">
        <f t="shared" si="377"/>
        <v>21:0855</v>
      </c>
      <c r="D5340" s="1" t="str">
        <f t="shared" si="378"/>
        <v>21:0235</v>
      </c>
      <c r="E5340" t="s">
        <v>21400</v>
      </c>
      <c r="F5340" t="s">
        <v>21401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60</v>
      </c>
      <c r="N5340">
        <v>132</v>
      </c>
      <c r="P5340" t="s">
        <v>225</v>
      </c>
      <c r="Q5340" t="s">
        <v>24</v>
      </c>
      <c r="R5340" t="s">
        <v>532</v>
      </c>
    </row>
    <row r="5341" spans="1:18" hidden="1" x14ac:dyDescent="0.3">
      <c r="A5341" t="s">
        <v>21402</v>
      </c>
      <c r="B5341" t="s">
        <v>21403</v>
      </c>
      <c r="C5341" s="1" t="str">
        <f t="shared" si="377"/>
        <v>21:0855</v>
      </c>
      <c r="D5341" s="1" t="str">
        <f t="shared" si="378"/>
        <v>21:0235</v>
      </c>
      <c r="E5341" t="s">
        <v>21404</v>
      </c>
      <c r="F5341" t="s">
        <v>21405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67</v>
      </c>
      <c r="N5341">
        <v>133</v>
      </c>
      <c r="P5341" t="s">
        <v>235</v>
      </c>
      <c r="Q5341" t="s">
        <v>46</v>
      </c>
      <c r="R5341" t="s">
        <v>55</v>
      </c>
    </row>
    <row r="5342" spans="1:18" hidden="1" x14ac:dyDescent="0.3">
      <c r="A5342" t="s">
        <v>21406</v>
      </c>
      <c r="B5342" t="s">
        <v>21407</v>
      </c>
      <c r="C5342" s="1" t="str">
        <f t="shared" si="377"/>
        <v>21:0855</v>
      </c>
      <c r="D5342" s="1" t="str">
        <f t="shared" si="378"/>
        <v>21:0235</v>
      </c>
      <c r="E5342" t="s">
        <v>21408</v>
      </c>
      <c r="F5342" t="s">
        <v>21409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74</v>
      </c>
      <c r="N5342">
        <v>134</v>
      </c>
      <c r="P5342" t="s">
        <v>200</v>
      </c>
      <c r="Q5342" t="s">
        <v>46</v>
      </c>
      <c r="R5342" t="s">
        <v>285</v>
      </c>
    </row>
    <row r="5343" spans="1:18" hidden="1" x14ac:dyDescent="0.3">
      <c r="A5343" t="s">
        <v>21410</v>
      </c>
      <c r="B5343" t="s">
        <v>21411</v>
      </c>
      <c r="C5343" s="1" t="str">
        <f t="shared" si="377"/>
        <v>21:0855</v>
      </c>
      <c r="D5343" s="1" t="str">
        <f t="shared" si="378"/>
        <v>21:0235</v>
      </c>
      <c r="E5343" t="s">
        <v>21412</v>
      </c>
      <c r="F5343" t="s">
        <v>21413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81</v>
      </c>
      <c r="N5343">
        <v>135</v>
      </c>
      <c r="P5343" t="s">
        <v>194</v>
      </c>
      <c r="Q5343" t="s">
        <v>146</v>
      </c>
      <c r="R5343" t="s">
        <v>69</v>
      </c>
    </row>
    <row r="5344" spans="1:18" hidden="1" x14ac:dyDescent="0.3">
      <c r="A5344" t="s">
        <v>21414</v>
      </c>
      <c r="B5344" t="s">
        <v>21415</v>
      </c>
      <c r="C5344" s="1" t="str">
        <f t="shared" si="377"/>
        <v>21:0855</v>
      </c>
      <c r="D5344" s="1" t="str">
        <f t="shared" si="378"/>
        <v>21:0235</v>
      </c>
      <c r="E5344" t="s">
        <v>21416</v>
      </c>
      <c r="F5344" t="s">
        <v>21417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95</v>
      </c>
      <c r="N5344">
        <v>136</v>
      </c>
      <c r="P5344" t="s">
        <v>200</v>
      </c>
      <c r="Q5344" t="s">
        <v>62</v>
      </c>
      <c r="R5344" t="s">
        <v>195</v>
      </c>
    </row>
    <row r="5345" spans="1:18" hidden="1" x14ac:dyDescent="0.3">
      <c r="A5345" t="s">
        <v>21418</v>
      </c>
      <c r="B5345" t="s">
        <v>21419</v>
      </c>
      <c r="C5345" s="1" t="str">
        <f t="shared" si="377"/>
        <v>21:0855</v>
      </c>
      <c r="D5345" s="1" t="str">
        <f t="shared" si="378"/>
        <v>21:0235</v>
      </c>
      <c r="E5345" t="s">
        <v>21420</v>
      </c>
      <c r="F5345" t="s">
        <v>21421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101</v>
      </c>
      <c r="N5345">
        <v>137</v>
      </c>
      <c r="P5345" t="s">
        <v>194</v>
      </c>
      <c r="Q5345" t="s">
        <v>38</v>
      </c>
      <c r="R5345" t="s">
        <v>55</v>
      </c>
    </row>
    <row r="5346" spans="1:18" hidden="1" x14ac:dyDescent="0.3">
      <c r="A5346" t="s">
        <v>21422</v>
      </c>
      <c r="B5346" t="s">
        <v>21423</v>
      </c>
      <c r="C5346" s="1" t="str">
        <f t="shared" si="377"/>
        <v>21:0855</v>
      </c>
      <c r="D5346" s="1" t="str">
        <f t="shared" si="378"/>
        <v>21:0235</v>
      </c>
      <c r="E5346" t="s">
        <v>21424</v>
      </c>
      <c r="F5346" t="s">
        <v>21425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107</v>
      </c>
      <c r="N5346">
        <v>138</v>
      </c>
      <c r="P5346" t="s">
        <v>319</v>
      </c>
      <c r="Q5346" t="s">
        <v>248</v>
      </c>
      <c r="R5346" t="s">
        <v>55</v>
      </c>
    </row>
    <row r="5347" spans="1:18" hidden="1" x14ac:dyDescent="0.3">
      <c r="A5347" t="s">
        <v>21426</v>
      </c>
      <c r="B5347" t="s">
        <v>21427</v>
      </c>
      <c r="C5347" s="1" t="str">
        <f t="shared" si="377"/>
        <v>21:0855</v>
      </c>
      <c r="D5347" s="1" t="str">
        <f t="shared" si="378"/>
        <v>21:0235</v>
      </c>
      <c r="E5347" t="s">
        <v>21428</v>
      </c>
      <c r="F5347" t="s">
        <v>21429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114</v>
      </c>
      <c r="N5347">
        <v>139</v>
      </c>
      <c r="P5347" t="s">
        <v>210</v>
      </c>
      <c r="Q5347" t="s">
        <v>248</v>
      </c>
      <c r="R5347" t="s">
        <v>285</v>
      </c>
    </row>
    <row r="5348" spans="1:18" hidden="1" x14ac:dyDescent="0.3">
      <c r="A5348" t="s">
        <v>21430</v>
      </c>
      <c r="B5348" t="s">
        <v>21431</v>
      </c>
      <c r="C5348" s="1" t="str">
        <f t="shared" si="377"/>
        <v>21:0855</v>
      </c>
      <c r="D5348" s="1" t="str">
        <f t="shared" si="378"/>
        <v>21:0235</v>
      </c>
      <c r="E5348" t="s">
        <v>21432</v>
      </c>
      <c r="F5348" t="s">
        <v>21433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121</v>
      </c>
      <c r="N5348">
        <v>140</v>
      </c>
      <c r="P5348" t="s">
        <v>188</v>
      </c>
      <c r="Q5348" t="s">
        <v>62</v>
      </c>
      <c r="R5348" t="s">
        <v>90</v>
      </c>
    </row>
    <row r="5349" spans="1:18" hidden="1" x14ac:dyDescent="0.3">
      <c r="A5349" t="s">
        <v>21434</v>
      </c>
      <c r="B5349" t="s">
        <v>21435</v>
      </c>
      <c r="C5349" s="1" t="str">
        <f t="shared" si="377"/>
        <v>21:0855</v>
      </c>
      <c r="D5349" s="1" t="str">
        <f t="shared" si="378"/>
        <v>21:0235</v>
      </c>
      <c r="E5349" t="s">
        <v>21436</v>
      </c>
      <c r="F5349" t="s">
        <v>21437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127</v>
      </c>
      <c r="N5349">
        <v>141</v>
      </c>
      <c r="P5349" t="s">
        <v>210</v>
      </c>
      <c r="Q5349" t="s">
        <v>248</v>
      </c>
      <c r="R5349" t="s">
        <v>55</v>
      </c>
    </row>
    <row r="5350" spans="1:18" hidden="1" x14ac:dyDescent="0.3">
      <c r="A5350" t="s">
        <v>21438</v>
      </c>
      <c r="B5350" t="s">
        <v>21439</v>
      </c>
      <c r="C5350" s="1" t="str">
        <f t="shared" si="377"/>
        <v>21:0855</v>
      </c>
      <c r="D5350" s="1" t="str">
        <f t="shared" si="378"/>
        <v>21:0235</v>
      </c>
      <c r="E5350" t="s">
        <v>21440</v>
      </c>
      <c r="F5350" t="s">
        <v>21441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133</v>
      </c>
      <c r="N5350">
        <v>142</v>
      </c>
      <c r="P5350" t="s">
        <v>200</v>
      </c>
      <c r="Q5350" t="s">
        <v>24</v>
      </c>
      <c r="R5350" t="s">
        <v>21442</v>
      </c>
    </row>
    <row r="5351" spans="1:18" hidden="1" x14ac:dyDescent="0.3">
      <c r="A5351" t="s">
        <v>21443</v>
      </c>
      <c r="B5351" t="s">
        <v>21444</v>
      </c>
      <c r="C5351" s="1" t="str">
        <f t="shared" si="377"/>
        <v>21:0855</v>
      </c>
      <c r="D5351" s="1" t="str">
        <f t="shared" si="378"/>
        <v>21:0235</v>
      </c>
      <c r="E5351" t="s">
        <v>21445</v>
      </c>
      <c r="F5351" t="s">
        <v>21446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139</v>
      </c>
      <c r="N5351">
        <v>143</v>
      </c>
      <c r="P5351" t="s">
        <v>210</v>
      </c>
      <c r="Q5351" t="s">
        <v>89</v>
      </c>
      <c r="R5351" t="s">
        <v>69</v>
      </c>
    </row>
    <row r="5352" spans="1:18" hidden="1" x14ac:dyDescent="0.3">
      <c r="A5352" t="s">
        <v>21447</v>
      </c>
      <c r="B5352" t="s">
        <v>21448</v>
      </c>
      <c r="C5352" s="1" t="str">
        <f t="shared" si="377"/>
        <v>21:0855</v>
      </c>
      <c r="D5352" s="1" t="str">
        <f t="shared" si="378"/>
        <v>21:0235</v>
      </c>
      <c r="E5352" t="s">
        <v>21449</v>
      </c>
      <c r="F5352" t="s">
        <v>21450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241</v>
      </c>
      <c r="N5352">
        <v>144</v>
      </c>
      <c r="P5352" t="s">
        <v>167</v>
      </c>
      <c r="Q5352" t="s">
        <v>62</v>
      </c>
      <c r="R5352" t="s">
        <v>55</v>
      </c>
    </row>
    <row r="5353" spans="1:18" hidden="1" x14ac:dyDescent="0.3">
      <c r="A5353" t="s">
        <v>21451</v>
      </c>
      <c r="B5353" t="s">
        <v>21452</v>
      </c>
      <c r="C5353" s="1" t="str">
        <f t="shared" si="377"/>
        <v>21:0855</v>
      </c>
      <c r="D5353" s="1" t="str">
        <f t="shared" si="378"/>
        <v>21:0235</v>
      </c>
      <c r="E5353" t="s">
        <v>21453</v>
      </c>
      <c r="F5353" t="s">
        <v>21454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 t="s">
        <v>167</v>
      </c>
      <c r="Q5353" t="s">
        <v>62</v>
      </c>
      <c r="R5353" t="s">
        <v>285</v>
      </c>
    </row>
    <row r="5354" spans="1:18" hidden="1" x14ac:dyDescent="0.3">
      <c r="A5354" t="s">
        <v>21455</v>
      </c>
      <c r="B5354" t="s">
        <v>21456</v>
      </c>
      <c r="C5354" s="1" t="str">
        <f t="shared" si="377"/>
        <v>21:0855</v>
      </c>
      <c r="D5354" s="1" t="str">
        <f t="shared" si="378"/>
        <v>21:0235</v>
      </c>
      <c r="E5354" t="s">
        <v>21453</v>
      </c>
      <c r="F5354" t="s">
        <v>21457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29</v>
      </c>
      <c r="N5354">
        <v>146</v>
      </c>
      <c r="P5354" t="s">
        <v>68</v>
      </c>
      <c r="Q5354" t="s">
        <v>46</v>
      </c>
      <c r="R5354" t="s">
        <v>285</v>
      </c>
    </row>
    <row r="5355" spans="1:18" hidden="1" x14ac:dyDescent="0.3">
      <c r="A5355" t="s">
        <v>21458</v>
      </c>
      <c r="B5355" t="s">
        <v>21459</v>
      </c>
      <c r="C5355" s="1" t="str">
        <f t="shared" si="377"/>
        <v>21:0855</v>
      </c>
      <c r="D5355" s="1" t="str">
        <f t="shared" si="378"/>
        <v>21:0235</v>
      </c>
      <c r="E5355" t="s">
        <v>21460</v>
      </c>
      <c r="F5355" t="s">
        <v>21461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36</v>
      </c>
      <c r="N5355">
        <v>147</v>
      </c>
      <c r="P5355" t="s">
        <v>553</v>
      </c>
      <c r="Q5355" t="s">
        <v>96</v>
      </c>
      <c r="R5355" t="s">
        <v>2135</v>
      </c>
    </row>
    <row r="5356" spans="1:18" hidden="1" x14ac:dyDescent="0.3">
      <c r="A5356" t="s">
        <v>21462</v>
      </c>
      <c r="B5356" t="s">
        <v>21463</v>
      </c>
      <c r="C5356" s="1" t="str">
        <f t="shared" si="377"/>
        <v>21:0855</v>
      </c>
      <c r="D5356" s="1" t="str">
        <f t="shared" si="378"/>
        <v>21:0235</v>
      </c>
      <c r="E5356" t="s">
        <v>21464</v>
      </c>
      <c r="F5356" t="s">
        <v>21465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44</v>
      </c>
      <c r="N5356">
        <v>148</v>
      </c>
      <c r="P5356" t="s">
        <v>167</v>
      </c>
      <c r="Q5356" t="s">
        <v>24</v>
      </c>
      <c r="R5356" t="s">
        <v>460</v>
      </c>
    </row>
    <row r="5357" spans="1:18" hidden="1" x14ac:dyDescent="0.3">
      <c r="A5357" t="s">
        <v>21466</v>
      </c>
      <c r="B5357" t="s">
        <v>21467</v>
      </c>
      <c r="C5357" s="1" t="str">
        <f t="shared" si="377"/>
        <v>21:0855</v>
      </c>
      <c r="D5357" s="1" t="str">
        <f t="shared" si="378"/>
        <v>21:0235</v>
      </c>
      <c r="E5357" t="s">
        <v>21468</v>
      </c>
      <c r="F5357" t="s">
        <v>21469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52</v>
      </c>
      <c r="N5357">
        <v>149</v>
      </c>
      <c r="P5357" t="s">
        <v>115</v>
      </c>
      <c r="Q5357" t="s">
        <v>146</v>
      </c>
      <c r="R5357" t="s">
        <v>285</v>
      </c>
    </row>
    <row r="5358" spans="1:18" hidden="1" x14ac:dyDescent="0.3">
      <c r="A5358" t="s">
        <v>21470</v>
      </c>
      <c r="B5358" t="s">
        <v>21471</v>
      </c>
      <c r="C5358" s="1" t="str">
        <f t="shared" si="377"/>
        <v>21:0855</v>
      </c>
      <c r="D5358" s="1" t="str">
        <f t="shared" si="378"/>
        <v>21:0235</v>
      </c>
      <c r="E5358" t="s">
        <v>21472</v>
      </c>
      <c r="F5358" t="s">
        <v>21473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60</v>
      </c>
      <c r="N5358">
        <v>150</v>
      </c>
      <c r="P5358" t="s">
        <v>53</v>
      </c>
      <c r="Q5358" t="s">
        <v>31</v>
      </c>
      <c r="R5358" t="s">
        <v>90</v>
      </c>
    </row>
    <row r="5359" spans="1:18" hidden="1" x14ac:dyDescent="0.3">
      <c r="A5359" t="s">
        <v>21474</v>
      </c>
      <c r="B5359" t="s">
        <v>21475</v>
      </c>
      <c r="C5359" s="1" t="str">
        <f t="shared" si="377"/>
        <v>21:0855</v>
      </c>
      <c r="D5359" s="1" t="str">
        <f t="shared" si="378"/>
        <v>21:0235</v>
      </c>
      <c r="E5359" t="s">
        <v>21476</v>
      </c>
      <c r="F5359" t="s">
        <v>21477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67</v>
      </c>
      <c r="N5359">
        <v>151</v>
      </c>
      <c r="P5359" t="s">
        <v>182</v>
      </c>
      <c r="Q5359" t="s">
        <v>89</v>
      </c>
      <c r="R5359" t="s">
        <v>532</v>
      </c>
    </row>
    <row r="5360" spans="1:18" hidden="1" x14ac:dyDescent="0.3">
      <c r="A5360" t="s">
        <v>21478</v>
      </c>
      <c r="B5360" t="s">
        <v>21479</v>
      </c>
      <c r="C5360" s="1" t="str">
        <f t="shared" si="377"/>
        <v>21:0855</v>
      </c>
      <c r="D5360" s="1" t="str">
        <f t="shared" si="378"/>
        <v>21:0235</v>
      </c>
      <c r="E5360" t="s">
        <v>21480</v>
      </c>
      <c r="F5360" t="s">
        <v>21481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74</v>
      </c>
      <c r="N5360">
        <v>152</v>
      </c>
      <c r="P5360" t="s">
        <v>2414</v>
      </c>
      <c r="Q5360" t="s">
        <v>24</v>
      </c>
      <c r="R5360" t="s">
        <v>55</v>
      </c>
    </row>
    <row r="5361" spans="1:18" hidden="1" x14ac:dyDescent="0.3">
      <c r="A5361" t="s">
        <v>21482</v>
      </c>
      <c r="B5361" t="s">
        <v>21483</v>
      </c>
      <c r="C5361" s="1" t="str">
        <f t="shared" si="377"/>
        <v>21:0855</v>
      </c>
      <c r="D5361" s="1" t="str">
        <f t="shared" si="378"/>
        <v>21:0235</v>
      </c>
      <c r="E5361" t="s">
        <v>21484</v>
      </c>
      <c r="F5361" t="s">
        <v>21485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81</v>
      </c>
      <c r="N5361">
        <v>153</v>
      </c>
      <c r="P5361" t="s">
        <v>167</v>
      </c>
      <c r="Q5361" t="s">
        <v>146</v>
      </c>
      <c r="R5361" t="s">
        <v>646</v>
      </c>
    </row>
    <row r="5362" spans="1:18" hidden="1" x14ac:dyDescent="0.3">
      <c r="A5362" t="s">
        <v>21486</v>
      </c>
      <c r="B5362" t="s">
        <v>21487</v>
      </c>
      <c r="C5362" s="1" t="str">
        <f t="shared" si="377"/>
        <v>21:0855</v>
      </c>
      <c r="D5362" s="1" t="str">
        <f t="shared" si="378"/>
        <v>21:0235</v>
      </c>
      <c r="E5362" t="s">
        <v>21488</v>
      </c>
      <c r="F5362" t="s">
        <v>21489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95</v>
      </c>
      <c r="N5362">
        <v>154</v>
      </c>
      <c r="P5362" t="s">
        <v>115</v>
      </c>
      <c r="Q5362" t="s">
        <v>146</v>
      </c>
      <c r="R5362" t="s">
        <v>4784</v>
      </c>
    </row>
    <row r="5363" spans="1:18" hidden="1" x14ac:dyDescent="0.3">
      <c r="A5363" t="s">
        <v>21490</v>
      </c>
      <c r="B5363" t="s">
        <v>21491</v>
      </c>
      <c r="C5363" s="1" t="str">
        <f t="shared" si="377"/>
        <v>21:0855</v>
      </c>
      <c r="D5363" s="1" t="str">
        <f t="shared" si="378"/>
        <v>21:0235</v>
      </c>
      <c r="E5363" t="s">
        <v>21492</v>
      </c>
      <c r="F5363" t="s">
        <v>21493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101</v>
      </c>
      <c r="N5363">
        <v>155</v>
      </c>
      <c r="P5363" t="s">
        <v>200</v>
      </c>
      <c r="Q5363" t="s">
        <v>96</v>
      </c>
      <c r="R5363" t="s">
        <v>5587</v>
      </c>
    </row>
    <row r="5364" spans="1:18" hidden="1" x14ac:dyDescent="0.3">
      <c r="A5364" t="s">
        <v>21494</v>
      </c>
      <c r="B5364" t="s">
        <v>21495</v>
      </c>
      <c r="C5364" s="1" t="str">
        <f t="shared" si="377"/>
        <v>21:0855</v>
      </c>
      <c r="D5364" s="1" t="str">
        <f t="shared" si="378"/>
        <v>21:0235</v>
      </c>
      <c r="E5364" t="s">
        <v>21496</v>
      </c>
      <c r="F5364" t="s">
        <v>21497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107</v>
      </c>
      <c r="N5364">
        <v>156</v>
      </c>
      <c r="P5364" t="s">
        <v>167</v>
      </c>
      <c r="Q5364" t="s">
        <v>31</v>
      </c>
      <c r="R5364" t="s">
        <v>420</v>
      </c>
    </row>
    <row r="5365" spans="1:18" hidden="1" x14ac:dyDescent="0.3">
      <c r="A5365" t="s">
        <v>21498</v>
      </c>
      <c r="B5365" t="s">
        <v>21499</v>
      </c>
      <c r="C5365" s="1" t="str">
        <f t="shared" si="377"/>
        <v>21:0855</v>
      </c>
      <c r="D5365" s="1" t="str">
        <f t="shared" si="378"/>
        <v>21:0235</v>
      </c>
      <c r="E5365" t="s">
        <v>21500</v>
      </c>
      <c r="F5365" t="s">
        <v>21501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114</v>
      </c>
      <c r="N5365">
        <v>157</v>
      </c>
      <c r="P5365" t="s">
        <v>225</v>
      </c>
      <c r="Q5365" t="s">
        <v>24</v>
      </c>
      <c r="R5365" t="s">
        <v>415</v>
      </c>
    </row>
    <row r="5366" spans="1:18" hidden="1" x14ac:dyDescent="0.3">
      <c r="A5366" t="s">
        <v>21502</v>
      </c>
      <c r="B5366" t="s">
        <v>21503</v>
      </c>
      <c r="C5366" s="1" t="str">
        <f t="shared" si="377"/>
        <v>21:0855</v>
      </c>
      <c r="D5366" s="1" t="str">
        <f t="shared" si="378"/>
        <v>21:0235</v>
      </c>
      <c r="E5366" t="s">
        <v>21504</v>
      </c>
      <c r="F5366" t="s">
        <v>21505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121</v>
      </c>
      <c r="N5366">
        <v>158</v>
      </c>
      <c r="P5366" t="s">
        <v>272</v>
      </c>
      <c r="Q5366" t="s">
        <v>38</v>
      </c>
      <c r="R5366" t="s">
        <v>55</v>
      </c>
    </row>
    <row r="5367" spans="1:18" hidden="1" x14ac:dyDescent="0.3">
      <c r="A5367" t="s">
        <v>21506</v>
      </c>
      <c r="B5367" t="s">
        <v>21507</v>
      </c>
      <c r="C5367" s="1" t="str">
        <f t="shared" si="377"/>
        <v>21:0855</v>
      </c>
      <c r="D5367" s="1" t="str">
        <f t="shared" si="378"/>
        <v>21:0235</v>
      </c>
      <c r="E5367" t="s">
        <v>21508</v>
      </c>
      <c r="F5367" t="s">
        <v>21509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127</v>
      </c>
      <c r="N5367">
        <v>159</v>
      </c>
      <c r="P5367" t="s">
        <v>161</v>
      </c>
      <c r="Q5367" t="s">
        <v>146</v>
      </c>
      <c r="R5367" t="s">
        <v>305</v>
      </c>
    </row>
    <row r="5368" spans="1:18" hidden="1" x14ac:dyDescent="0.3">
      <c r="A5368" t="s">
        <v>21510</v>
      </c>
      <c r="B5368" t="s">
        <v>21511</v>
      </c>
      <c r="C5368" s="1" t="str">
        <f t="shared" si="377"/>
        <v>21:0855</v>
      </c>
      <c r="D5368" s="1" t="str">
        <f t="shared" si="378"/>
        <v>21:0235</v>
      </c>
      <c r="E5368" t="s">
        <v>21512</v>
      </c>
      <c r="F5368" t="s">
        <v>21513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133</v>
      </c>
      <c r="N5368">
        <v>160</v>
      </c>
      <c r="P5368" t="s">
        <v>53</v>
      </c>
      <c r="Q5368" t="s">
        <v>31</v>
      </c>
      <c r="R5368" t="s">
        <v>890</v>
      </c>
    </row>
    <row r="5369" spans="1:18" hidden="1" x14ac:dyDescent="0.3">
      <c r="A5369" t="s">
        <v>21514</v>
      </c>
      <c r="B5369" t="s">
        <v>21515</v>
      </c>
      <c r="C5369" s="1" t="str">
        <f t="shared" si="377"/>
        <v>21:0855</v>
      </c>
      <c r="D5369" s="1" t="str">
        <f t="shared" si="378"/>
        <v>21:0235</v>
      </c>
      <c r="E5369" t="s">
        <v>21516</v>
      </c>
      <c r="F5369" t="s">
        <v>21517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139</v>
      </c>
      <c r="N5369">
        <v>161</v>
      </c>
      <c r="P5369" t="s">
        <v>1846</v>
      </c>
      <c r="Q5369" t="s">
        <v>24</v>
      </c>
      <c r="R5369" t="s">
        <v>189</v>
      </c>
    </row>
    <row r="5370" spans="1:18" hidden="1" x14ac:dyDescent="0.3">
      <c r="A5370" t="s">
        <v>21518</v>
      </c>
      <c r="B5370" t="s">
        <v>21519</v>
      </c>
      <c r="C5370" s="1" t="str">
        <f t="shared" si="377"/>
        <v>21:0855</v>
      </c>
      <c r="D5370" s="1" t="str">
        <f t="shared" si="378"/>
        <v>21:0235</v>
      </c>
      <c r="E5370" t="s">
        <v>21520</v>
      </c>
      <c r="F5370" t="s">
        <v>21521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36</v>
      </c>
      <c r="N5370">
        <v>162</v>
      </c>
      <c r="P5370" t="s">
        <v>108</v>
      </c>
      <c r="Q5370" t="s">
        <v>146</v>
      </c>
      <c r="R5370" t="s">
        <v>532</v>
      </c>
    </row>
    <row r="5371" spans="1:18" hidden="1" x14ac:dyDescent="0.3">
      <c r="A5371" t="s">
        <v>21522</v>
      </c>
      <c r="B5371" t="s">
        <v>21523</v>
      </c>
      <c r="C5371" s="1" t="str">
        <f t="shared" si="377"/>
        <v>21:0855</v>
      </c>
      <c r="D5371" s="1" t="str">
        <f t="shared" si="378"/>
        <v>21:0235</v>
      </c>
      <c r="E5371" t="s">
        <v>21524</v>
      </c>
      <c r="F5371" t="s">
        <v>21525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 t="s">
        <v>553</v>
      </c>
      <c r="Q5371" t="s">
        <v>96</v>
      </c>
      <c r="R5371" t="s">
        <v>415</v>
      </c>
    </row>
    <row r="5372" spans="1:18" hidden="1" x14ac:dyDescent="0.3">
      <c r="A5372" t="s">
        <v>21526</v>
      </c>
      <c r="B5372" t="s">
        <v>21527</v>
      </c>
      <c r="C5372" s="1" t="str">
        <f t="shared" si="377"/>
        <v>21:0855</v>
      </c>
      <c r="D5372" s="1" t="str">
        <f t="shared" si="378"/>
        <v>21:0235</v>
      </c>
      <c r="E5372" t="s">
        <v>21524</v>
      </c>
      <c r="F5372" t="s">
        <v>21528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29</v>
      </c>
      <c r="N5372">
        <v>164</v>
      </c>
      <c r="P5372" t="s">
        <v>553</v>
      </c>
      <c r="Q5372" t="s">
        <v>96</v>
      </c>
      <c r="R5372" t="s">
        <v>183</v>
      </c>
    </row>
    <row r="5373" spans="1:18" hidden="1" x14ac:dyDescent="0.3">
      <c r="A5373" t="s">
        <v>21529</v>
      </c>
      <c r="B5373" t="s">
        <v>21530</v>
      </c>
      <c r="C5373" s="1" t="str">
        <f t="shared" si="377"/>
        <v>21:0855</v>
      </c>
      <c r="D5373" s="1" t="str">
        <f t="shared" si="378"/>
        <v>21:0235</v>
      </c>
      <c r="E5373" t="s">
        <v>21531</v>
      </c>
      <c r="F5373" t="s">
        <v>21532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44</v>
      </c>
      <c r="N5373">
        <v>165</v>
      </c>
      <c r="P5373" t="s">
        <v>167</v>
      </c>
      <c r="Q5373" t="s">
        <v>146</v>
      </c>
      <c r="R5373" t="s">
        <v>329</v>
      </c>
    </row>
    <row r="5374" spans="1:18" hidden="1" x14ac:dyDescent="0.3">
      <c r="A5374" t="s">
        <v>21533</v>
      </c>
      <c r="B5374" t="s">
        <v>21534</v>
      </c>
      <c r="C5374" s="1" t="str">
        <f t="shared" si="377"/>
        <v>21:0855</v>
      </c>
      <c r="D5374" s="1" t="str">
        <f t="shared" si="378"/>
        <v>21:0235</v>
      </c>
      <c r="E5374" t="s">
        <v>21535</v>
      </c>
      <c r="F5374" t="s">
        <v>21536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52</v>
      </c>
      <c r="N5374">
        <v>166</v>
      </c>
      <c r="P5374" t="s">
        <v>128</v>
      </c>
      <c r="Q5374" t="s">
        <v>31</v>
      </c>
      <c r="R5374" t="s">
        <v>90</v>
      </c>
    </row>
    <row r="5375" spans="1:18" hidden="1" x14ac:dyDescent="0.3">
      <c r="A5375" t="s">
        <v>21537</v>
      </c>
      <c r="B5375" t="s">
        <v>21538</v>
      </c>
      <c r="C5375" s="1" t="str">
        <f t="shared" si="377"/>
        <v>21:0855</v>
      </c>
      <c r="D5375" s="1" t="str">
        <f t="shared" si="378"/>
        <v>21:0235</v>
      </c>
      <c r="E5375" t="s">
        <v>21539</v>
      </c>
      <c r="F5375" t="s">
        <v>21540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60</v>
      </c>
      <c r="N5375">
        <v>167</v>
      </c>
      <c r="P5375" t="s">
        <v>23</v>
      </c>
      <c r="Q5375" t="s">
        <v>96</v>
      </c>
      <c r="R5375" t="s">
        <v>532</v>
      </c>
    </row>
    <row r="5376" spans="1:18" hidden="1" x14ac:dyDescent="0.3">
      <c r="A5376" t="s">
        <v>21541</v>
      </c>
      <c r="B5376" t="s">
        <v>21542</v>
      </c>
      <c r="C5376" s="1" t="str">
        <f t="shared" si="377"/>
        <v>21:0855</v>
      </c>
      <c r="D5376" s="1" t="str">
        <f t="shared" si="378"/>
        <v>21:0235</v>
      </c>
      <c r="E5376" t="s">
        <v>21543</v>
      </c>
      <c r="F5376" t="s">
        <v>21544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67</v>
      </c>
      <c r="N5376">
        <v>168</v>
      </c>
      <c r="P5376" t="s">
        <v>115</v>
      </c>
      <c r="Q5376" t="s">
        <v>96</v>
      </c>
      <c r="R5376" t="s">
        <v>189</v>
      </c>
    </row>
    <row r="5377" spans="1:18" hidden="1" x14ac:dyDescent="0.3">
      <c r="A5377" t="s">
        <v>21545</v>
      </c>
      <c r="B5377" t="s">
        <v>21546</v>
      </c>
      <c r="C5377" s="1" t="str">
        <f t="shared" si="377"/>
        <v>21:0855</v>
      </c>
      <c r="D5377" s="1" t="str">
        <f t="shared" si="378"/>
        <v>21:0235</v>
      </c>
      <c r="E5377" t="s">
        <v>21547</v>
      </c>
      <c r="F5377" t="s">
        <v>21548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74</v>
      </c>
      <c r="N5377">
        <v>169</v>
      </c>
      <c r="P5377" t="s">
        <v>68</v>
      </c>
      <c r="Q5377" t="s">
        <v>31</v>
      </c>
      <c r="R5377" t="s">
        <v>122</v>
      </c>
    </row>
    <row r="5378" spans="1:18" hidden="1" x14ac:dyDescent="0.3">
      <c r="A5378" t="s">
        <v>21549</v>
      </c>
      <c r="B5378" t="s">
        <v>21550</v>
      </c>
      <c r="C5378" s="1" t="str">
        <f t="shared" si="377"/>
        <v>21:0855</v>
      </c>
      <c r="D5378" s="1" t="str">
        <f t="shared" si="378"/>
        <v>21:0235</v>
      </c>
      <c r="E5378" t="s">
        <v>21551</v>
      </c>
      <c r="F5378" t="s">
        <v>21552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81</v>
      </c>
      <c r="N5378">
        <v>170</v>
      </c>
      <c r="P5378" t="s">
        <v>521</v>
      </c>
      <c r="Q5378" t="s">
        <v>89</v>
      </c>
      <c r="R5378" t="s">
        <v>4299</v>
      </c>
    </row>
    <row r="5379" spans="1:18" hidden="1" x14ac:dyDescent="0.3">
      <c r="A5379" t="s">
        <v>21553</v>
      </c>
      <c r="B5379" t="s">
        <v>21554</v>
      </c>
      <c r="C5379" s="1" t="str">
        <f t="shared" si="377"/>
        <v>21:0855</v>
      </c>
      <c r="D5379" s="1" t="str">
        <f t="shared" si="378"/>
        <v>21:0235</v>
      </c>
      <c r="E5379" t="s">
        <v>21555</v>
      </c>
      <c r="F5379" t="s">
        <v>21556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95</v>
      </c>
      <c r="N5379">
        <v>171</v>
      </c>
      <c r="P5379" t="s">
        <v>558</v>
      </c>
      <c r="Q5379" t="s">
        <v>31</v>
      </c>
      <c r="R5379" t="s">
        <v>324</v>
      </c>
    </row>
    <row r="5380" spans="1:18" hidden="1" x14ac:dyDescent="0.3">
      <c r="A5380" t="s">
        <v>21557</v>
      </c>
      <c r="B5380" t="s">
        <v>21558</v>
      </c>
      <c r="C5380" s="1" t="str">
        <f t="shared" si="377"/>
        <v>21:0855</v>
      </c>
      <c r="D5380" s="1" t="str">
        <f t="shared" si="378"/>
        <v>21:0235</v>
      </c>
      <c r="E5380" t="s">
        <v>21559</v>
      </c>
      <c r="F5380" t="s">
        <v>21560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101</v>
      </c>
      <c r="N5380">
        <v>172</v>
      </c>
      <c r="P5380" t="s">
        <v>319</v>
      </c>
      <c r="Q5380" t="s">
        <v>24</v>
      </c>
      <c r="R5380" t="s">
        <v>532</v>
      </c>
    </row>
    <row r="5381" spans="1:18" hidden="1" x14ac:dyDescent="0.3">
      <c r="A5381" t="s">
        <v>21561</v>
      </c>
      <c r="B5381" t="s">
        <v>21562</v>
      </c>
      <c r="C5381" s="1" t="str">
        <f t="shared" si="377"/>
        <v>21:0855</v>
      </c>
      <c r="D5381" s="1" t="str">
        <f t="shared" si="378"/>
        <v>21:0235</v>
      </c>
      <c r="E5381" t="s">
        <v>21563</v>
      </c>
      <c r="F5381" t="s">
        <v>21564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107</v>
      </c>
      <c r="N5381">
        <v>173</v>
      </c>
      <c r="P5381" t="s">
        <v>272</v>
      </c>
      <c r="Q5381" t="s">
        <v>146</v>
      </c>
      <c r="R5381" t="s">
        <v>55</v>
      </c>
    </row>
    <row r="5382" spans="1:18" hidden="1" x14ac:dyDescent="0.3">
      <c r="A5382" t="s">
        <v>21565</v>
      </c>
      <c r="B5382" t="s">
        <v>21566</v>
      </c>
      <c r="C5382" s="1" t="str">
        <f t="shared" si="377"/>
        <v>21:0855</v>
      </c>
      <c r="D5382" s="1" t="str">
        <f t="shared" si="378"/>
        <v>21:0235</v>
      </c>
      <c r="E5382" t="s">
        <v>21567</v>
      </c>
      <c r="F5382" t="s">
        <v>21568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114</v>
      </c>
      <c r="N5382">
        <v>174</v>
      </c>
      <c r="P5382" t="s">
        <v>225</v>
      </c>
      <c r="Q5382" t="s">
        <v>24</v>
      </c>
      <c r="R5382" t="s">
        <v>90</v>
      </c>
    </row>
    <row r="5383" spans="1:18" hidden="1" x14ac:dyDescent="0.3">
      <c r="A5383" t="s">
        <v>21569</v>
      </c>
      <c r="B5383" t="s">
        <v>21570</v>
      </c>
      <c r="C5383" s="1" t="str">
        <f t="shared" si="377"/>
        <v>21:0855</v>
      </c>
      <c r="D5383" s="1" t="str">
        <f t="shared" si="378"/>
        <v>21:0235</v>
      </c>
      <c r="E5383" t="s">
        <v>21571</v>
      </c>
      <c r="F5383" t="s">
        <v>21572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121</v>
      </c>
      <c r="N5383">
        <v>175</v>
      </c>
      <c r="P5383" t="s">
        <v>82</v>
      </c>
      <c r="Q5383" t="s">
        <v>96</v>
      </c>
      <c r="R5383" t="s">
        <v>122</v>
      </c>
    </row>
    <row r="5384" spans="1:18" hidden="1" x14ac:dyDescent="0.3">
      <c r="A5384" t="s">
        <v>21573</v>
      </c>
      <c r="B5384" t="s">
        <v>21574</v>
      </c>
      <c r="C5384" s="1" t="str">
        <f t="shared" si="377"/>
        <v>21:0855</v>
      </c>
      <c r="D5384" s="1" t="str">
        <f t="shared" si="378"/>
        <v>21:0235</v>
      </c>
      <c r="E5384" t="s">
        <v>21575</v>
      </c>
      <c r="F5384" t="s">
        <v>21576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127</v>
      </c>
      <c r="N5384">
        <v>176</v>
      </c>
      <c r="P5384" t="s">
        <v>53</v>
      </c>
      <c r="Q5384" t="s">
        <v>24</v>
      </c>
      <c r="R5384" t="s">
        <v>415</v>
      </c>
    </row>
    <row r="5385" spans="1:18" hidden="1" x14ac:dyDescent="0.3">
      <c r="A5385" t="s">
        <v>21577</v>
      </c>
      <c r="B5385" t="s">
        <v>21578</v>
      </c>
      <c r="C5385" s="1" t="str">
        <f t="shared" si="377"/>
        <v>21:0855</v>
      </c>
      <c r="D5385" s="1" t="str">
        <f t="shared" si="378"/>
        <v>21:0235</v>
      </c>
      <c r="E5385" t="s">
        <v>21579</v>
      </c>
      <c r="F5385" t="s">
        <v>21580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133</v>
      </c>
      <c r="N5385">
        <v>177</v>
      </c>
      <c r="P5385" t="s">
        <v>1896</v>
      </c>
      <c r="Q5385" t="s">
        <v>62</v>
      </c>
      <c r="R5385" t="s">
        <v>55</v>
      </c>
    </row>
    <row r="5386" spans="1:18" hidden="1" x14ac:dyDescent="0.3">
      <c r="A5386" t="s">
        <v>21581</v>
      </c>
      <c r="B5386" t="s">
        <v>21582</v>
      </c>
      <c r="C5386" s="1" t="str">
        <f t="shared" si="377"/>
        <v>21:0855</v>
      </c>
      <c r="D5386" s="1" t="str">
        <f t="shared" si="378"/>
        <v>21:0235</v>
      </c>
      <c r="E5386" t="s">
        <v>21583</v>
      </c>
      <c r="F5386" t="s">
        <v>21584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139</v>
      </c>
      <c r="N5386">
        <v>178</v>
      </c>
      <c r="P5386" t="s">
        <v>256</v>
      </c>
      <c r="Q5386" t="s">
        <v>46</v>
      </c>
      <c r="R5386" t="s">
        <v>195</v>
      </c>
    </row>
    <row r="5387" spans="1:18" hidden="1" x14ac:dyDescent="0.3">
      <c r="A5387" t="s">
        <v>21585</v>
      </c>
      <c r="B5387" t="s">
        <v>21586</v>
      </c>
      <c r="C5387" s="1" t="str">
        <f t="shared" si="377"/>
        <v>21:0855</v>
      </c>
      <c r="D5387" s="1" t="str">
        <f t="shared" si="378"/>
        <v>21:0235</v>
      </c>
      <c r="E5387" t="s">
        <v>21587</v>
      </c>
      <c r="F5387" t="s">
        <v>21588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241</v>
      </c>
      <c r="N5387">
        <v>179</v>
      </c>
      <c r="P5387" t="s">
        <v>247</v>
      </c>
      <c r="Q5387" t="s">
        <v>146</v>
      </c>
      <c r="R5387" t="s">
        <v>5587</v>
      </c>
    </row>
    <row r="5388" spans="1:18" hidden="1" x14ac:dyDescent="0.3">
      <c r="A5388" t="s">
        <v>21589</v>
      </c>
      <c r="B5388" t="s">
        <v>21590</v>
      </c>
      <c r="C5388" s="1" t="str">
        <f t="shared" si="377"/>
        <v>21:0855</v>
      </c>
      <c r="D5388" s="1" t="str">
        <f t="shared" si="378"/>
        <v>21:0235</v>
      </c>
      <c r="E5388" t="s">
        <v>21591</v>
      </c>
      <c r="F5388" t="s">
        <v>21592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 t="s">
        <v>108</v>
      </c>
      <c r="Q5388" t="s">
        <v>96</v>
      </c>
      <c r="R5388" t="s">
        <v>109</v>
      </c>
    </row>
    <row r="5389" spans="1:18" hidden="1" x14ac:dyDescent="0.3">
      <c r="A5389" t="s">
        <v>21593</v>
      </c>
      <c r="B5389" t="s">
        <v>21594</v>
      </c>
      <c r="C5389" s="1" t="str">
        <f t="shared" si="377"/>
        <v>21:0855</v>
      </c>
      <c r="D5389" s="1" t="str">
        <f t="shared" si="378"/>
        <v>21:0235</v>
      </c>
      <c r="E5389" t="s">
        <v>21591</v>
      </c>
      <c r="F5389" t="s">
        <v>21595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29</v>
      </c>
      <c r="N5389">
        <v>181</v>
      </c>
      <c r="P5389" t="s">
        <v>128</v>
      </c>
      <c r="Q5389" t="s">
        <v>96</v>
      </c>
      <c r="R5389" t="s">
        <v>109</v>
      </c>
    </row>
    <row r="5390" spans="1:18" hidden="1" x14ac:dyDescent="0.3">
      <c r="A5390" t="s">
        <v>21596</v>
      </c>
      <c r="B5390" t="s">
        <v>21597</v>
      </c>
      <c r="C5390" s="1" t="str">
        <f t="shared" si="377"/>
        <v>21:0855</v>
      </c>
      <c r="D5390" s="1" t="str">
        <f t="shared" si="378"/>
        <v>21:0235</v>
      </c>
      <c r="E5390" t="s">
        <v>21598</v>
      </c>
      <c r="F5390" t="s">
        <v>21599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36</v>
      </c>
      <c r="N5390">
        <v>182</v>
      </c>
      <c r="P5390" t="s">
        <v>128</v>
      </c>
      <c r="Q5390" t="s">
        <v>96</v>
      </c>
      <c r="R5390" t="s">
        <v>12895</v>
      </c>
    </row>
    <row r="5391" spans="1:18" hidden="1" x14ac:dyDescent="0.3">
      <c r="A5391" t="s">
        <v>21600</v>
      </c>
      <c r="B5391" t="s">
        <v>21601</v>
      </c>
      <c r="C5391" s="1" t="str">
        <f t="shared" si="377"/>
        <v>21:0855</v>
      </c>
      <c r="D5391" s="1" t="str">
        <f t="shared" si="378"/>
        <v>21:0235</v>
      </c>
      <c r="E5391" t="s">
        <v>21602</v>
      </c>
      <c r="F5391" t="s">
        <v>21603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44</v>
      </c>
      <c r="N5391">
        <v>183</v>
      </c>
      <c r="P5391" t="s">
        <v>167</v>
      </c>
      <c r="Q5391" t="s">
        <v>96</v>
      </c>
      <c r="R5391" t="s">
        <v>90</v>
      </c>
    </row>
    <row r="5392" spans="1:18" hidden="1" x14ac:dyDescent="0.3">
      <c r="A5392" t="s">
        <v>21604</v>
      </c>
      <c r="B5392" t="s">
        <v>21605</v>
      </c>
      <c r="C5392" s="1" t="str">
        <f t="shared" si="377"/>
        <v>21:0855</v>
      </c>
      <c r="D5392" s="1" t="str">
        <f t="shared" si="378"/>
        <v>21:0235</v>
      </c>
      <c r="E5392" t="s">
        <v>21606</v>
      </c>
      <c r="F5392" t="s">
        <v>21607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52</v>
      </c>
      <c r="N5392">
        <v>184</v>
      </c>
      <c r="P5392" t="s">
        <v>134</v>
      </c>
      <c r="Q5392" t="s">
        <v>31</v>
      </c>
      <c r="R5392" t="s">
        <v>329</v>
      </c>
    </row>
    <row r="5393" spans="1:18" hidden="1" x14ac:dyDescent="0.3">
      <c r="A5393" t="s">
        <v>21608</v>
      </c>
      <c r="B5393" t="s">
        <v>21609</v>
      </c>
      <c r="C5393" s="1" t="str">
        <f t="shared" si="377"/>
        <v>21:0855</v>
      </c>
      <c r="D5393" s="1" t="str">
        <f t="shared" si="378"/>
        <v>21:0235</v>
      </c>
      <c r="E5393" t="s">
        <v>21610</v>
      </c>
      <c r="F5393" t="s">
        <v>21611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60</v>
      </c>
      <c r="N5393">
        <v>185</v>
      </c>
      <c r="P5393" t="s">
        <v>262</v>
      </c>
      <c r="Q5393" t="s">
        <v>24</v>
      </c>
      <c r="R5393" t="s">
        <v>55</v>
      </c>
    </row>
    <row r="5394" spans="1:18" hidden="1" x14ac:dyDescent="0.3">
      <c r="A5394" t="s">
        <v>21612</v>
      </c>
      <c r="B5394" t="s">
        <v>21613</v>
      </c>
      <c r="C5394" s="1" t="str">
        <f t="shared" si="377"/>
        <v>21:0855</v>
      </c>
      <c r="D5394" s="1" t="str">
        <f t="shared" si="378"/>
        <v>21:0235</v>
      </c>
      <c r="E5394" t="s">
        <v>21614</v>
      </c>
      <c r="F5394" t="s">
        <v>21615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67</v>
      </c>
      <c r="N5394">
        <v>186</v>
      </c>
      <c r="P5394" t="s">
        <v>1896</v>
      </c>
      <c r="Q5394" t="s">
        <v>538</v>
      </c>
      <c r="R5394" t="s">
        <v>55</v>
      </c>
    </row>
    <row r="5395" spans="1:18" hidden="1" x14ac:dyDescent="0.3">
      <c r="A5395" t="s">
        <v>21616</v>
      </c>
      <c r="B5395" t="s">
        <v>21617</v>
      </c>
      <c r="C5395" s="1" t="str">
        <f t="shared" si="377"/>
        <v>21:0855</v>
      </c>
      <c r="D5395" s="1" t="str">
        <f t="shared" si="378"/>
        <v>21:0235</v>
      </c>
      <c r="E5395" t="s">
        <v>21618</v>
      </c>
      <c r="F5395" t="s">
        <v>21619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74</v>
      </c>
      <c r="N5395">
        <v>187</v>
      </c>
      <c r="P5395" t="s">
        <v>319</v>
      </c>
      <c r="Q5395" t="s">
        <v>46</v>
      </c>
      <c r="R5395" t="s">
        <v>189</v>
      </c>
    </row>
    <row r="5396" spans="1:18" hidden="1" x14ac:dyDescent="0.3">
      <c r="A5396" t="s">
        <v>21620</v>
      </c>
      <c r="B5396" t="s">
        <v>21621</v>
      </c>
      <c r="C5396" s="1" t="str">
        <f t="shared" si="377"/>
        <v>21:0855</v>
      </c>
      <c r="D5396" s="1" t="str">
        <f t="shared" si="378"/>
        <v>21:0235</v>
      </c>
      <c r="E5396" t="s">
        <v>21622</v>
      </c>
      <c r="F5396" t="s">
        <v>21623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81</v>
      </c>
      <c r="N5396">
        <v>188</v>
      </c>
      <c r="P5396" t="s">
        <v>1896</v>
      </c>
      <c r="Q5396" t="s">
        <v>38</v>
      </c>
      <c r="R5396" t="s">
        <v>55</v>
      </c>
    </row>
    <row r="5397" spans="1:18" hidden="1" x14ac:dyDescent="0.3">
      <c r="A5397" t="s">
        <v>21624</v>
      </c>
      <c r="B5397" t="s">
        <v>21625</v>
      </c>
      <c r="C5397" s="1" t="str">
        <f t="shared" si="377"/>
        <v>21:0855</v>
      </c>
      <c r="D5397" s="1" t="str">
        <f t="shared" si="378"/>
        <v>21:0235</v>
      </c>
      <c r="E5397" t="s">
        <v>21626</v>
      </c>
      <c r="F5397" t="s">
        <v>21627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95</v>
      </c>
      <c r="N5397">
        <v>189</v>
      </c>
      <c r="P5397" t="s">
        <v>272</v>
      </c>
      <c r="Q5397" t="s">
        <v>146</v>
      </c>
      <c r="R5397" t="s">
        <v>532</v>
      </c>
    </row>
    <row r="5398" spans="1:18" hidden="1" x14ac:dyDescent="0.3">
      <c r="A5398" t="s">
        <v>21628</v>
      </c>
      <c r="B5398" t="s">
        <v>21629</v>
      </c>
      <c r="C5398" s="1" t="str">
        <f t="shared" si="377"/>
        <v>21:0855</v>
      </c>
      <c r="D5398" s="1" t="str">
        <f t="shared" si="378"/>
        <v>21:0235</v>
      </c>
      <c r="E5398" t="s">
        <v>21630</v>
      </c>
      <c r="F5398" t="s">
        <v>21631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101</v>
      </c>
      <c r="N5398">
        <v>190</v>
      </c>
      <c r="P5398" t="s">
        <v>235</v>
      </c>
      <c r="Q5398" t="s">
        <v>146</v>
      </c>
      <c r="R5398" t="s">
        <v>460</v>
      </c>
    </row>
    <row r="5399" spans="1:18" hidden="1" x14ac:dyDescent="0.3">
      <c r="A5399" t="s">
        <v>21632</v>
      </c>
      <c r="B5399" t="s">
        <v>21633</v>
      </c>
      <c r="C5399" s="1" t="str">
        <f t="shared" si="377"/>
        <v>21:0855</v>
      </c>
      <c r="D5399" s="1" t="str">
        <f t="shared" si="378"/>
        <v>21:0235</v>
      </c>
      <c r="E5399" t="s">
        <v>21634</v>
      </c>
      <c r="F5399" t="s">
        <v>21635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107</v>
      </c>
      <c r="N5399">
        <v>191</v>
      </c>
      <c r="P5399" t="s">
        <v>319</v>
      </c>
      <c r="Q5399" t="s">
        <v>31</v>
      </c>
      <c r="R5399" t="s">
        <v>532</v>
      </c>
    </row>
    <row r="5400" spans="1:18" hidden="1" x14ac:dyDescent="0.3">
      <c r="A5400" t="s">
        <v>21636</v>
      </c>
      <c r="B5400" t="s">
        <v>21637</v>
      </c>
      <c r="C5400" s="1" t="str">
        <f t="shared" si="377"/>
        <v>21:0855</v>
      </c>
      <c r="D5400" s="1" t="str">
        <f t="shared" si="378"/>
        <v>21:0235</v>
      </c>
      <c r="E5400" t="s">
        <v>21638</v>
      </c>
      <c r="F5400" t="s">
        <v>21639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114</v>
      </c>
      <c r="N5400">
        <v>192</v>
      </c>
      <c r="P5400" t="s">
        <v>414</v>
      </c>
      <c r="Q5400" t="s">
        <v>24</v>
      </c>
      <c r="R5400" t="s">
        <v>189</v>
      </c>
    </row>
    <row r="5401" spans="1:18" hidden="1" x14ac:dyDescent="0.3">
      <c r="A5401" t="s">
        <v>21640</v>
      </c>
      <c r="B5401" t="s">
        <v>21641</v>
      </c>
      <c r="C5401" s="1" t="str">
        <f t="shared" ref="C5401:C5425" si="381">HYPERLINK("https://geochem.nrcan.gc.ca/cdogs/content/bdl/bdl210855_e.htm", "21:0855")</f>
        <v>21:0855</v>
      </c>
      <c r="D5401" s="1" t="str">
        <f t="shared" ref="D5401:D5425" si="382">HYPERLINK("https://geochem.nrcan.gc.ca/cdogs/content/svy/svy210235_e.htm", "21:0235")</f>
        <v>21:0235</v>
      </c>
      <c r="E5401" t="s">
        <v>21642</v>
      </c>
      <c r="F5401" t="s">
        <v>21643</v>
      </c>
      <c r="H5401">
        <v>60.063889899999999</v>
      </c>
      <c r="I5401">
        <v>-129.43696310000001</v>
      </c>
      <c r="J5401" s="1" t="str">
        <f t="shared" ref="J5401:J5464" si="383">HYPERLINK("https://geochem.nrcan.gc.ca/cdogs/content/kwd/kwd020016_e.htm",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121</v>
      </c>
      <c r="N5401">
        <v>193</v>
      </c>
      <c r="P5401" t="s">
        <v>134</v>
      </c>
      <c r="Q5401" t="s">
        <v>89</v>
      </c>
      <c r="R5401" t="s">
        <v>415</v>
      </c>
    </row>
    <row r="5402" spans="1:18" hidden="1" x14ac:dyDescent="0.3">
      <c r="A5402" t="s">
        <v>21644</v>
      </c>
      <c r="B5402" t="s">
        <v>21645</v>
      </c>
      <c r="C5402" s="1" t="str">
        <f t="shared" si="381"/>
        <v>21:0855</v>
      </c>
      <c r="D5402" s="1" t="str">
        <f t="shared" si="382"/>
        <v>21:0235</v>
      </c>
      <c r="E5402" t="s">
        <v>21646</v>
      </c>
      <c r="F5402" t="s">
        <v>21647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HYPERLINK("https://geochem.nrcan.gc.ca/cdogs/content/kwd/kwd080007_e.htm", "Untreated Water")</f>
        <v>Untreated Water</v>
      </c>
      <c r="L5402">
        <v>11</v>
      </c>
      <c r="M5402" t="s">
        <v>127</v>
      </c>
      <c r="N5402">
        <v>194</v>
      </c>
      <c r="P5402" t="s">
        <v>1896</v>
      </c>
      <c r="Q5402" t="s">
        <v>38</v>
      </c>
      <c r="R5402" t="s">
        <v>55</v>
      </c>
    </row>
    <row r="5403" spans="1:18" hidden="1" x14ac:dyDescent="0.3">
      <c r="A5403" t="s">
        <v>21648</v>
      </c>
      <c r="B5403" t="s">
        <v>21649</v>
      </c>
      <c r="C5403" s="1" t="str">
        <f t="shared" si="381"/>
        <v>21:0855</v>
      </c>
      <c r="D5403" s="1" t="str">
        <f t="shared" si="382"/>
        <v>21:0235</v>
      </c>
      <c r="E5403" t="s">
        <v>21650</v>
      </c>
      <c r="F5403" t="s">
        <v>21651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133</v>
      </c>
      <c r="N5403">
        <v>195</v>
      </c>
      <c r="P5403" t="s">
        <v>53</v>
      </c>
      <c r="Q5403" t="s">
        <v>89</v>
      </c>
      <c r="R5403" t="s">
        <v>997</v>
      </c>
    </row>
    <row r="5404" spans="1:18" hidden="1" x14ac:dyDescent="0.3">
      <c r="A5404" t="s">
        <v>21652</v>
      </c>
      <c r="B5404" t="s">
        <v>21653</v>
      </c>
      <c r="C5404" s="1" t="str">
        <f t="shared" si="381"/>
        <v>21:0855</v>
      </c>
      <c r="D5404" s="1" t="str">
        <f t="shared" si="382"/>
        <v>21:0235</v>
      </c>
      <c r="E5404" t="s">
        <v>21654</v>
      </c>
      <c r="F5404" t="s">
        <v>21655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139</v>
      </c>
      <c r="N5404">
        <v>196</v>
      </c>
      <c r="P5404" t="s">
        <v>108</v>
      </c>
      <c r="Q5404" t="s">
        <v>116</v>
      </c>
      <c r="R5404" t="s">
        <v>21223</v>
      </c>
    </row>
    <row r="5405" spans="1:18" hidden="1" x14ac:dyDescent="0.3">
      <c r="A5405" t="s">
        <v>21656</v>
      </c>
      <c r="B5405" t="s">
        <v>21657</v>
      </c>
      <c r="C5405" s="1" t="str">
        <f t="shared" si="381"/>
        <v>21:0855</v>
      </c>
      <c r="D5405" s="1" t="str">
        <f t="shared" si="382"/>
        <v>21:0235</v>
      </c>
      <c r="E5405" t="s">
        <v>21658</v>
      </c>
      <c r="F5405" t="s">
        <v>21659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241</v>
      </c>
      <c r="N5405">
        <v>197</v>
      </c>
      <c r="P5405" t="s">
        <v>1676</v>
      </c>
      <c r="Q5405" t="s">
        <v>89</v>
      </c>
      <c r="R5405" t="s">
        <v>629</v>
      </c>
    </row>
    <row r="5406" spans="1:18" hidden="1" x14ac:dyDescent="0.3">
      <c r="A5406" t="s">
        <v>21660</v>
      </c>
      <c r="B5406" t="s">
        <v>21661</v>
      </c>
      <c r="C5406" s="1" t="str">
        <f t="shared" si="381"/>
        <v>21:0855</v>
      </c>
      <c r="D5406" s="1" t="str">
        <f t="shared" si="382"/>
        <v>21:0235</v>
      </c>
      <c r="E5406" t="s">
        <v>21662</v>
      </c>
      <c r="F5406" t="s">
        <v>21663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36</v>
      </c>
      <c r="N5406">
        <v>198</v>
      </c>
      <c r="P5406" t="s">
        <v>200</v>
      </c>
      <c r="Q5406" t="s">
        <v>24</v>
      </c>
      <c r="R5406" t="s">
        <v>2135</v>
      </c>
    </row>
    <row r="5407" spans="1:18" hidden="1" x14ac:dyDescent="0.3">
      <c r="A5407" t="s">
        <v>21664</v>
      </c>
      <c r="B5407" t="s">
        <v>21665</v>
      </c>
      <c r="C5407" s="1" t="str">
        <f t="shared" si="381"/>
        <v>21:0855</v>
      </c>
      <c r="D5407" s="1" t="str">
        <f t="shared" si="382"/>
        <v>21:0235</v>
      </c>
      <c r="E5407" t="s">
        <v>21666</v>
      </c>
      <c r="F5407" t="s">
        <v>21667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 t="s">
        <v>200</v>
      </c>
      <c r="Q5407" t="s">
        <v>96</v>
      </c>
      <c r="R5407" t="s">
        <v>189</v>
      </c>
    </row>
    <row r="5408" spans="1:18" hidden="1" x14ac:dyDescent="0.3">
      <c r="A5408" t="s">
        <v>21668</v>
      </c>
      <c r="B5408" t="s">
        <v>21669</v>
      </c>
      <c r="C5408" s="1" t="str">
        <f t="shared" si="381"/>
        <v>21:0855</v>
      </c>
      <c r="D5408" s="1" t="str">
        <f t="shared" si="382"/>
        <v>21:0235</v>
      </c>
      <c r="E5408" t="s">
        <v>21666</v>
      </c>
      <c r="F5408" t="s">
        <v>21670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29</v>
      </c>
      <c r="N5408">
        <v>200</v>
      </c>
      <c r="P5408" t="s">
        <v>200</v>
      </c>
      <c r="Q5408" t="s">
        <v>31</v>
      </c>
      <c r="R5408" t="s">
        <v>532</v>
      </c>
    </row>
    <row r="5409" spans="1:18" hidden="1" x14ac:dyDescent="0.3">
      <c r="A5409" t="s">
        <v>21671</v>
      </c>
      <c r="B5409" t="s">
        <v>21672</v>
      </c>
      <c r="C5409" s="1" t="str">
        <f t="shared" si="381"/>
        <v>21:0855</v>
      </c>
      <c r="D5409" s="1" t="str">
        <f t="shared" si="382"/>
        <v>21:0235</v>
      </c>
      <c r="E5409" t="s">
        <v>21673</v>
      </c>
      <c r="F5409" t="s">
        <v>21674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44</v>
      </c>
      <c r="N5409">
        <v>201</v>
      </c>
      <c r="P5409" t="s">
        <v>319</v>
      </c>
      <c r="Q5409" t="s">
        <v>31</v>
      </c>
      <c r="R5409" t="s">
        <v>449</v>
      </c>
    </row>
    <row r="5410" spans="1:18" hidden="1" x14ac:dyDescent="0.3">
      <c r="A5410" t="s">
        <v>21675</v>
      </c>
      <c r="B5410" t="s">
        <v>21676</v>
      </c>
      <c r="C5410" s="1" t="str">
        <f t="shared" si="381"/>
        <v>21:0855</v>
      </c>
      <c r="D5410" s="1" t="str">
        <f t="shared" si="382"/>
        <v>21:0235</v>
      </c>
      <c r="E5410" t="s">
        <v>21677</v>
      </c>
      <c r="F5410" t="s">
        <v>21678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52</v>
      </c>
      <c r="N5410">
        <v>202</v>
      </c>
      <c r="P5410" t="s">
        <v>414</v>
      </c>
      <c r="Q5410" t="s">
        <v>89</v>
      </c>
      <c r="R5410" t="s">
        <v>324</v>
      </c>
    </row>
    <row r="5411" spans="1:18" hidden="1" x14ac:dyDescent="0.3">
      <c r="A5411" t="s">
        <v>21679</v>
      </c>
      <c r="B5411" t="s">
        <v>21680</v>
      </c>
      <c r="C5411" s="1" t="str">
        <f t="shared" si="381"/>
        <v>21:0855</v>
      </c>
      <c r="D5411" s="1" t="str">
        <f t="shared" si="382"/>
        <v>21:0235</v>
      </c>
      <c r="E5411" t="s">
        <v>21681</v>
      </c>
      <c r="F5411" t="s">
        <v>21682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60</v>
      </c>
      <c r="N5411">
        <v>203</v>
      </c>
      <c r="P5411" t="s">
        <v>1006</v>
      </c>
      <c r="Q5411" t="s">
        <v>116</v>
      </c>
      <c r="R5411" t="s">
        <v>21442</v>
      </c>
    </row>
    <row r="5412" spans="1:18" hidden="1" x14ac:dyDescent="0.3">
      <c r="A5412" t="s">
        <v>21683</v>
      </c>
      <c r="B5412" t="s">
        <v>21684</v>
      </c>
      <c r="C5412" s="1" t="str">
        <f t="shared" si="381"/>
        <v>21:0855</v>
      </c>
      <c r="D5412" s="1" t="str">
        <f t="shared" si="382"/>
        <v>21:0235</v>
      </c>
      <c r="E5412" t="s">
        <v>21685</v>
      </c>
      <c r="F5412" t="s">
        <v>21686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67</v>
      </c>
      <c r="N5412">
        <v>204</v>
      </c>
      <c r="P5412" t="s">
        <v>2145</v>
      </c>
      <c r="Q5412" t="s">
        <v>89</v>
      </c>
      <c r="R5412" t="s">
        <v>21223</v>
      </c>
    </row>
    <row r="5413" spans="1:18" hidden="1" x14ac:dyDescent="0.3">
      <c r="A5413" t="s">
        <v>21687</v>
      </c>
      <c r="B5413" t="s">
        <v>21688</v>
      </c>
      <c r="C5413" s="1" t="str">
        <f t="shared" si="381"/>
        <v>21:0855</v>
      </c>
      <c r="D5413" s="1" t="str">
        <f t="shared" si="382"/>
        <v>21:0235</v>
      </c>
      <c r="E5413" t="s">
        <v>21689</v>
      </c>
      <c r="F5413" t="s">
        <v>21690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74</v>
      </c>
      <c r="N5413">
        <v>205</v>
      </c>
      <c r="P5413" t="s">
        <v>225</v>
      </c>
      <c r="Q5413" t="s">
        <v>116</v>
      </c>
      <c r="R5413" t="s">
        <v>5587</v>
      </c>
    </row>
    <row r="5414" spans="1:18" hidden="1" x14ac:dyDescent="0.3">
      <c r="A5414" t="s">
        <v>21691</v>
      </c>
      <c r="B5414" t="s">
        <v>21692</v>
      </c>
      <c r="C5414" s="1" t="str">
        <f t="shared" si="381"/>
        <v>21:0855</v>
      </c>
      <c r="D5414" s="1" t="str">
        <f t="shared" si="382"/>
        <v>21:0235</v>
      </c>
      <c r="E5414" t="s">
        <v>21693</v>
      </c>
      <c r="F5414" t="s">
        <v>21694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81</v>
      </c>
      <c r="N5414">
        <v>206</v>
      </c>
      <c r="P5414" t="s">
        <v>200</v>
      </c>
      <c r="Q5414" t="s">
        <v>24</v>
      </c>
      <c r="R5414" t="s">
        <v>211</v>
      </c>
    </row>
    <row r="5415" spans="1:18" hidden="1" x14ac:dyDescent="0.3">
      <c r="A5415" t="s">
        <v>21695</v>
      </c>
      <c r="B5415" t="s">
        <v>21696</v>
      </c>
      <c r="C5415" s="1" t="str">
        <f t="shared" si="381"/>
        <v>21:0855</v>
      </c>
      <c r="D5415" s="1" t="str">
        <f t="shared" si="382"/>
        <v>21:0235</v>
      </c>
      <c r="E5415" t="s">
        <v>21697</v>
      </c>
      <c r="F5415" t="s">
        <v>21698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95</v>
      </c>
      <c r="N5415">
        <v>207</v>
      </c>
      <c r="P5415" t="s">
        <v>140</v>
      </c>
      <c r="Q5415" t="s">
        <v>89</v>
      </c>
      <c r="R5415" t="s">
        <v>655</v>
      </c>
    </row>
    <row r="5416" spans="1:18" hidden="1" x14ac:dyDescent="0.3">
      <c r="A5416" t="s">
        <v>21699</v>
      </c>
      <c r="B5416" t="s">
        <v>21700</v>
      </c>
      <c r="C5416" s="1" t="str">
        <f t="shared" si="381"/>
        <v>21:0855</v>
      </c>
      <c r="D5416" s="1" t="str">
        <f t="shared" si="382"/>
        <v>21:0235</v>
      </c>
      <c r="E5416" t="s">
        <v>21701</v>
      </c>
      <c r="F5416" t="s">
        <v>21702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101</v>
      </c>
      <c r="N5416">
        <v>208</v>
      </c>
      <c r="P5416" t="s">
        <v>53</v>
      </c>
      <c r="Q5416" t="s">
        <v>116</v>
      </c>
      <c r="R5416" t="s">
        <v>16647</v>
      </c>
    </row>
    <row r="5417" spans="1:18" hidden="1" x14ac:dyDescent="0.3">
      <c r="A5417" t="s">
        <v>21703</v>
      </c>
      <c r="B5417" t="s">
        <v>21704</v>
      </c>
      <c r="C5417" s="1" t="str">
        <f t="shared" si="381"/>
        <v>21:0855</v>
      </c>
      <c r="D5417" s="1" t="str">
        <f t="shared" si="382"/>
        <v>21:0235</v>
      </c>
      <c r="E5417" t="s">
        <v>21705</v>
      </c>
      <c r="F5417" t="s">
        <v>21706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107</v>
      </c>
      <c r="N5417">
        <v>209</v>
      </c>
      <c r="P5417" t="s">
        <v>167</v>
      </c>
      <c r="Q5417" t="s">
        <v>776</v>
      </c>
      <c r="R5417" t="s">
        <v>629</v>
      </c>
    </row>
    <row r="5418" spans="1:18" hidden="1" x14ac:dyDescent="0.3">
      <c r="A5418" t="s">
        <v>21707</v>
      </c>
      <c r="B5418" t="s">
        <v>21708</v>
      </c>
      <c r="C5418" s="1" t="str">
        <f t="shared" si="381"/>
        <v>21:0855</v>
      </c>
      <c r="D5418" s="1" t="str">
        <f t="shared" si="382"/>
        <v>21:0235</v>
      </c>
      <c r="E5418" t="s">
        <v>21709</v>
      </c>
      <c r="F5418" t="s">
        <v>21710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114</v>
      </c>
      <c r="N5418">
        <v>210</v>
      </c>
      <c r="P5418" t="s">
        <v>225</v>
      </c>
      <c r="Q5418" t="s">
        <v>31</v>
      </c>
      <c r="R5418" t="s">
        <v>934</v>
      </c>
    </row>
    <row r="5419" spans="1:18" hidden="1" x14ac:dyDescent="0.3">
      <c r="A5419" t="s">
        <v>21711</v>
      </c>
      <c r="B5419" t="s">
        <v>21712</v>
      </c>
      <c r="C5419" s="1" t="str">
        <f t="shared" si="381"/>
        <v>21:0855</v>
      </c>
      <c r="D5419" s="1" t="str">
        <f t="shared" si="382"/>
        <v>21:0235</v>
      </c>
      <c r="E5419" t="s">
        <v>21713</v>
      </c>
      <c r="F5419" t="s">
        <v>21714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121</v>
      </c>
      <c r="N5419">
        <v>211</v>
      </c>
      <c r="P5419" t="s">
        <v>188</v>
      </c>
      <c r="Q5419" t="s">
        <v>89</v>
      </c>
      <c r="R5419" t="s">
        <v>890</v>
      </c>
    </row>
    <row r="5420" spans="1:18" hidden="1" x14ac:dyDescent="0.3">
      <c r="A5420" t="s">
        <v>21715</v>
      </c>
      <c r="B5420" t="s">
        <v>21716</v>
      </c>
      <c r="C5420" s="1" t="str">
        <f t="shared" si="381"/>
        <v>21:0855</v>
      </c>
      <c r="D5420" s="1" t="str">
        <f t="shared" si="382"/>
        <v>21:0235</v>
      </c>
      <c r="E5420" t="s">
        <v>21717</v>
      </c>
      <c r="F5420" t="s">
        <v>21718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127</v>
      </c>
      <c r="N5420">
        <v>212</v>
      </c>
      <c r="P5420" t="s">
        <v>161</v>
      </c>
      <c r="Q5420" t="s">
        <v>89</v>
      </c>
      <c r="R5420" t="s">
        <v>90</v>
      </c>
    </row>
    <row r="5421" spans="1:18" hidden="1" x14ac:dyDescent="0.3">
      <c r="A5421" t="s">
        <v>21719</v>
      </c>
      <c r="B5421" t="s">
        <v>21720</v>
      </c>
      <c r="C5421" s="1" t="str">
        <f t="shared" si="381"/>
        <v>21:0855</v>
      </c>
      <c r="D5421" s="1" t="str">
        <f t="shared" si="382"/>
        <v>21:0235</v>
      </c>
      <c r="E5421" t="s">
        <v>21721</v>
      </c>
      <c r="F5421" t="s">
        <v>21722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133</v>
      </c>
      <c r="N5421">
        <v>213</v>
      </c>
      <c r="P5421" t="s">
        <v>108</v>
      </c>
      <c r="Q5421" t="s">
        <v>31</v>
      </c>
      <c r="R5421" t="s">
        <v>687</v>
      </c>
    </row>
    <row r="5422" spans="1:18" hidden="1" x14ac:dyDescent="0.3">
      <c r="A5422" t="s">
        <v>21723</v>
      </c>
      <c r="B5422" t="s">
        <v>21724</v>
      </c>
      <c r="C5422" s="1" t="str">
        <f t="shared" si="381"/>
        <v>21:0855</v>
      </c>
      <c r="D5422" s="1" t="str">
        <f t="shared" si="382"/>
        <v>21:0235</v>
      </c>
      <c r="E5422" t="s">
        <v>21725</v>
      </c>
      <c r="F5422" t="s">
        <v>21726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139</v>
      </c>
      <c r="N5422">
        <v>214</v>
      </c>
      <c r="P5422" t="s">
        <v>161</v>
      </c>
      <c r="Q5422" t="s">
        <v>96</v>
      </c>
      <c r="R5422" t="s">
        <v>285</v>
      </c>
    </row>
    <row r="5423" spans="1:18" hidden="1" x14ac:dyDescent="0.3">
      <c r="A5423" t="s">
        <v>21727</v>
      </c>
      <c r="B5423" t="s">
        <v>21728</v>
      </c>
      <c r="C5423" s="1" t="str">
        <f t="shared" si="381"/>
        <v>21:0855</v>
      </c>
      <c r="D5423" s="1" t="str">
        <f t="shared" si="382"/>
        <v>21:0235</v>
      </c>
      <c r="E5423" t="s">
        <v>21729</v>
      </c>
      <c r="F5423" t="s">
        <v>21730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241</v>
      </c>
      <c r="N5423">
        <v>215</v>
      </c>
      <c r="P5423" t="s">
        <v>537</v>
      </c>
      <c r="Q5423" t="s">
        <v>31</v>
      </c>
      <c r="R5423" t="s">
        <v>189</v>
      </c>
    </row>
    <row r="5424" spans="1:18" hidden="1" x14ac:dyDescent="0.3">
      <c r="A5424" t="s">
        <v>21731</v>
      </c>
      <c r="B5424" t="s">
        <v>21732</v>
      </c>
      <c r="C5424" s="1" t="str">
        <f t="shared" si="381"/>
        <v>21:0855</v>
      </c>
      <c r="D5424" s="1" t="str">
        <f t="shared" si="382"/>
        <v>21:0235</v>
      </c>
      <c r="E5424" t="s">
        <v>21733</v>
      </c>
      <c r="F5424" t="s">
        <v>21734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 t="s">
        <v>272</v>
      </c>
      <c r="Q5424" t="s">
        <v>24</v>
      </c>
      <c r="R5424" t="s">
        <v>55</v>
      </c>
    </row>
    <row r="5425" spans="1:18" hidden="1" x14ac:dyDescent="0.3">
      <c r="A5425" t="s">
        <v>21735</v>
      </c>
      <c r="B5425" t="s">
        <v>21736</v>
      </c>
      <c r="C5425" s="1" t="str">
        <f t="shared" si="381"/>
        <v>21:0855</v>
      </c>
      <c r="D5425" s="1" t="str">
        <f t="shared" si="382"/>
        <v>21:0235</v>
      </c>
      <c r="E5425" t="s">
        <v>21733</v>
      </c>
      <c r="F5425" t="s">
        <v>21737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29</v>
      </c>
      <c r="N5425">
        <v>217</v>
      </c>
      <c r="P5425" t="s">
        <v>465</v>
      </c>
      <c r="Q5425" t="s">
        <v>482</v>
      </c>
      <c r="R5425" t="s">
        <v>55</v>
      </c>
    </row>
    <row r="5426" spans="1:18" hidden="1" x14ac:dyDescent="0.3">
      <c r="A5426" t="s">
        <v>21738</v>
      </c>
      <c r="B5426" t="s">
        <v>21739</v>
      </c>
      <c r="C5426" s="1" t="str">
        <f t="shared" ref="C5426:C5489" si="385">HYPERLINK("https://geochem.nrcan.gc.ca/cdogs/content/bdl/bdl210858_e.htm", "21:0858")</f>
        <v>21:0858</v>
      </c>
      <c r="D5426" s="1" t="str">
        <f t="shared" ref="D5426:D5489" si="386">HYPERLINK("https://geochem.nrcan.gc.ca/cdogs/content/svy/svy210091_e.htm", "21:0091")</f>
        <v>21:0091</v>
      </c>
      <c r="E5426" t="s">
        <v>21740</v>
      </c>
      <c r="F5426" t="s">
        <v>21741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36</v>
      </c>
      <c r="N5426">
        <v>1</v>
      </c>
      <c r="P5426" t="s">
        <v>1006</v>
      </c>
      <c r="Q5426" t="s">
        <v>236</v>
      </c>
      <c r="R5426" t="s">
        <v>55</v>
      </c>
    </row>
    <row r="5427" spans="1:18" hidden="1" x14ac:dyDescent="0.3">
      <c r="A5427" t="s">
        <v>21742</v>
      </c>
      <c r="B5427" t="s">
        <v>21743</v>
      </c>
      <c r="C5427" s="1" t="str">
        <f t="shared" si="385"/>
        <v>21:0858</v>
      </c>
      <c r="D5427" s="1" t="str">
        <f t="shared" si="386"/>
        <v>21:0091</v>
      </c>
      <c r="E5427" t="s">
        <v>21744</v>
      </c>
      <c r="F5427" t="s">
        <v>21745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44</v>
      </c>
      <c r="N5427">
        <v>2</v>
      </c>
      <c r="P5427" t="s">
        <v>140</v>
      </c>
      <c r="Q5427" t="s">
        <v>46</v>
      </c>
      <c r="R5427" t="s">
        <v>55</v>
      </c>
    </row>
    <row r="5428" spans="1:18" hidden="1" x14ac:dyDescent="0.3">
      <c r="A5428" t="s">
        <v>21746</v>
      </c>
      <c r="B5428" t="s">
        <v>21747</v>
      </c>
      <c r="C5428" s="1" t="str">
        <f t="shared" si="385"/>
        <v>21:0858</v>
      </c>
      <c r="D5428" s="1" t="str">
        <f t="shared" si="386"/>
        <v>21:0091</v>
      </c>
      <c r="E5428" t="s">
        <v>21748</v>
      </c>
      <c r="F5428" t="s">
        <v>21749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52</v>
      </c>
      <c r="N5428">
        <v>3</v>
      </c>
      <c r="P5428" t="s">
        <v>140</v>
      </c>
      <c r="Q5428" t="s">
        <v>46</v>
      </c>
      <c r="R5428" t="s">
        <v>55</v>
      </c>
    </row>
    <row r="5429" spans="1:18" hidden="1" x14ac:dyDescent="0.3">
      <c r="A5429" t="s">
        <v>21750</v>
      </c>
      <c r="B5429" t="s">
        <v>21751</v>
      </c>
      <c r="C5429" s="1" t="str">
        <f t="shared" si="385"/>
        <v>21:0858</v>
      </c>
      <c r="D5429" s="1" t="str">
        <f t="shared" si="386"/>
        <v>21:0091</v>
      </c>
      <c r="E5429" t="s">
        <v>21752</v>
      </c>
      <c r="F5429" t="s">
        <v>21753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60</v>
      </c>
      <c r="N5429">
        <v>4</v>
      </c>
      <c r="P5429" t="s">
        <v>140</v>
      </c>
      <c r="Q5429" t="s">
        <v>54</v>
      </c>
      <c r="R5429" t="s">
        <v>55</v>
      </c>
    </row>
    <row r="5430" spans="1:18" hidden="1" x14ac:dyDescent="0.3">
      <c r="A5430" t="s">
        <v>21754</v>
      </c>
      <c r="B5430" t="s">
        <v>21755</v>
      </c>
      <c r="C5430" s="1" t="str">
        <f t="shared" si="385"/>
        <v>21:0858</v>
      </c>
      <c r="D5430" s="1" t="str">
        <f t="shared" si="386"/>
        <v>21:0091</v>
      </c>
      <c r="E5430" t="s">
        <v>21756</v>
      </c>
      <c r="F5430" t="s">
        <v>21757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67</v>
      </c>
      <c r="N5430">
        <v>5</v>
      </c>
      <c r="P5430" t="s">
        <v>173</v>
      </c>
      <c r="Q5430" t="s">
        <v>257</v>
      </c>
      <c r="R5430" t="s">
        <v>55</v>
      </c>
    </row>
    <row r="5431" spans="1:18" hidden="1" x14ac:dyDescent="0.3">
      <c r="A5431" t="s">
        <v>21758</v>
      </c>
      <c r="B5431" t="s">
        <v>21759</v>
      </c>
      <c r="C5431" s="1" t="str">
        <f t="shared" si="385"/>
        <v>21:0858</v>
      </c>
      <c r="D5431" s="1" t="str">
        <f t="shared" si="386"/>
        <v>21:0091</v>
      </c>
      <c r="E5431" t="s">
        <v>21760</v>
      </c>
      <c r="F5431" t="s">
        <v>21761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74</v>
      </c>
      <c r="N5431">
        <v>6</v>
      </c>
      <c r="P5431" t="s">
        <v>1006</v>
      </c>
      <c r="Q5431" t="s">
        <v>1247</v>
      </c>
      <c r="R5431" t="s">
        <v>55</v>
      </c>
    </row>
    <row r="5432" spans="1:18" hidden="1" x14ac:dyDescent="0.3">
      <c r="A5432" t="s">
        <v>21762</v>
      </c>
      <c r="B5432" t="s">
        <v>21763</v>
      </c>
      <c r="C5432" s="1" t="str">
        <f t="shared" si="385"/>
        <v>21:0858</v>
      </c>
      <c r="D5432" s="1" t="str">
        <f t="shared" si="386"/>
        <v>21:0091</v>
      </c>
      <c r="E5432" t="s">
        <v>21764</v>
      </c>
      <c r="F5432" t="s">
        <v>21765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81</v>
      </c>
      <c r="N5432">
        <v>7</v>
      </c>
      <c r="P5432" t="s">
        <v>140</v>
      </c>
      <c r="Q5432" t="s">
        <v>1143</v>
      </c>
      <c r="R5432" t="s">
        <v>55</v>
      </c>
    </row>
    <row r="5433" spans="1:18" hidden="1" x14ac:dyDescent="0.3">
      <c r="A5433" t="s">
        <v>21766</v>
      </c>
      <c r="B5433" t="s">
        <v>21767</v>
      </c>
      <c r="C5433" s="1" t="str">
        <f t="shared" si="385"/>
        <v>21:0858</v>
      </c>
      <c r="D5433" s="1" t="str">
        <f t="shared" si="386"/>
        <v>21:0091</v>
      </c>
      <c r="E5433" t="s">
        <v>21768</v>
      </c>
      <c r="F5433" t="s">
        <v>21769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95</v>
      </c>
      <c r="N5433">
        <v>8</v>
      </c>
      <c r="P5433" t="s">
        <v>167</v>
      </c>
      <c r="Q5433" t="s">
        <v>46</v>
      </c>
      <c r="R5433" t="s">
        <v>55</v>
      </c>
    </row>
    <row r="5434" spans="1:18" hidden="1" x14ac:dyDescent="0.3">
      <c r="A5434" t="s">
        <v>21770</v>
      </c>
      <c r="B5434" t="s">
        <v>21771</v>
      </c>
      <c r="C5434" s="1" t="str">
        <f t="shared" si="385"/>
        <v>21:0858</v>
      </c>
      <c r="D5434" s="1" t="str">
        <f t="shared" si="386"/>
        <v>21:0091</v>
      </c>
      <c r="E5434" t="s">
        <v>21772</v>
      </c>
      <c r="F5434" t="s">
        <v>21773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101</v>
      </c>
      <c r="N5434">
        <v>9</v>
      </c>
      <c r="P5434" t="s">
        <v>140</v>
      </c>
      <c r="Q5434" t="s">
        <v>38</v>
      </c>
      <c r="R5434" t="s">
        <v>55</v>
      </c>
    </row>
    <row r="5435" spans="1:18" hidden="1" x14ac:dyDescent="0.3">
      <c r="A5435" t="s">
        <v>21774</v>
      </c>
      <c r="B5435" t="s">
        <v>21775</v>
      </c>
      <c r="C5435" s="1" t="str">
        <f t="shared" si="385"/>
        <v>21:0858</v>
      </c>
      <c r="D5435" s="1" t="str">
        <f t="shared" si="386"/>
        <v>21:0091</v>
      </c>
      <c r="E5435" t="s">
        <v>21776</v>
      </c>
      <c r="F5435" t="s">
        <v>21777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107</v>
      </c>
      <c r="N5435">
        <v>10</v>
      </c>
      <c r="P5435" t="s">
        <v>167</v>
      </c>
      <c r="Q5435" t="s">
        <v>46</v>
      </c>
      <c r="R5435" t="s">
        <v>55</v>
      </c>
    </row>
    <row r="5436" spans="1:18" hidden="1" x14ac:dyDescent="0.3">
      <c r="A5436" t="s">
        <v>21778</v>
      </c>
      <c r="B5436" t="s">
        <v>21779</v>
      </c>
      <c r="C5436" s="1" t="str">
        <f t="shared" si="385"/>
        <v>21:0858</v>
      </c>
      <c r="D5436" s="1" t="str">
        <f t="shared" si="386"/>
        <v>21:0091</v>
      </c>
      <c r="E5436" t="s">
        <v>21780</v>
      </c>
      <c r="F5436" t="s">
        <v>21781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114</v>
      </c>
      <c r="N5436">
        <v>11</v>
      </c>
      <c r="P5436" t="s">
        <v>5118</v>
      </c>
      <c r="Q5436" t="s">
        <v>1094</v>
      </c>
      <c r="R5436" t="s">
        <v>15020</v>
      </c>
    </row>
    <row r="5437" spans="1:18" hidden="1" x14ac:dyDescent="0.3">
      <c r="A5437" t="s">
        <v>21782</v>
      </c>
      <c r="B5437" t="s">
        <v>21783</v>
      </c>
      <c r="C5437" s="1" t="str">
        <f t="shared" si="385"/>
        <v>21:0858</v>
      </c>
      <c r="D5437" s="1" t="str">
        <f t="shared" si="386"/>
        <v>21:0091</v>
      </c>
      <c r="E5437" t="s">
        <v>21784</v>
      </c>
      <c r="F5437" t="s">
        <v>21785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 t="s">
        <v>686</v>
      </c>
      <c r="Q5437" t="s">
        <v>799</v>
      </c>
      <c r="R5437" t="s">
        <v>256</v>
      </c>
    </row>
    <row r="5438" spans="1:18" hidden="1" x14ac:dyDescent="0.3">
      <c r="A5438" t="s">
        <v>21786</v>
      </c>
      <c r="B5438" t="s">
        <v>21787</v>
      </c>
      <c r="C5438" s="1" t="str">
        <f t="shared" si="385"/>
        <v>21:0858</v>
      </c>
      <c r="D5438" s="1" t="str">
        <f t="shared" si="386"/>
        <v>21:0091</v>
      </c>
      <c r="E5438" t="s">
        <v>21784</v>
      </c>
      <c r="F5438" t="s">
        <v>21788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29</v>
      </c>
      <c r="N5438">
        <v>13</v>
      </c>
      <c r="P5438" t="s">
        <v>686</v>
      </c>
      <c r="Q5438" t="s">
        <v>799</v>
      </c>
      <c r="R5438" t="s">
        <v>1610</v>
      </c>
    </row>
    <row r="5439" spans="1:18" hidden="1" x14ac:dyDescent="0.3">
      <c r="A5439" t="s">
        <v>21789</v>
      </c>
      <c r="B5439" t="s">
        <v>21790</v>
      </c>
      <c r="C5439" s="1" t="str">
        <f t="shared" si="385"/>
        <v>21:0858</v>
      </c>
      <c r="D5439" s="1" t="str">
        <f t="shared" si="386"/>
        <v>21:0091</v>
      </c>
      <c r="E5439" t="s">
        <v>21791</v>
      </c>
      <c r="F5439" t="s">
        <v>21792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121</v>
      </c>
      <c r="N5439">
        <v>14</v>
      </c>
      <c r="P5439" t="s">
        <v>709</v>
      </c>
      <c r="Q5439" t="s">
        <v>38</v>
      </c>
      <c r="R5439" t="s">
        <v>356</v>
      </c>
    </row>
    <row r="5440" spans="1:18" hidden="1" x14ac:dyDescent="0.3">
      <c r="A5440" t="s">
        <v>21793</v>
      </c>
      <c r="B5440" t="s">
        <v>21794</v>
      </c>
      <c r="C5440" s="1" t="str">
        <f t="shared" si="385"/>
        <v>21:0858</v>
      </c>
      <c r="D5440" s="1" t="str">
        <f t="shared" si="386"/>
        <v>21:0091</v>
      </c>
      <c r="E5440" t="s">
        <v>21795</v>
      </c>
      <c r="F5440" t="s">
        <v>21796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127</v>
      </c>
      <c r="N5440">
        <v>15</v>
      </c>
      <c r="P5440" t="s">
        <v>140</v>
      </c>
      <c r="Q5440" t="s">
        <v>257</v>
      </c>
      <c r="R5440" t="s">
        <v>55</v>
      </c>
    </row>
    <row r="5441" spans="1:18" hidden="1" x14ac:dyDescent="0.3">
      <c r="A5441" t="s">
        <v>21797</v>
      </c>
      <c r="B5441" t="s">
        <v>21798</v>
      </c>
      <c r="C5441" s="1" t="str">
        <f t="shared" si="385"/>
        <v>21:0858</v>
      </c>
      <c r="D5441" s="1" t="str">
        <f t="shared" si="386"/>
        <v>21:0091</v>
      </c>
      <c r="E5441" t="s">
        <v>21799</v>
      </c>
      <c r="F5441" t="s">
        <v>21800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133</v>
      </c>
      <c r="N5441">
        <v>16</v>
      </c>
      <c r="P5441" t="s">
        <v>167</v>
      </c>
      <c r="Q5441" t="s">
        <v>248</v>
      </c>
      <c r="R5441" t="s">
        <v>55</v>
      </c>
    </row>
    <row r="5442" spans="1:18" hidden="1" x14ac:dyDescent="0.3">
      <c r="A5442" t="s">
        <v>21801</v>
      </c>
      <c r="B5442" t="s">
        <v>21802</v>
      </c>
      <c r="C5442" s="1" t="str">
        <f t="shared" si="385"/>
        <v>21:0858</v>
      </c>
      <c r="D5442" s="1" t="str">
        <f t="shared" si="386"/>
        <v>21:0091</v>
      </c>
      <c r="E5442" t="s">
        <v>21803</v>
      </c>
      <c r="F5442" t="s">
        <v>21804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139</v>
      </c>
      <c r="N5442">
        <v>17</v>
      </c>
      <c r="P5442" t="s">
        <v>167</v>
      </c>
      <c r="Q5442" t="s">
        <v>310</v>
      </c>
      <c r="R5442" t="s">
        <v>55</v>
      </c>
    </row>
    <row r="5443" spans="1:18" hidden="1" x14ac:dyDescent="0.3">
      <c r="A5443" t="s">
        <v>21805</v>
      </c>
      <c r="B5443" t="s">
        <v>21806</v>
      </c>
      <c r="C5443" s="1" t="str">
        <f t="shared" si="385"/>
        <v>21:0858</v>
      </c>
      <c r="D5443" s="1" t="str">
        <f t="shared" si="386"/>
        <v>21:0091</v>
      </c>
      <c r="E5443" t="s">
        <v>21807</v>
      </c>
      <c r="F5443" t="s">
        <v>21808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241</v>
      </c>
      <c r="N5443">
        <v>18</v>
      </c>
      <c r="P5443" t="s">
        <v>140</v>
      </c>
      <c r="Q5443" t="s">
        <v>482</v>
      </c>
      <c r="R5443" t="s">
        <v>55</v>
      </c>
    </row>
    <row r="5444" spans="1:18" hidden="1" x14ac:dyDescent="0.3">
      <c r="A5444" t="s">
        <v>21809</v>
      </c>
      <c r="B5444" t="s">
        <v>21810</v>
      </c>
      <c r="C5444" s="1" t="str">
        <f t="shared" si="385"/>
        <v>21:0858</v>
      </c>
      <c r="D5444" s="1" t="str">
        <f t="shared" si="386"/>
        <v>21:0091</v>
      </c>
      <c r="E5444" t="s">
        <v>21811</v>
      </c>
      <c r="F5444" t="s">
        <v>21812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36</v>
      </c>
      <c r="N5444">
        <v>19</v>
      </c>
      <c r="P5444" t="s">
        <v>558</v>
      </c>
      <c r="Q5444" t="s">
        <v>146</v>
      </c>
      <c r="R5444" t="s">
        <v>55</v>
      </c>
    </row>
    <row r="5445" spans="1:18" hidden="1" x14ac:dyDescent="0.3">
      <c r="A5445" t="s">
        <v>21813</v>
      </c>
      <c r="B5445" t="s">
        <v>21814</v>
      </c>
      <c r="C5445" s="1" t="str">
        <f t="shared" si="385"/>
        <v>21:0858</v>
      </c>
      <c r="D5445" s="1" t="str">
        <f t="shared" si="386"/>
        <v>21:0091</v>
      </c>
      <c r="E5445" t="s">
        <v>21815</v>
      </c>
      <c r="F5445" t="s">
        <v>21816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44</v>
      </c>
      <c r="N5445">
        <v>20</v>
      </c>
      <c r="P5445" t="s">
        <v>167</v>
      </c>
      <c r="Q5445" t="s">
        <v>146</v>
      </c>
      <c r="R5445" t="s">
        <v>55</v>
      </c>
    </row>
    <row r="5446" spans="1:18" hidden="1" x14ac:dyDescent="0.3">
      <c r="A5446" t="s">
        <v>21817</v>
      </c>
      <c r="B5446" t="s">
        <v>21818</v>
      </c>
      <c r="C5446" s="1" t="str">
        <f t="shared" si="385"/>
        <v>21:0858</v>
      </c>
      <c r="D5446" s="1" t="str">
        <f t="shared" si="386"/>
        <v>21:0091</v>
      </c>
      <c r="E5446" t="s">
        <v>21819</v>
      </c>
      <c r="F5446" t="s">
        <v>21820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 t="s">
        <v>167</v>
      </c>
      <c r="Q5446" t="s">
        <v>46</v>
      </c>
      <c r="R5446" t="s">
        <v>55</v>
      </c>
    </row>
    <row r="5447" spans="1:18" hidden="1" x14ac:dyDescent="0.3">
      <c r="A5447" t="s">
        <v>21821</v>
      </c>
      <c r="B5447" t="s">
        <v>21822</v>
      </c>
      <c r="C5447" s="1" t="str">
        <f t="shared" si="385"/>
        <v>21:0858</v>
      </c>
      <c r="D5447" s="1" t="str">
        <f t="shared" si="386"/>
        <v>21:0091</v>
      </c>
      <c r="E5447" t="s">
        <v>21819</v>
      </c>
      <c r="F5447" t="s">
        <v>21823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29</v>
      </c>
      <c r="N5447">
        <v>22</v>
      </c>
      <c r="P5447" t="s">
        <v>23</v>
      </c>
      <c r="Q5447" t="s">
        <v>24</v>
      </c>
      <c r="R5447" t="s">
        <v>55</v>
      </c>
    </row>
    <row r="5448" spans="1:18" hidden="1" x14ac:dyDescent="0.3">
      <c r="A5448" t="s">
        <v>21824</v>
      </c>
      <c r="B5448" t="s">
        <v>21825</v>
      </c>
      <c r="C5448" s="1" t="str">
        <f t="shared" si="385"/>
        <v>21:0858</v>
      </c>
      <c r="D5448" s="1" t="str">
        <f t="shared" si="386"/>
        <v>21:0091</v>
      </c>
      <c r="E5448" t="s">
        <v>21826</v>
      </c>
      <c r="F5448" t="s">
        <v>21827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52</v>
      </c>
      <c r="N5448">
        <v>23</v>
      </c>
      <c r="P5448" t="s">
        <v>23</v>
      </c>
      <c r="Q5448" t="s">
        <v>46</v>
      </c>
      <c r="R5448" t="s">
        <v>195</v>
      </c>
    </row>
    <row r="5449" spans="1:18" hidden="1" x14ac:dyDescent="0.3">
      <c r="A5449" t="s">
        <v>21828</v>
      </c>
      <c r="B5449" t="s">
        <v>21829</v>
      </c>
      <c r="C5449" s="1" t="str">
        <f t="shared" si="385"/>
        <v>21:0858</v>
      </c>
      <c r="D5449" s="1" t="str">
        <f t="shared" si="386"/>
        <v>21:0091</v>
      </c>
      <c r="E5449" t="s">
        <v>21830</v>
      </c>
      <c r="F5449" t="s">
        <v>21831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60</v>
      </c>
      <c r="N5449">
        <v>24</v>
      </c>
      <c r="P5449" t="s">
        <v>558</v>
      </c>
      <c r="Q5449" t="s">
        <v>38</v>
      </c>
      <c r="R5449" t="s">
        <v>55</v>
      </c>
    </row>
    <row r="5450" spans="1:18" hidden="1" x14ac:dyDescent="0.3">
      <c r="A5450" t="s">
        <v>21832</v>
      </c>
      <c r="B5450" t="s">
        <v>21833</v>
      </c>
      <c r="C5450" s="1" t="str">
        <f t="shared" si="385"/>
        <v>21:0858</v>
      </c>
      <c r="D5450" s="1" t="str">
        <f t="shared" si="386"/>
        <v>21:0091</v>
      </c>
      <c r="E5450" t="s">
        <v>21834</v>
      </c>
      <c r="F5450" t="s">
        <v>21835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67</v>
      </c>
      <c r="N5450">
        <v>25</v>
      </c>
      <c r="P5450" t="s">
        <v>23</v>
      </c>
      <c r="Q5450" t="s">
        <v>24</v>
      </c>
      <c r="R5450" t="s">
        <v>55</v>
      </c>
    </row>
    <row r="5451" spans="1:18" hidden="1" x14ac:dyDescent="0.3">
      <c r="A5451" t="s">
        <v>21836</v>
      </c>
      <c r="B5451" t="s">
        <v>21837</v>
      </c>
      <c r="C5451" s="1" t="str">
        <f t="shared" si="385"/>
        <v>21:0858</v>
      </c>
      <c r="D5451" s="1" t="str">
        <f t="shared" si="386"/>
        <v>21:0091</v>
      </c>
      <c r="E5451" t="s">
        <v>21838</v>
      </c>
      <c r="F5451" t="s">
        <v>21839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74</v>
      </c>
      <c r="N5451">
        <v>26</v>
      </c>
      <c r="P5451" t="s">
        <v>23</v>
      </c>
      <c r="Q5451" t="s">
        <v>24</v>
      </c>
      <c r="R5451" t="s">
        <v>911</v>
      </c>
    </row>
    <row r="5452" spans="1:18" hidden="1" x14ac:dyDescent="0.3">
      <c r="A5452" t="s">
        <v>21840</v>
      </c>
      <c r="B5452" t="s">
        <v>21841</v>
      </c>
      <c r="C5452" s="1" t="str">
        <f t="shared" si="385"/>
        <v>21:0858</v>
      </c>
      <c r="D5452" s="1" t="str">
        <f t="shared" si="386"/>
        <v>21:0091</v>
      </c>
      <c r="E5452" t="s">
        <v>21842</v>
      </c>
      <c r="F5452" t="s">
        <v>21843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81</v>
      </c>
      <c r="N5452">
        <v>27</v>
      </c>
      <c r="P5452" t="s">
        <v>23</v>
      </c>
      <c r="Q5452" t="s">
        <v>46</v>
      </c>
      <c r="R5452" t="s">
        <v>55</v>
      </c>
    </row>
    <row r="5453" spans="1:18" hidden="1" x14ac:dyDescent="0.3">
      <c r="A5453" t="s">
        <v>21844</v>
      </c>
      <c r="B5453" t="s">
        <v>21845</v>
      </c>
      <c r="C5453" s="1" t="str">
        <f t="shared" si="385"/>
        <v>21:0858</v>
      </c>
      <c r="D5453" s="1" t="str">
        <f t="shared" si="386"/>
        <v>21:0091</v>
      </c>
      <c r="E5453" t="s">
        <v>21846</v>
      </c>
      <c r="F5453" t="s">
        <v>21847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95</v>
      </c>
      <c r="N5453">
        <v>28</v>
      </c>
      <c r="P5453" t="s">
        <v>558</v>
      </c>
      <c r="Q5453" t="s">
        <v>62</v>
      </c>
      <c r="R5453" t="s">
        <v>55</v>
      </c>
    </row>
    <row r="5454" spans="1:18" hidden="1" x14ac:dyDescent="0.3">
      <c r="A5454" t="s">
        <v>21848</v>
      </c>
      <c r="B5454" t="s">
        <v>21849</v>
      </c>
      <c r="C5454" s="1" t="str">
        <f t="shared" si="385"/>
        <v>21:0858</v>
      </c>
      <c r="D5454" s="1" t="str">
        <f t="shared" si="386"/>
        <v>21:0091</v>
      </c>
      <c r="E5454" t="s">
        <v>21850</v>
      </c>
      <c r="F5454" t="s">
        <v>21851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101</v>
      </c>
      <c r="N5454">
        <v>29</v>
      </c>
      <c r="P5454" t="s">
        <v>558</v>
      </c>
      <c r="Q5454" t="s">
        <v>62</v>
      </c>
      <c r="R5454" t="s">
        <v>55</v>
      </c>
    </row>
    <row r="5455" spans="1:18" hidden="1" x14ac:dyDescent="0.3">
      <c r="A5455" t="s">
        <v>21852</v>
      </c>
      <c r="B5455" t="s">
        <v>21853</v>
      </c>
      <c r="C5455" s="1" t="str">
        <f t="shared" si="385"/>
        <v>21:0858</v>
      </c>
      <c r="D5455" s="1" t="str">
        <f t="shared" si="386"/>
        <v>21:0091</v>
      </c>
      <c r="E5455" t="s">
        <v>21854</v>
      </c>
      <c r="F5455" t="s">
        <v>21855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107</v>
      </c>
      <c r="N5455">
        <v>30</v>
      </c>
      <c r="P5455" t="s">
        <v>167</v>
      </c>
      <c r="Q5455" t="s">
        <v>46</v>
      </c>
      <c r="R5455" t="s">
        <v>55</v>
      </c>
    </row>
    <row r="5456" spans="1:18" hidden="1" x14ac:dyDescent="0.3">
      <c r="A5456" t="s">
        <v>21856</v>
      </c>
      <c r="B5456" t="s">
        <v>21857</v>
      </c>
      <c r="C5456" s="1" t="str">
        <f t="shared" si="385"/>
        <v>21:0858</v>
      </c>
      <c r="D5456" s="1" t="str">
        <f t="shared" si="386"/>
        <v>21:0091</v>
      </c>
      <c r="E5456" t="s">
        <v>21858</v>
      </c>
      <c r="F5456" t="s">
        <v>21859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114</v>
      </c>
      <c r="N5456">
        <v>31</v>
      </c>
      <c r="P5456" t="s">
        <v>558</v>
      </c>
      <c r="Q5456" t="s">
        <v>46</v>
      </c>
      <c r="R5456" t="s">
        <v>55</v>
      </c>
    </row>
    <row r="5457" spans="1:18" hidden="1" x14ac:dyDescent="0.3">
      <c r="A5457" t="s">
        <v>21860</v>
      </c>
      <c r="B5457" t="s">
        <v>21861</v>
      </c>
      <c r="C5457" s="1" t="str">
        <f t="shared" si="385"/>
        <v>21:0858</v>
      </c>
      <c r="D5457" s="1" t="str">
        <f t="shared" si="386"/>
        <v>21:0091</v>
      </c>
      <c r="E5457" t="s">
        <v>21862</v>
      </c>
      <c r="F5457" t="s">
        <v>21863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121</v>
      </c>
      <c r="N5457">
        <v>32</v>
      </c>
      <c r="P5457" t="s">
        <v>558</v>
      </c>
      <c r="Q5457" t="s">
        <v>146</v>
      </c>
      <c r="R5457" t="s">
        <v>55</v>
      </c>
    </row>
    <row r="5458" spans="1:18" hidden="1" x14ac:dyDescent="0.3">
      <c r="A5458" t="s">
        <v>21864</v>
      </c>
      <c r="B5458" t="s">
        <v>21865</v>
      </c>
      <c r="C5458" s="1" t="str">
        <f t="shared" si="385"/>
        <v>21:0858</v>
      </c>
      <c r="D5458" s="1" t="str">
        <f t="shared" si="386"/>
        <v>21:0091</v>
      </c>
      <c r="E5458" t="s">
        <v>21866</v>
      </c>
      <c r="F5458" t="s">
        <v>21867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127</v>
      </c>
      <c r="N5458">
        <v>33</v>
      </c>
      <c r="P5458" t="s">
        <v>140</v>
      </c>
      <c r="Q5458" t="s">
        <v>257</v>
      </c>
      <c r="R5458" t="s">
        <v>55</v>
      </c>
    </row>
    <row r="5459" spans="1:18" hidden="1" x14ac:dyDescent="0.3">
      <c r="A5459" t="s">
        <v>21868</v>
      </c>
      <c r="B5459" t="s">
        <v>21869</v>
      </c>
      <c r="C5459" s="1" t="str">
        <f t="shared" si="385"/>
        <v>21:0858</v>
      </c>
      <c r="D5459" s="1" t="str">
        <f t="shared" si="386"/>
        <v>21:0091</v>
      </c>
      <c r="E5459" t="s">
        <v>21870</v>
      </c>
      <c r="F5459" t="s">
        <v>21871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133</v>
      </c>
      <c r="N5459">
        <v>34</v>
      </c>
      <c r="P5459" t="s">
        <v>1006</v>
      </c>
      <c r="Q5459" t="s">
        <v>257</v>
      </c>
      <c r="R5459" t="s">
        <v>55</v>
      </c>
    </row>
    <row r="5460" spans="1:18" hidden="1" x14ac:dyDescent="0.3">
      <c r="A5460" t="s">
        <v>21872</v>
      </c>
      <c r="B5460" t="s">
        <v>21873</v>
      </c>
      <c r="C5460" s="1" t="str">
        <f t="shared" si="385"/>
        <v>21:0858</v>
      </c>
      <c r="D5460" s="1" t="str">
        <f t="shared" si="386"/>
        <v>21:0091</v>
      </c>
      <c r="E5460" t="s">
        <v>21874</v>
      </c>
      <c r="F5460" t="s">
        <v>21875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139</v>
      </c>
      <c r="N5460">
        <v>35</v>
      </c>
      <c r="P5460" t="s">
        <v>1006</v>
      </c>
      <c r="Q5460" t="s">
        <v>248</v>
      </c>
      <c r="R5460" t="s">
        <v>55</v>
      </c>
    </row>
    <row r="5461" spans="1:18" hidden="1" x14ac:dyDescent="0.3">
      <c r="A5461" t="s">
        <v>21876</v>
      </c>
      <c r="B5461" t="s">
        <v>21877</v>
      </c>
      <c r="C5461" s="1" t="str">
        <f t="shared" si="385"/>
        <v>21:0858</v>
      </c>
      <c r="D5461" s="1" t="str">
        <f t="shared" si="386"/>
        <v>21:0091</v>
      </c>
      <c r="E5461" t="s">
        <v>21878</v>
      </c>
      <c r="F5461" t="s">
        <v>21879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241</v>
      </c>
      <c r="N5461">
        <v>36</v>
      </c>
      <c r="P5461" t="s">
        <v>1006</v>
      </c>
      <c r="Q5461" t="s">
        <v>38</v>
      </c>
      <c r="R5461" t="s">
        <v>55</v>
      </c>
    </row>
    <row r="5462" spans="1:18" hidden="1" x14ac:dyDescent="0.3">
      <c r="A5462" t="s">
        <v>21880</v>
      </c>
      <c r="B5462" t="s">
        <v>21881</v>
      </c>
      <c r="C5462" s="1" t="str">
        <f t="shared" si="385"/>
        <v>21:0858</v>
      </c>
      <c r="D5462" s="1" t="str">
        <f t="shared" si="386"/>
        <v>21:0091</v>
      </c>
      <c r="E5462" t="s">
        <v>21882</v>
      </c>
      <c r="F5462" t="s">
        <v>21883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36</v>
      </c>
      <c r="N5462">
        <v>37</v>
      </c>
      <c r="P5462" t="s">
        <v>167</v>
      </c>
      <c r="Q5462" t="s">
        <v>579</v>
      </c>
      <c r="R5462" t="s">
        <v>55</v>
      </c>
    </row>
    <row r="5463" spans="1:18" hidden="1" x14ac:dyDescent="0.3">
      <c r="A5463" t="s">
        <v>21884</v>
      </c>
      <c r="B5463" t="s">
        <v>21885</v>
      </c>
      <c r="C5463" s="1" t="str">
        <f t="shared" si="385"/>
        <v>21:0858</v>
      </c>
      <c r="D5463" s="1" t="str">
        <f t="shared" si="386"/>
        <v>21:0091</v>
      </c>
      <c r="E5463" t="s">
        <v>21886</v>
      </c>
      <c r="F5463" t="s">
        <v>21887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44</v>
      </c>
      <c r="N5463">
        <v>38</v>
      </c>
      <c r="P5463" t="s">
        <v>167</v>
      </c>
      <c r="Q5463" t="s">
        <v>54</v>
      </c>
      <c r="R5463" t="s">
        <v>55</v>
      </c>
    </row>
    <row r="5464" spans="1:18" hidden="1" x14ac:dyDescent="0.3">
      <c r="A5464" t="s">
        <v>21888</v>
      </c>
      <c r="B5464" t="s">
        <v>21889</v>
      </c>
      <c r="C5464" s="1" t="str">
        <f t="shared" si="385"/>
        <v>21:0858</v>
      </c>
      <c r="D5464" s="1" t="str">
        <f t="shared" si="386"/>
        <v>21:0091</v>
      </c>
      <c r="E5464" t="s">
        <v>21890</v>
      </c>
      <c r="F5464" t="s">
        <v>21891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 t="s">
        <v>1006</v>
      </c>
      <c r="Q5464" t="s">
        <v>1143</v>
      </c>
      <c r="R5464" t="s">
        <v>55</v>
      </c>
    </row>
    <row r="5465" spans="1:18" hidden="1" x14ac:dyDescent="0.3">
      <c r="A5465" t="s">
        <v>21892</v>
      </c>
      <c r="B5465" t="s">
        <v>21893</v>
      </c>
      <c r="C5465" s="1" t="str">
        <f t="shared" si="385"/>
        <v>21:0858</v>
      </c>
      <c r="D5465" s="1" t="str">
        <f t="shared" si="386"/>
        <v>21:0091</v>
      </c>
      <c r="E5465" t="s">
        <v>21890</v>
      </c>
      <c r="F5465" t="s">
        <v>21894</v>
      </c>
      <c r="H5465">
        <v>54.791557599999997</v>
      </c>
      <c r="I5465">
        <v>-99.6924609</v>
      </c>
      <c r="J5465" s="1" t="str">
        <f t="shared" ref="J5465:J5528" si="387">HYPERLINK("https://geochem.nrcan.gc.ca/cdogs/content/kwd/kwd020016_e.htm",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29</v>
      </c>
      <c r="N5465">
        <v>40</v>
      </c>
      <c r="P5465" t="s">
        <v>1006</v>
      </c>
      <c r="Q5465" t="s">
        <v>517</v>
      </c>
      <c r="R5465" t="s">
        <v>55</v>
      </c>
    </row>
    <row r="5466" spans="1:18" hidden="1" x14ac:dyDescent="0.3">
      <c r="A5466" t="s">
        <v>21895</v>
      </c>
      <c r="B5466" t="s">
        <v>21896</v>
      </c>
      <c r="C5466" s="1" t="str">
        <f t="shared" si="385"/>
        <v>21:0858</v>
      </c>
      <c r="D5466" s="1" t="str">
        <f t="shared" si="386"/>
        <v>21:0091</v>
      </c>
      <c r="E5466" t="s">
        <v>21897</v>
      </c>
      <c r="F5466" t="s">
        <v>21898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HYPERLINK("https://geochem.nrcan.gc.ca/cdogs/content/kwd/kwd080007_e.htm", "Untreated Water")</f>
        <v>Untreated Water</v>
      </c>
      <c r="L5466">
        <v>3</v>
      </c>
      <c r="M5466" t="s">
        <v>52</v>
      </c>
      <c r="N5466">
        <v>41</v>
      </c>
      <c r="P5466" t="s">
        <v>140</v>
      </c>
      <c r="Q5466" t="s">
        <v>1143</v>
      </c>
      <c r="R5466" t="s">
        <v>55</v>
      </c>
    </row>
    <row r="5467" spans="1:18" hidden="1" x14ac:dyDescent="0.3">
      <c r="A5467" t="s">
        <v>21899</v>
      </c>
      <c r="B5467" t="s">
        <v>21900</v>
      </c>
      <c r="C5467" s="1" t="str">
        <f t="shared" si="385"/>
        <v>21:0858</v>
      </c>
      <c r="D5467" s="1" t="str">
        <f t="shared" si="386"/>
        <v>21:0091</v>
      </c>
      <c r="E5467" t="s">
        <v>21901</v>
      </c>
      <c r="F5467" t="s">
        <v>21902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60</v>
      </c>
      <c r="N5467">
        <v>42</v>
      </c>
      <c r="P5467" t="s">
        <v>1006</v>
      </c>
      <c r="Q5467" t="s">
        <v>603</v>
      </c>
      <c r="R5467" t="s">
        <v>55</v>
      </c>
    </row>
    <row r="5468" spans="1:18" hidden="1" x14ac:dyDescent="0.3">
      <c r="A5468" t="s">
        <v>21903</v>
      </c>
      <c r="B5468" t="s">
        <v>21904</v>
      </c>
      <c r="C5468" s="1" t="str">
        <f t="shared" si="385"/>
        <v>21:0858</v>
      </c>
      <c r="D5468" s="1" t="str">
        <f t="shared" si="386"/>
        <v>21:0091</v>
      </c>
      <c r="E5468" t="s">
        <v>21905</v>
      </c>
      <c r="F5468" t="s">
        <v>21906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67</v>
      </c>
      <c r="N5468">
        <v>43</v>
      </c>
      <c r="P5468" t="s">
        <v>1006</v>
      </c>
      <c r="Q5468" t="s">
        <v>1247</v>
      </c>
      <c r="R5468" t="s">
        <v>55</v>
      </c>
    </row>
    <row r="5469" spans="1:18" hidden="1" x14ac:dyDescent="0.3">
      <c r="A5469" t="s">
        <v>21907</v>
      </c>
      <c r="B5469" t="s">
        <v>21908</v>
      </c>
      <c r="C5469" s="1" t="str">
        <f t="shared" si="385"/>
        <v>21:0858</v>
      </c>
      <c r="D5469" s="1" t="str">
        <f t="shared" si="386"/>
        <v>21:0091</v>
      </c>
      <c r="E5469" t="s">
        <v>21909</v>
      </c>
      <c r="F5469" t="s">
        <v>21910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74</v>
      </c>
      <c r="N5469">
        <v>44</v>
      </c>
      <c r="P5469" t="s">
        <v>1006</v>
      </c>
      <c r="Q5469" t="s">
        <v>54</v>
      </c>
      <c r="R5469" t="s">
        <v>55</v>
      </c>
    </row>
    <row r="5470" spans="1:18" hidden="1" x14ac:dyDescent="0.3">
      <c r="A5470" t="s">
        <v>21911</v>
      </c>
      <c r="B5470" t="s">
        <v>21912</v>
      </c>
      <c r="C5470" s="1" t="str">
        <f t="shared" si="385"/>
        <v>21:0858</v>
      </c>
      <c r="D5470" s="1" t="str">
        <f t="shared" si="386"/>
        <v>21:0091</v>
      </c>
      <c r="E5470" t="s">
        <v>21913</v>
      </c>
      <c r="F5470" t="s">
        <v>21914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81</v>
      </c>
      <c r="N5470">
        <v>45</v>
      </c>
      <c r="P5470" t="s">
        <v>23</v>
      </c>
      <c r="Q5470" t="s">
        <v>236</v>
      </c>
      <c r="R5470" t="s">
        <v>90</v>
      </c>
    </row>
    <row r="5471" spans="1:18" hidden="1" x14ac:dyDescent="0.3">
      <c r="A5471" t="s">
        <v>21915</v>
      </c>
      <c r="B5471" t="s">
        <v>21916</v>
      </c>
      <c r="C5471" s="1" t="str">
        <f t="shared" si="385"/>
        <v>21:0858</v>
      </c>
      <c r="D5471" s="1" t="str">
        <f t="shared" si="386"/>
        <v>21:0091</v>
      </c>
      <c r="E5471" t="s">
        <v>21917</v>
      </c>
      <c r="F5471" t="s">
        <v>21918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95</v>
      </c>
      <c r="N5471">
        <v>46</v>
      </c>
      <c r="P5471" t="s">
        <v>23</v>
      </c>
      <c r="Q5471" t="s">
        <v>236</v>
      </c>
      <c r="R5471" t="s">
        <v>55</v>
      </c>
    </row>
    <row r="5472" spans="1:18" hidden="1" x14ac:dyDescent="0.3">
      <c r="A5472" t="s">
        <v>21919</v>
      </c>
      <c r="B5472" t="s">
        <v>21920</v>
      </c>
      <c r="C5472" s="1" t="str">
        <f t="shared" si="385"/>
        <v>21:0858</v>
      </c>
      <c r="D5472" s="1" t="str">
        <f t="shared" si="386"/>
        <v>21:0091</v>
      </c>
      <c r="E5472" t="s">
        <v>21921</v>
      </c>
      <c r="F5472" t="s">
        <v>21922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101</v>
      </c>
      <c r="N5472">
        <v>47</v>
      </c>
      <c r="P5472" t="s">
        <v>173</v>
      </c>
      <c r="Q5472" t="s">
        <v>482</v>
      </c>
      <c r="R5472" t="s">
        <v>55</v>
      </c>
    </row>
    <row r="5473" spans="1:18" hidden="1" x14ac:dyDescent="0.3">
      <c r="A5473" t="s">
        <v>21923</v>
      </c>
      <c r="B5473" t="s">
        <v>21924</v>
      </c>
      <c r="C5473" s="1" t="str">
        <f t="shared" si="385"/>
        <v>21:0858</v>
      </c>
      <c r="D5473" s="1" t="str">
        <f t="shared" si="386"/>
        <v>21:0091</v>
      </c>
      <c r="E5473" t="s">
        <v>21925</v>
      </c>
      <c r="F5473" t="s">
        <v>21926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107</v>
      </c>
      <c r="N5473">
        <v>48</v>
      </c>
      <c r="P5473" t="s">
        <v>173</v>
      </c>
      <c r="Q5473" t="s">
        <v>1292</v>
      </c>
      <c r="R5473" t="s">
        <v>55</v>
      </c>
    </row>
    <row r="5474" spans="1:18" hidden="1" x14ac:dyDescent="0.3">
      <c r="A5474" t="s">
        <v>21927</v>
      </c>
      <c r="B5474" t="s">
        <v>21928</v>
      </c>
      <c r="C5474" s="1" t="str">
        <f t="shared" si="385"/>
        <v>21:0858</v>
      </c>
      <c r="D5474" s="1" t="str">
        <f t="shared" si="386"/>
        <v>21:0091</v>
      </c>
      <c r="E5474" t="s">
        <v>21929</v>
      </c>
      <c r="F5474" t="s">
        <v>21930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114</v>
      </c>
      <c r="N5474">
        <v>49</v>
      </c>
      <c r="P5474" t="s">
        <v>558</v>
      </c>
      <c r="Q5474" t="s">
        <v>1292</v>
      </c>
      <c r="R5474" t="s">
        <v>55</v>
      </c>
    </row>
    <row r="5475" spans="1:18" hidden="1" x14ac:dyDescent="0.3">
      <c r="A5475" t="s">
        <v>21931</v>
      </c>
      <c r="B5475" t="s">
        <v>21932</v>
      </c>
      <c r="C5475" s="1" t="str">
        <f t="shared" si="385"/>
        <v>21:0858</v>
      </c>
      <c r="D5475" s="1" t="str">
        <f t="shared" si="386"/>
        <v>21:0091</v>
      </c>
      <c r="E5475" t="s">
        <v>21933</v>
      </c>
      <c r="F5475" t="s">
        <v>21934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121</v>
      </c>
      <c r="N5475">
        <v>50</v>
      </c>
      <c r="P5475" t="s">
        <v>23</v>
      </c>
      <c r="Q5475" t="s">
        <v>54</v>
      </c>
      <c r="R5475" t="s">
        <v>55</v>
      </c>
    </row>
    <row r="5476" spans="1:18" hidden="1" x14ac:dyDescent="0.3">
      <c r="A5476" t="s">
        <v>21935</v>
      </c>
      <c r="B5476" t="s">
        <v>21936</v>
      </c>
      <c r="C5476" s="1" t="str">
        <f t="shared" si="385"/>
        <v>21:0858</v>
      </c>
      <c r="D5476" s="1" t="str">
        <f t="shared" si="386"/>
        <v>21:0091</v>
      </c>
      <c r="E5476" t="s">
        <v>21937</v>
      </c>
      <c r="F5476" t="s">
        <v>21938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127</v>
      </c>
      <c r="N5476">
        <v>51</v>
      </c>
      <c r="P5476" t="s">
        <v>173</v>
      </c>
      <c r="Q5476" t="s">
        <v>54</v>
      </c>
      <c r="R5476" t="s">
        <v>55</v>
      </c>
    </row>
    <row r="5477" spans="1:18" hidden="1" x14ac:dyDescent="0.3">
      <c r="A5477" t="s">
        <v>21939</v>
      </c>
      <c r="B5477" t="s">
        <v>21940</v>
      </c>
      <c r="C5477" s="1" t="str">
        <f t="shared" si="385"/>
        <v>21:0858</v>
      </c>
      <c r="D5477" s="1" t="str">
        <f t="shared" si="386"/>
        <v>21:0091</v>
      </c>
      <c r="E5477" t="s">
        <v>21941</v>
      </c>
      <c r="F5477" t="s">
        <v>21942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133</v>
      </c>
      <c r="N5477">
        <v>52</v>
      </c>
      <c r="P5477" t="s">
        <v>242</v>
      </c>
      <c r="Q5477" t="s">
        <v>482</v>
      </c>
      <c r="R5477" t="s">
        <v>55</v>
      </c>
    </row>
    <row r="5478" spans="1:18" hidden="1" x14ac:dyDescent="0.3">
      <c r="A5478" t="s">
        <v>21943</v>
      </c>
      <c r="B5478" t="s">
        <v>21944</v>
      </c>
      <c r="C5478" s="1" t="str">
        <f t="shared" si="385"/>
        <v>21:0858</v>
      </c>
      <c r="D5478" s="1" t="str">
        <f t="shared" si="386"/>
        <v>21:0091</v>
      </c>
      <c r="E5478" t="s">
        <v>21945</v>
      </c>
      <c r="F5478" t="s">
        <v>21946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139</v>
      </c>
      <c r="N5478">
        <v>53</v>
      </c>
      <c r="P5478" t="s">
        <v>294</v>
      </c>
      <c r="Q5478" t="s">
        <v>482</v>
      </c>
      <c r="R5478" t="s">
        <v>55</v>
      </c>
    </row>
    <row r="5479" spans="1:18" hidden="1" x14ac:dyDescent="0.3">
      <c r="A5479" t="s">
        <v>21947</v>
      </c>
      <c r="B5479" t="s">
        <v>21948</v>
      </c>
      <c r="C5479" s="1" t="str">
        <f t="shared" si="385"/>
        <v>21:0858</v>
      </c>
      <c r="D5479" s="1" t="str">
        <f t="shared" si="386"/>
        <v>21:0091</v>
      </c>
      <c r="E5479" t="s">
        <v>21949</v>
      </c>
      <c r="F5479" t="s">
        <v>21950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241</v>
      </c>
      <c r="N5479">
        <v>54</v>
      </c>
      <c r="P5479" t="s">
        <v>173</v>
      </c>
      <c r="Q5479" t="s">
        <v>579</v>
      </c>
      <c r="R5479" t="s">
        <v>55</v>
      </c>
    </row>
    <row r="5480" spans="1:18" hidden="1" x14ac:dyDescent="0.3">
      <c r="A5480" t="s">
        <v>21951</v>
      </c>
      <c r="B5480" t="s">
        <v>21952</v>
      </c>
      <c r="C5480" s="1" t="str">
        <f t="shared" si="385"/>
        <v>21:0858</v>
      </c>
      <c r="D5480" s="1" t="str">
        <f t="shared" si="386"/>
        <v>21:0091</v>
      </c>
      <c r="E5480" t="s">
        <v>21953</v>
      </c>
      <c r="F5480" t="s">
        <v>21954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 t="s">
        <v>167</v>
      </c>
      <c r="Q5480" t="s">
        <v>248</v>
      </c>
      <c r="R5480" t="s">
        <v>55</v>
      </c>
    </row>
    <row r="5481" spans="1:18" hidden="1" x14ac:dyDescent="0.3">
      <c r="A5481" t="s">
        <v>21955</v>
      </c>
      <c r="B5481" t="s">
        <v>21956</v>
      </c>
      <c r="C5481" s="1" t="str">
        <f t="shared" si="385"/>
        <v>21:0858</v>
      </c>
      <c r="D5481" s="1" t="str">
        <f t="shared" si="386"/>
        <v>21:0091</v>
      </c>
      <c r="E5481" t="s">
        <v>21953</v>
      </c>
      <c r="F5481" t="s">
        <v>21957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29</v>
      </c>
      <c r="N5481">
        <v>56</v>
      </c>
      <c r="P5481" t="s">
        <v>558</v>
      </c>
      <c r="Q5481" t="s">
        <v>38</v>
      </c>
      <c r="R5481" t="s">
        <v>55</v>
      </c>
    </row>
    <row r="5482" spans="1:18" hidden="1" x14ac:dyDescent="0.3">
      <c r="A5482" t="s">
        <v>21958</v>
      </c>
      <c r="B5482" t="s">
        <v>21959</v>
      </c>
      <c r="C5482" s="1" t="str">
        <f t="shared" si="385"/>
        <v>21:0858</v>
      </c>
      <c r="D5482" s="1" t="str">
        <f t="shared" si="386"/>
        <v>21:0091</v>
      </c>
      <c r="E5482" t="s">
        <v>21960</v>
      </c>
      <c r="F5482" t="s">
        <v>21961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36</v>
      </c>
      <c r="N5482">
        <v>57</v>
      </c>
      <c r="P5482" t="s">
        <v>140</v>
      </c>
      <c r="Q5482" t="s">
        <v>257</v>
      </c>
      <c r="R5482" t="s">
        <v>55</v>
      </c>
    </row>
    <row r="5483" spans="1:18" hidden="1" x14ac:dyDescent="0.3">
      <c r="A5483" t="s">
        <v>21962</v>
      </c>
      <c r="B5483" t="s">
        <v>21963</v>
      </c>
      <c r="C5483" s="1" t="str">
        <f t="shared" si="385"/>
        <v>21:0858</v>
      </c>
      <c r="D5483" s="1" t="str">
        <f t="shared" si="386"/>
        <v>21:0091</v>
      </c>
      <c r="E5483" t="s">
        <v>21964</v>
      </c>
      <c r="F5483" t="s">
        <v>21965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44</v>
      </c>
      <c r="N5483">
        <v>58</v>
      </c>
      <c r="P5483" t="s">
        <v>140</v>
      </c>
      <c r="Q5483" t="s">
        <v>248</v>
      </c>
      <c r="R5483" t="s">
        <v>55</v>
      </c>
    </row>
    <row r="5484" spans="1:18" hidden="1" x14ac:dyDescent="0.3">
      <c r="A5484" t="s">
        <v>21966</v>
      </c>
      <c r="B5484" t="s">
        <v>21967</v>
      </c>
      <c r="C5484" s="1" t="str">
        <f t="shared" si="385"/>
        <v>21:0858</v>
      </c>
      <c r="D5484" s="1" t="str">
        <f t="shared" si="386"/>
        <v>21:0091</v>
      </c>
      <c r="E5484" t="s">
        <v>21968</v>
      </c>
      <c r="F5484" t="s">
        <v>21969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52</v>
      </c>
      <c r="N5484">
        <v>59</v>
      </c>
      <c r="P5484" t="s">
        <v>167</v>
      </c>
      <c r="Q5484" t="s">
        <v>38</v>
      </c>
      <c r="R5484" t="s">
        <v>55</v>
      </c>
    </row>
    <row r="5485" spans="1:18" hidden="1" x14ac:dyDescent="0.3">
      <c r="A5485" t="s">
        <v>21970</v>
      </c>
      <c r="B5485" t="s">
        <v>21971</v>
      </c>
      <c r="C5485" s="1" t="str">
        <f t="shared" si="385"/>
        <v>21:0858</v>
      </c>
      <c r="D5485" s="1" t="str">
        <f t="shared" si="386"/>
        <v>21:0091</v>
      </c>
      <c r="E5485" t="s">
        <v>21972</v>
      </c>
      <c r="F5485" t="s">
        <v>21973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60</v>
      </c>
      <c r="N5485">
        <v>60</v>
      </c>
      <c r="P5485" t="s">
        <v>558</v>
      </c>
      <c r="Q5485" t="s">
        <v>62</v>
      </c>
      <c r="R5485" t="s">
        <v>55</v>
      </c>
    </row>
    <row r="5486" spans="1:18" hidden="1" x14ac:dyDescent="0.3">
      <c r="A5486" t="s">
        <v>21974</v>
      </c>
      <c r="B5486" t="s">
        <v>21975</v>
      </c>
      <c r="C5486" s="1" t="str">
        <f t="shared" si="385"/>
        <v>21:0858</v>
      </c>
      <c r="D5486" s="1" t="str">
        <f t="shared" si="386"/>
        <v>21:0091</v>
      </c>
      <c r="E5486" t="s">
        <v>21976</v>
      </c>
      <c r="F5486" t="s">
        <v>21977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67</v>
      </c>
      <c r="N5486">
        <v>61</v>
      </c>
      <c r="P5486" t="s">
        <v>558</v>
      </c>
      <c r="Q5486" t="s">
        <v>146</v>
      </c>
      <c r="R5486" t="s">
        <v>873</v>
      </c>
    </row>
    <row r="5487" spans="1:18" hidden="1" x14ac:dyDescent="0.3">
      <c r="A5487" t="s">
        <v>21978</v>
      </c>
      <c r="B5487" t="s">
        <v>21979</v>
      </c>
      <c r="C5487" s="1" t="str">
        <f t="shared" si="385"/>
        <v>21:0858</v>
      </c>
      <c r="D5487" s="1" t="str">
        <f t="shared" si="386"/>
        <v>21:0091</v>
      </c>
      <c r="E5487" t="s">
        <v>21980</v>
      </c>
      <c r="F5487" t="s">
        <v>21981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74</v>
      </c>
      <c r="N5487">
        <v>62</v>
      </c>
      <c r="P5487" t="s">
        <v>558</v>
      </c>
      <c r="Q5487" t="s">
        <v>46</v>
      </c>
      <c r="R5487" t="s">
        <v>55</v>
      </c>
    </row>
    <row r="5488" spans="1:18" hidden="1" x14ac:dyDescent="0.3">
      <c r="A5488" t="s">
        <v>21982</v>
      </c>
      <c r="B5488" t="s">
        <v>21983</v>
      </c>
      <c r="C5488" s="1" t="str">
        <f t="shared" si="385"/>
        <v>21:0858</v>
      </c>
      <c r="D5488" s="1" t="str">
        <f t="shared" si="386"/>
        <v>21:0091</v>
      </c>
      <c r="E5488" t="s">
        <v>21984</v>
      </c>
      <c r="F5488" t="s">
        <v>21985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81</v>
      </c>
      <c r="N5488">
        <v>63</v>
      </c>
      <c r="P5488" t="s">
        <v>558</v>
      </c>
      <c r="Q5488" t="s">
        <v>46</v>
      </c>
      <c r="R5488" t="s">
        <v>55</v>
      </c>
    </row>
    <row r="5489" spans="1:18" hidden="1" x14ac:dyDescent="0.3">
      <c r="A5489" t="s">
        <v>21986</v>
      </c>
      <c r="B5489" t="s">
        <v>21987</v>
      </c>
      <c r="C5489" s="1" t="str">
        <f t="shared" si="385"/>
        <v>21:0858</v>
      </c>
      <c r="D5489" s="1" t="str">
        <f t="shared" si="386"/>
        <v>21:0091</v>
      </c>
      <c r="E5489" t="s">
        <v>21988</v>
      </c>
      <c r="F5489" t="s">
        <v>21989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95</v>
      </c>
      <c r="N5489">
        <v>64</v>
      </c>
      <c r="P5489" t="s">
        <v>1006</v>
      </c>
      <c r="Q5489" t="s">
        <v>38</v>
      </c>
      <c r="R5489" t="s">
        <v>55</v>
      </c>
    </row>
    <row r="5490" spans="1:18" hidden="1" x14ac:dyDescent="0.3">
      <c r="A5490" t="s">
        <v>21990</v>
      </c>
      <c r="B5490" t="s">
        <v>21991</v>
      </c>
      <c r="C5490" s="1" t="str">
        <f t="shared" ref="C5490:C5553" si="389">HYPERLINK("https://geochem.nrcan.gc.ca/cdogs/content/bdl/bdl210858_e.htm", "21:0858")</f>
        <v>21:0858</v>
      </c>
      <c r="D5490" s="1" t="str">
        <f t="shared" ref="D5490:D5553" si="390">HYPERLINK("https://geochem.nrcan.gc.ca/cdogs/content/svy/svy210091_e.htm", "21:0091")</f>
        <v>21:0091</v>
      </c>
      <c r="E5490" t="s">
        <v>21992</v>
      </c>
      <c r="F5490" t="s">
        <v>21993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101</v>
      </c>
      <c r="N5490">
        <v>65</v>
      </c>
      <c r="P5490" t="s">
        <v>1006</v>
      </c>
      <c r="Q5490" t="s">
        <v>248</v>
      </c>
      <c r="R5490" t="s">
        <v>55</v>
      </c>
    </row>
    <row r="5491" spans="1:18" hidden="1" x14ac:dyDescent="0.3">
      <c r="A5491" t="s">
        <v>21994</v>
      </c>
      <c r="B5491" t="s">
        <v>21995</v>
      </c>
      <c r="C5491" s="1" t="str">
        <f t="shared" si="389"/>
        <v>21:0858</v>
      </c>
      <c r="D5491" s="1" t="str">
        <f t="shared" si="390"/>
        <v>21:0091</v>
      </c>
      <c r="E5491" t="s">
        <v>21996</v>
      </c>
      <c r="F5491" t="s">
        <v>21997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107</v>
      </c>
      <c r="N5491">
        <v>66</v>
      </c>
      <c r="P5491" t="s">
        <v>1006</v>
      </c>
      <c r="Q5491" t="s">
        <v>38</v>
      </c>
      <c r="R5491" t="s">
        <v>55</v>
      </c>
    </row>
    <row r="5492" spans="1:18" hidden="1" x14ac:dyDescent="0.3">
      <c r="A5492" t="s">
        <v>21998</v>
      </c>
      <c r="B5492" t="s">
        <v>21999</v>
      </c>
      <c r="C5492" s="1" t="str">
        <f t="shared" si="389"/>
        <v>21:0858</v>
      </c>
      <c r="D5492" s="1" t="str">
        <f t="shared" si="390"/>
        <v>21:0091</v>
      </c>
      <c r="E5492" t="s">
        <v>22000</v>
      </c>
      <c r="F5492" t="s">
        <v>22001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114</v>
      </c>
      <c r="N5492">
        <v>67</v>
      </c>
      <c r="P5492" t="s">
        <v>140</v>
      </c>
      <c r="Q5492" t="s">
        <v>46</v>
      </c>
      <c r="R5492" t="s">
        <v>55</v>
      </c>
    </row>
    <row r="5493" spans="1:18" hidden="1" x14ac:dyDescent="0.3">
      <c r="A5493" t="s">
        <v>22002</v>
      </c>
      <c r="B5493" t="s">
        <v>22003</v>
      </c>
      <c r="C5493" s="1" t="str">
        <f t="shared" si="389"/>
        <v>21:0858</v>
      </c>
      <c r="D5493" s="1" t="str">
        <f t="shared" si="390"/>
        <v>21:0091</v>
      </c>
      <c r="E5493" t="s">
        <v>22004</v>
      </c>
      <c r="F5493" t="s">
        <v>22005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121</v>
      </c>
      <c r="N5493">
        <v>68</v>
      </c>
      <c r="P5493" t="s">
        <v>167</v>
      </c>
      <c r="Q5493" t="s">
        <v>248</v>
      </c>
      <c r="R5493" t="s">
        <v>55</v>
      </c>
    </row>
    <row r="5494" spans="1:18" hidden="1" x14ac:dyDescent="0.3">
      <c r="A5494" t="s">
        <v>22006</v>
      </c>
      <c r="B5494" t="s">
        <v>22007</v>
      </c>
      <c r="C5494" s="1" t="str">
        <f t="shared" si="389"/>
        <v>21:0858</v>
      </c>
      <c r="D5494" s="1" t="str">
        <f t="shared" si="390"/>
        <v>21:0091</v>
      </c>
      <c r="E5494" t="s">
        <v>22008</v>
      </c>
      <c r="F5494" t="s">
        <v>22009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127</v>
      </c>
      <c r="N5494">
        <v>69</v>
      </c>
      <c r="P5494" t="s">
        <v>140</v>
      </c>
      <c r="Q5494" t="s">
        <v>310</v>
      </c>
      <c r="R5494" t="s">
        <v>55</v>
      </c>
    </row>
    <row r="5495" spans="1:18" hidden="1" x14ac:dyDescent="0.3">
      <c r="A5495" t="s">
        <v>22010</v>
      </c>
      <c r="B5495" t="s">
        <v>22011</v>
      </c>
      <c r="C5495" s="1" t="str">
        <f t="shared" si="389"/>
        <v>21:0858</v>
      </c>
      <c r="D5495" s="1" t="str">
        <f t="shared" si="390"/>
        <v>21:0091</v>
      </c>
      <c r="E5495" t="s">
        <v>22012</v>
      </c>
      <c r="F5495" t="s">
        <v>22013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133</v>
      </c>
      <c r="N5495">
        <v>70</v>
      </c>
      <c r="P5495" t="s">
        <v>558</v>
      </c>
      <c r="Q5495" t="s">
        <v>146</v>
      </c>
      <c r="R5495" t="s">
        <v>55</v>
      </c>
    </row>
    <row r="5496" spans="1:18" hidden="1" x14ac:dyDescent="0.3">
      <c r="A5496" t="s">
        <v>22014</v>
      </c>
      <c r="B5496" t="s">
        <v>22015</v>
      </c>
      <c r="C5496" s="1" t="str">
        <f t="shared" si="389"/>
        <v>21:0858</v>
      </c>
      <c r="D5496" s="1" t="str">
        <f t="shared" si="390"/>
        <v>21:0091</v>
      </c>
      <c r="E5496" t="s">
        <v>22016</v>
      </c>
      <c r="F5496" t="s">
        <v>22017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139</v>
      </c>
      <c r="N5496">
        <v>71</v>
      </c>
      <c r="P5496" t="s">
        <v>167</v>
      </c>
      <c r="Q5496" t="s">
        <v>248</v>
      </c>
      <c r="R5496" t="s">
        <v>55</v>
      </c>
    </row>
    <row r="5497" spans="1:18" hidden="1" x14ac:dyDescent="0.3">
      <c r="A5497" t="s">
        <v>22018</v>
      </c>
      <c r="B5497" t="s">
        <v>22019</v>
      </c>
      <c r="C5497" s="1" t="str">
        <f t="shared" si="389"/>
        <v>21:0858</v>
      </c>
      <c r="D5497" s="1" t="str">
        <f t="shared" si="390"/>
        <v>21:0091</v>
      </c>
      <c r="E5497" t="s">
        <v>22020</v>
      </c>
      <c r="F5497" t="s">
        <v>22021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241</v>
      </c>
      <c r="N5497">
        <v>72</v>
      </c>
      <c r="P5497" t="s">
        <v>23</v>
      </c>
      <c r="Q5497" t="s">
        <v>38</v>
      </c>
      <c r="R5497" t="s">
        <v>522</v>
      </c>
    </row>
    <row r="5498" spans="1:18" hidden="1" x14ac:dyDescent="0.3">
      <c r="A5498" t="s">
        <v>22022</v>
      </c>
      <c r="B5498" t="s">
        <v>22023</v>
      </c>
      <c r="C5498" s="1" t="str">
        <f t="shared" si="389"/>
        <v>21:0858</v>
      </c>
      <c r="D5498" s="1" t="str">
        <f t="shared" si="390"/>
        <v>21:0091</v>
      </c>
      <c r="E5498" t="s">
        <v>22024</v>
      </c>
      <c r="F5498" t="s">
        <v>22025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 t="s">
        <v>140</v>
      </c>
      <c r="Q5498" t="s">
        <v>236</v>
      </c>
      <c r="R5498" t="s">
        <v>55</v>
      </c>
    </row>
    <row r="5499" spans="1:18" hidden="1" x14ac:dyDescent="0.3">
      <c r="A5499" t="s">
        <v>22026</v>
      </c>
      <c r="B5499" t="s">
        <v>22027</v>
      </c>
      <c r="C5499" s="1" t="str">
        <f t="shared" si="389"/>
        <v>21:0858</v>
      </c>
      <c r="D5499" s="1" t="str">
        <f t="shared" si="390"/>
        <v>21:0091</v>
      </c>
      <c r="E5499" t="s">
        <v>22024</v>
      </c>
      <c r="F5499" t="s">
        <v>22028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29</v>
      </c>
      <c r="N5499">
        <v>74</v>
      </c>
      <c r="P5499" t="s">
        <v>140</v>
      </c>
      <c r="Q5499" t="s">
        <v>482</v>
      </c>
      <c r="R5499" t="s">
        <v>55</v>
      </c>
    </row>
    <row r="5500" spans="1:18" hidden="1" x14ac:dyDescent="0.3">
      <c r="A5500" t="s">
        <v>22029</v>
      </c>
      <c r="B5500" t="s">
        <v>22030</v>
      </c>
      <c r="C5500" s="1" t="str">
        <f t="shared" si="389"/>
        <v>21:0858</v>
      </c>
      <c r="D5500" s="1" t="str">
        <f t="shared" si="390"/>
        <v>21:0091</v>
      </c>
      <c r="E5500" t="s">
        <v>22031</v>
      </c>
      <c r="F5500" t="s">
        <v>22032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36</v>
      </c>
      <c r="N5500">
        <v>75</v>
      </c>
      <c r="P5500" t="s">
        <v>140</v>
      </c>
      <c r="Q5500" t="s">
        <v>310</v>
      </c>
      <c r="R5500" t="s">
        <v>195</v>
      </c>
    </row>
    <row r="5501" spans="1:18" hidden="1" x14ac:dyDescent="0.3">
      <c r="A5501" t="s">
        <v>22033</v>
      </c>
      <c r="B5501" t="s">
        <v>22034</v>
      </c>
      <c r="C5501" s="1" t="str">
        <f t="shared" si="389"/>
        <v>21:0858</v>
      </c>
      <c r="D5501" s="1" t="str">
        <f t="shared" si="390"/>
        <v>21:0091</v>
      </c>
      <c r="E5501" t="s">
        <v>22035</v>
      </c>
      <c r="F5501" t="s">
        <v>22036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44</v>
      </c>
      <c r="N5501">
        <v>76</v>
      </c>
      <c r="P5501" t="s">
        <v>140</v>
      </c>
      <c r="Q5501" t="s">
        <v>257</v>
      </c>
      <c r="R5501" t="s">
        <v>55</v>
      </c>
    </row>
    <row r="5502" spans="1:18" hidden="1" x14ac:dyDescent="0.3">
      <c r="A5502" t="s">
        <v>22037</v>
      </c>
      <c r="B5502" t="s">
        <v>22038</v>
      </c>
      <c r="C5502" s="1" t="str">
        <f t="shared" si="389"/>
        <v>21:0858</v>
      </c>
      <c r="D5502" s="1" t="str">
        <f t="shared" si="390"/>
        <v>21:0091</v>
      </c>
      <c r="E5502" t="s">
        <v>22039</v>
      </c>
      <c r="F5502" t="s">
        <v>22040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52</v>
      </c>
      <c r="N5502">
        <v>77</v>
      </c>
      <c r="P5502" t="s">
        <v>140</v>
      </c>
      <c r="Q5502" t="s">
        <v>62</v>
      </c>
      <c r="R5502" t="s">
        <v>55</v>
      </c>
    </row>
    <row r="5503" spans="1:18" hidden="1" x14ac:dyDescent="0.3">
      <c r="A5503" t="s">
        <v>22041</v>
      </c>
      <c r="B5503" t="s">
        <v>22042</v>
      </c>
      <c r="C5503" s="1" t="str">
        <f t="shared" si="389"/>
        <v>21:0858</v>
      </c>
      <c r="D5503" s="1" t="str">
        <f t="shared" si="390"/>
        <v>21:0091</v>
      </c>
      <c r="E5503" t="s">
        <v>22043</v>
      </c>
      <c r="F5503" t="s">
        <v>22044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60</v>
      </c>
      <c r="N5503">
        <v>78</v>
      </c>
      <c r="P5503" t="s">
        <v>140</v>
      </c>
      <c r="Q5503" t="s">
        <v>248</v>
      </c>
      <c r="R5503" t="s">
        <v>55</v>
      </c>
    </row>
    <row r="5504" spans="1:18" hidden="1" x14ac:dyDescent="0.3">
      <c r="A5504" t="s">
        <v>22045</v>
      </c>
      <c r="B5504" t="s">
        <v>22046</v>
      </c>
      <c r="C5504" s="1" t="str">
        <f t="shared" si="389"/>
        <v>21:0858</v>
      </c>
      <c r="D5504" s="1" t="str">
        <f t="shared" si="390"/>
        <v>21:0091</v>
      </c>
      <c r="E5504" t="s">
        <v>22047</v>
      </c>
      <c r="F5504" t="s">
        <v>22048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67</v>
      </c>
      <c r="N5504">
        <v>79</v>
      </c>
      <c r="P5504" t="s">
        <v>140</v>
      </c>
      <c r="Q5504" t="s">
        <v>248</v>
      </c>
      <c r="R5504" t="s">
        <v>55</v>
      </c>
    </row>
    <row r="5505" spans="1:18" hidden="1" x14ac:dyDescent="0.3">
      <c r="A5505" t="s">
        <v>22049</v>
      </c>
      <c r="B5505" t="s">
        <v>22050</v>
      </c>
      <c r="C5505" s="1" t="str">
        <f t="shared" si="389"/>
        <v>21:0858</v>
      </c>
      <c r="D5505" s="1" t="str">
        <f t="shared" si="390"/>
        <v>21:0091</v>
      </c>
      <c r="E5505" t="s">
        <v>22051</v>
      </c>
      <c r="F5505" t="s">
        <v>22052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74</v>
      </c>
      <c r="N5505">
        <v>80</v>
      </c>
      <c r="P5505" t="s">
        <v>1006</v>
      </c>
      <c r="Q5505" t="s">
        <v>310</v>
      </c>
      <c r="R5505" t="s">
        <v>55</v>
      </c>
    </row>
    <row r="5506" spans="1:18" hidden="1" x14ac:dyDescent="0.3">
      <c r="A5506" t="s">
        <v>22053</v>
      </c>
      <c r="B5506" t="s">
        <v>22054</v>
      </c>
      <c r="C5506" s="1" t="str">
        <f t="shared" si="389"/>
        <v>21:0858</v>
      </c>
      <c r="D5506" s="1" t="str">
        <f t="shared" si="390"/>
        <v>21:0091</v>
      </c>
      <c r="E5506" t="s">
        <v>22055</v>
      </c>
      <c r="F5506" t="s">
        <v>22056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81</v>
      </c>
      <c r="N5506">
        <v>81</v>
      </c>
      <c r="P5506" t="s">
        <v>210</v>
      </c>
      <c r="Q5506" t="s">
        <v>1247</v>
      </c>
      <c r="R5506" t="s">
        <v>55</v>
      </c>
    </row>
    <row r="5507" spans="1:18" hidden="1" x14ac:dyDescent="0.3">
      <c r="A5507" t="s">
        <v>22057</v>
      </c>
      <c r="B5507" t="s">
        <v>22058</v>
      </c>
      <c r="C5507" s="1" t="str">
        <f t="shared" si="389"/>
        <v>21:0858</v>
      </c>
      <c r="D5507" s="1" t="str">
        <f t="shared" si="390"/>
        <v>21:0091</v>
      </c>
      <c r="E5507" t="s">
        <v>22059</v>
      </c>
      <c r="F5507" t="s">
        <v>22060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95</v>
      </c>
      <c r="N5507">
        <v>82</v>
      </c>
      <c r="P5507" t="s">
        <v>1006</v>
      </c>
      <c r="Q5507" t="s">
        <v>1292</v>
      </c>
      <c r="R5507" t="s">
        <v>55</v>
      </c>
    </row>
    <row r="5508" spans="1:18" hidden="1" x14ac:dyDescent="0.3">
      <c r="A5508" t="s">
        <v>22061</v>
      </c>
      <c r="B5508" t="s">
        <v>22062</v>
      </c>
      <c r="C5508" s="1" t="str">
        <f t="shared" si="389"/>
        <v>21:0858</v>
      </c>
      <c r="D5508" s="1" t="str">
        <f t="shared" si="390"/>
        <v>21:0091</v>
      </c>
      <c r="E5508" t="s">
        <v>22063</v>
      </c>
      <c r="F5508" t="s">
        <v>22064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101</v>
      </c>
      <c r="N5508">
        <v>83</v>
      </c>
      <c r="P5508" t="s">
        <v>140</v>
      </c>
      <c r="Q5508" t="s">
        <v>236</v>
      </c>
      <c r="R5508" t="s">
        <v>55</v>
      </c>
    </row>
    <row r="5509" spans="1:18" hidden="1" x14ac:dyDescent="0.3">
      <c r="A5509" t="s">
        <v>22065</v>
      </c>
      <c r="B5509" t="s">
        <v>22066</v>
      </c>
      <c r="C5509" s="1" t="str">
        <f t="shared" si="389"/>
        <v>21:0858</v>
      </c>
      <c r="D5509" s="1" t="str">
        <f t="shared" si="390"/>
        <v>21:0091</v>
      </c>
      <c r="E5509" t="s">
        <v>22067</v>
      </c>
      <c r="F5509" t="s">
        <v>22068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107</v>
      </c>
      <c r="N5509">
        <v>84</v>
      </c>
      <c r="P5509" t="s">
        <v>167</v>
      </c>
      <c r="Q5509" t="s">
        <v>236</v>
      </c>
      <c r="R5509" t="s">
        <v>55</v>
      </c>
    </row>
    <row r="5510" spans="1:18" hidden="1" x14ac:dyDescent="0.3">
      <c r="A5510" t="s">
        <v>22069</v>
      </c>
      <c r="B5510" t="s">
        <v>22070</v>
      </c>
      <c r="C5510" s="1" t="str">
        <f t="shared" si="389"/>
        <v>21:0858</v>
      </c>
      <c r="D5510" s="1" t="str">
        <f t="shared" si="390"/>
        <v>21:0091</v>
      </c>
      <c r="E5510" t="s">
        <v>22071</v>
      </c>
      <c r="F5510" t="s">
        <v>22072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114</v>
      </c>
      <c r="N5510">
        <v>85</v>
      </c>
      <c r="P5510" t="s">
        <v>167</v>
      </c>
      <c r="Q5510" t="s">
        <v>482</v>
      </c>
      <c r="R5510" t="s">
        <v>55</v>
      </c>
    </row>
    <row r="5511" spans="1:18" hidden="1" x14ac:dyDescent="0.3">
      <c r="A5511" t="s">
        <v>22073</v>
      </c>
      <c r="B5511" t="s">
        <v>22074</v>
      </c>
      <c r="C5511" s="1" t="str">
        <f t="shared" si="389"/>
        <v>21:0858</v>
      </c>
      <c r="D5511" s="1" t="str">
        <f t="shared" si="390"/>
        <v>21:0091</v>
      </c>
      <c r="E5511" t="s">
        <v>22075</v>
      </c>
      <c r="F5511" t="s">
        <v>22076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121</v>
      </c>
      <c r="N5511">
        <v>86</v>
      </c>
      <c r="P5511" t="s">
        <v>140</v>
      </c>
      <c r="Q5511" t="s">
        <v>1292</v>
      </c>
      <c r="R5511" t="s">
        <v>55</v>
      </c>
    </row>
    <row r="5512" spans="1:18" hidden="1" x14ac:dyDescent="0.3">
      <c r="A5512" t="s">
        <v>22077</v>
      </c>
      <c r="B5512" t="s">
        <v>22078</v>
      </c>
      <c r="C5512" s="1" t="str">
        <f t="shared" si="389"/>
        <v>21:0858</v>
      </c>
      <c r="D5512" s="1" t="str">
        <f t="shared" si="390"/>
        <v>21:0091</v>
      </c>
      <c r="E5512" t="s">
        <v>22079</v>
      </c>
      <c r="F5512" t="s">
        <v>22080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127</v>
      </c>
      <c r="N5512">
        <v>87</v>
      </c>
      <c r="P5512" t="s">
        <v>1006</v>
      </c>
      <c r="Q5512" t="s">
        <v>1292</v>
      </c>
      <c r="R5512" t="s">
        <v>55</v>
      </c>
    </row>
    <row r="5513" spans="1:18" hidden="1" x14ac:dyDescent="0.3">
      <c r="A5513" t="s">
        <v>22081</v>
      </c>
      <c r="B5513" t="s">
        <v>22082</v>
      </c>
      <c r="C5513" s="1" t="str">
        <f t="shared" si="389"/>
        <v>21:0858</v>
      </c>
      <c r="D5513" s="1" t="str">
        <f t="shared" si="390"/>
        <v>21:0091</v>
      </c>
      <c r="E5513" t="s">
        <v>22083</v>
      </c>
      <c r="F5513" t="s">
        <v>22084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133</v>
      </c>
      <c r="N5513">
        <v>88</v>
      </c>
      <c r="P5513" t="s">
        <v>210</v>
      </c>
      <c r="Q5513" t="s">
        <v>947</v>
      </c>
      <c r="R5513" t="s">
        <v>55</v>
      </c>
    </row>
    <row r="5514" spans="1:18" hidden="1" x14ac:dyDescent="0.3">
      <c r="A5514" t="s">
        <v>22085</v>
      </c>
      <c r="B5514" t="s">
        <v>22086</v>
      </c>
      <c r="C5514" s="1" t="str">
        <f t="shared" si="389"/>
        <v>21:0858</v>
      </c>
      <c r="D5514" s="1" t="str">
        <f t="shared" si="390"/>
        <v>21:0091</v>
      </c>
      <c r="E5514" t="s">
        <v>22087</v>
      </c>
      <c r="F5514" t="s">
        <v>22088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139</v>
      </c>
      <c r="N5514">
        <v>89</v>
      </c>
      <c r="P5514" t="s">
        <v>140</v>
      </c>
      <c r="Q5514" t="s">
        <v>54</v>
      </c>
      <c r="R5514" t="s">
        <v>55</v>
      </c>
    </row>
    <row r="5515" spans="1:18" hidden="1" x14ac:dyDescent="0.3">
      <c r="A5515" t="s">
        <v>22089</v>
      </c>
      <c r="B5515" t="s">
        <v>22090</v>
      </c>
      <c r="C5515" s="1" t="str">
        <f t="shared" si="389"/>
        <v>21:0858</v>
      </c>
      <c r="D5515" s="1" t="str">
        <f t="shared" si="390"/>
        <v>21:0091</v>
      </c>
      <c r="E5515" t="s">
        <v>22091</v>
      </c>
      <c r="F5515" t="s">
        <v>22092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241</v>
      </c>
      <c r="N5515">
        <v>90</v>
      </c>
      <c r="P5515" t="s">
        <v>1006</v>
      </c>
      <c r="Q5515" t="s">
        <v>310</v>
      </c>
      <c r="R5515" t="s">
        <v>55</v>
      </c>
    </row>
    <row r="5516" spans="1:18" hidden="1" x14ac:dyDescent="0.3">
      <c r="A5516" t="s">
        <v>22093</v>
      </c>
      <c r="B5516" t="s">
        <v>22094</v>
      </c>
      <c r="C5516" s="1" t="str">
        <f t="shared" si="389"/>
        <v>21:0858</v>
      </c>
      <c r="D5516" s="1" t="str">
        <f t="shared" si="390"/>
        <v>21:0091</v>
      </c>
      <c r="E5516" t="s">
        <v>22095</v>
      </c>
      <c r="F5516" t="s">
        <v>22096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36</v>
      </c>
      <c r="N5516">
        <v>91</v>
      </c>
      <c r="P5516" t="s">
        <v>140</v>
      </c>
      <c r="Q5516" t="s">
        <v>531</v>
      </c>
      <c r="R5516" t="s">
        <v>55</v>
      </c>
    </row>
    <row r="5517" spans="1:18" hidden="1" x14ac:dyDescent="0.3">
      <c r="A5517" t="s">
        <v>22097</v>
      </c>
      <c r="B5517" t="s">
        <v>22098</v>
      </c>
      <c r="C5517" s="1" t="str">
        <f t="shared" si="389"/>
        <v>21:0858</v>
      </c>
      <c r="D5517" s="1" t="str">
        <f t="shared" si="390"/>
        <v>21:0091</v>
      </c>
      <c r="E5517" t="s">
        <v>22099</v>
      </c>
      <c r="F5517" t="s">
        <v>22100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44</v>
      </c>
      <c r="N5517">
        <v>92</v>
      </c>
      <c r="P5517" t="s">
        <v>140</v>
      </c>
      <c r="Q5517" t="s">
        <v>236</v>
      </c>
      <c r="R5517" t="s">
        <v>55</v>
      </c>
    </row>
    <row r="5518" spans="1:18" hidden="1" x14ac:dyDescent="0.3">
      <c r="A5518" t="s">
        <v>22101</v>
      </c>
      <c r="B5518" t="s">
        <v>22102</v>
      </c>
      <c r="C5518" s="1" t="str">
        <f t="shared" si="389"/>
        <v>21:0858</v>
      </c>
      <c r="D5518" s="1" t="str">
        <f t="shared" si="390"/>
        <v>21:0091</v>
      </c>
      <c r="E5518" t="s">
        <v>22103</v>
      </c>
      <c r="F5518" t="s">
        <v>22104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 t="s">
        <v>167</v>
      </c>
      <c r="Q5518" t="s">
        <v>236</v>
      </c>
      <c r="R5518" t="s">
        <v>55</v>
      </c>
    </row>
    <row r="5519" spans="1:18" hidden="1" x14ac:dyDescent="0.3">
      <c r="A5519" t="s">
        <v>22105</v>
      </c>
      <c r="B5519" t="s">
        <v>22106</v>
      </c>
      <c r="C5519" s="1" t="str">
        <f t="shared" si="389"/>
        <v>21:0858</v>
      </c>
      <c r="D5519" s="1" t="str">
        <f t="shared" si="390"/>
        <v>21:0091</v>
      </c>
      <c r="E5519" t="s">
        <v>22103</v>
      </c>
      <c r="F5519" t="s">
        <v>22107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29</v>
      </c>
      <c r="N5519">
        <v>94</v>
      </c>
      <c r="P5519" t="s">
        <v>140</v>
      </c>
      <c r="Q5519" t="s">
        <v>310</v>
      </c>
      <c r="R5519" t="s">
        <v>55</v>
      </c>
    </row>
    <row r="5520" spans="1:18" hidden="1" x14ac:dyDescent="0.3">
      <c r="A5520" t="s">
        <v>22108</v>
      </c>
      <c r="B5520" t="s">
        <v>22109</v>
      </c>
      <c r="C5520" s="1" t="str">
        <f t="shared" si="389"/>
        <v>21:0858</v>
      </c>
      <c r="D5520" s="1" t="str">
        <f t="shared" si="390"/>
        <v>21:0091</v>
      </c>
      <c r="E5520" t="s">
        <v>22110</v>
      </c>
      <c r="F5520" t="s">
        <v>22111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52</v>
      </c>
      <c r="N5520">
        <v>95</v>
      </c>
      <c r="P5520" t="s">
        <v>140</v>
      </c>
      <c r="Q5520" t="s">
        <v>310</v>
      </c>
      <c r="R5520" t="s">
        <v>55</v>
      </c>
    </row>
    <row r="5521" spans="1:18" hidden="1" x14ac:dyDescent="0.3">
      <c r="A5521" t="s">
        <v>22112</v>
      </c>
      <c r="B5521" t="s">
        <v>22113</v>
      </c>
      <c r="C5521" s="1" t="str">
        <f t="shared" si="389"/>
        <v>21:0858</v>
      </c>
      <c r="D5521" s="1" t="str">
        <f t="shared" si="390"/>
        <v>21:0091</v>
      </c>
      <c r="E5521" t="s">
        <v>22114</v>
      </c>
      <c r="F5521" t="s">
        <v>22115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60</v>
      </c>
      <c r="N5521">
        <v>96</v>
      </c>
      <c r="P5521" t="s">
        <v>210</v>
      </c>
      <c r="Q5521" t="s">
        <v>700</v>
      </c>
      <c r="R5521" t="s">
        <v>55</v>
      </c>
    </row>
    <row r="5522" spans="1:18" hidden="1" x14ac:dyDescent="0.3">
      <c r="A5522" t="s">
        <v>22116</v>
      </c>
      <c r="B5522" t="s">
        <v>22117</v>
      </c>
      <c r="C5522" s="1" t="str">
        <f t="shared" si="389"/>
        <v>21:0858</v>
      </c>
      <c r="D5522" s="1" t="str">
        <f t="shared" si="390"/>
        <v>21:0091</v>
      </c>
      <c r="E5522" t="s">
        <v>22118</v>
      </c>
      <c r="F5522" t="s">
        <v>22119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67</v>
      </c>
      <c r="N5522">
        <v>97</v>
      </c>
      <c r="P5522" t="s">
        <v>1006</v>
      </c>
      <c r="Q5522" t="s">
        <v>257</v>
      </c>
      <c r="R5522" t="s">
        <v>55</v>
      </c>
    </row>
    <row r="5523" spans="1:18" hidden="1" x14ac:dyDescent="0.3">
      <c r="A5523" t="s">
        <v>22120</v>
      </c>
      <c r="B5523" t="s">
        <v>22121</v>
      </c>
      <c r="C5523" s="1" t="str">
        <f t="shared" si="389"/>
        <v>21:0858</v>
      </c>
      <c r="D5523" s="1" t="str">
        <f t="shared" si="390"/>
        <v>21:0091</v>
      </c>
      <c r="E5523" t="s">
        <v>22122</v>
      </c>
      <c r="F5523" t="s">
        <v>22123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74</v>
      </c>
      <c r="N5523">
        <v>98</v>
      </c>
      <c r="P5523" t="s">
        <v>1006</v>
      </c>
      <c r="Q5523" t="s">
        <v>482</v>
      </c>
      <c r="R5523" t="s">
        <v>55</v>
      </c>
    </row>
    <row r="5524" spans="1:18" hidden="1" x14ac:dyDescent="0.3">
      <c r="A5524" t="s">
        <v>22124</v>
      </c>
      <c r="B5524" t="s">
        <v>22125</v>
      </c>
      <c r="C5524" s="1" t="str">
        <f t="shared" si="389"/>
        <v>21:0858</v>
      </c>
      <c r="D5524" s="1" t="str">
        <f t="shared" si="390"/>
        <v>21:0091</v>
      </c>
      <c r="E5524" t="s">
        <v>22126</v>
      </c>
      <c r="F5524" t="s">
        <v>22127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81</v>
      </c>
      <c r="N5524">
        <v>99</v>
      </c>
      <c r="P5524" t="s">
        <v>356</v>
      </c>
      <c r="Q5524" t="s">
        <v>1154</v>
      </c>
      <c r="R5524" t="s">
        <v>55</v>
      </c>
    </row>
    <row r="5525" spans="1:18" hidden="1" x14ac:dyDescent="0.3">
      <c r="A5525" t="s">
        <v>22128</v>
      </c>
      <c r="B5525" t="s">
        <v>22129</v>
      </c>
      <c r="C5525" s="1" t="str">
        <f t="shared" si="389"/>
        <v>21:0858</v>
      </c>
      <c r="D5525" s="1" t="str">
        <f t="shared" si="390"/>
        <v>21:0091</v>
      </c>
      <c r="E5525" t="s">
        <v>22130</v>
      </c>
      <c r="F5525" t="s">
        <v>22131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95</v>
      </c>
      <c r="N5525">
        <v>100</v>
      </c>
      <c r="P5525" t="s">
        <v>356</v>
      </c>
      <c r="Q5525" t="s">
        <v>579</v>
      </c>
      <c r="R5525" t="s">
        <v>55</v>
      </c>
    </row>
    <row r="5526" spans="1:18" hidden="1" x14ac:dyDescent="0.3">
      <c r="A5526" t="s">
        <v>22132</v>
      </c>
      <c r="B5526" t="s">
        <v>22133</v>
      </c>
      <c r="C5526" s="1" t="str">
        <f t="shared" si="389"/>
        <v>21:0858</v>
      </c>
      <c r="D5526" s="1" t="str">
        <f t="shared" si="390"/>
        <v>21:0091</v>
      </c>
      <c r="E5526" t="s">
        <v>22134</v>
      </c>
      <c r="F5526" t="s">
        <v>22135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101</v>
      </c>
      <c r="N5526">
        <v>101</v>
      </c>
      <c r="P5526" t="s">
        <v>356</v>
      </c>
      <c r="Q5526" t="s">
        <v>482</v>
      </c>
      <c r="R5526" t="s">
        <v>55</v>
      </c>
    </row>
    <row r="5527" spans="1:18" hidden="1" x14ac:dyDescent="0.3">
      <c r="A5527" t="s">
        <v>22136</v>
      </c>
      <c r="B5527" t="s">
        <v>22137</v>
      </c>
      <c r="C5527" s="1" t="str">
        <f t="shared" si="389"/>
        <v>21:0858</v>
      </c>
      <c r="D5527" s="1" t="str">
        <f t="shared" si="390"/>
        <v>21:0091</v>
      </c>
      <c r="E5527" t="s">
        <v>22138</v>
      </c>
      <c r="F5527" t="s">
        <v>22139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107</v>
      </c>
      <c r="N5527">
        <v>102</v>
      </c>
      <c r="P5527" t="s">
        <v>356</v>
      </c>
      <c r="Q5527" t="s">
        <v>54</v>
      </c>
      <c r="R5527" t="s">
        <v>55</v>
      </c>
    </row>
    <row r="5528" spans="1:18" hidden="1" x14ac:dyDescent="0.3">
      <c r="A5528" t="s">
        <v>22140</v>
      </c>
      <c r="B5528" t="s">
        <v>22141</v>
      </c>
      <c r="C5528" s="1" t="str">
        <f t="shared" si="389"/>
        <v>21:0858</v>
      </c>
      <c r="D5528" s="1" t="str">
        <f t="shared" si="390"/>
        <v>21:0091</v>
      </c>
      <c r="E5528" t="s">
        <v>22142</v>
      </c>
      <c r="F5528" t="s">
        <v>22143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114</v>
      </c>
      <c r="N5528">
        <v>103</v>
      </c>
      <c r="P5528" t="s">
        <v>210</v>
      </c>
      <c r="Q5528" t="s">
        <v>248</v>
      </c>
      <c r="R5528" t="s">
        <v>55</v>
      </c>
    </row>
    <row r="5529" spans="1:18" hidden="1" x14ac:dyDescent="0.3">
      <c r="A5529" t="s">
        <v>22144</v>
      </c>
      <c r="B5529" t="s">
        <v>22145</v>
      </c>
      <c r="C5529" s="1" t="str">
        <f t="shared" si="389"/>
        <v>21:0858</v>
      </c>
      <c r="D5529" s="1" t="str">
        <f t="shared" si="390"/>
        <v>21:0091</v>
      </c>
      <c r="E5529" t="s">
        <v>22146</v>
      </c>
      <c r="F5529" t="s">
        <v>22147</v>
      </c>
      <c r="H5529">
        <v>54.9810649</v>
      </c>
      <c r="I5529">
        <v>-99.984048999999999</v>
      </c>
      <c r="J5529" s="1" t="str">
        <f t="shared" ref="J5529:J5592" si="391">HYPERLINK("https://geochem.nrcan.gc.ca/cdogs/content/kwd/kwd020016_e.htm",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121</v>
      </c>
      <c r="N5529">
        <v>104</v>
      </c>
      <c r="P5529" t="s">
        <v>210</v>
      </c>
      <c r="Q5529" t="s">
        <v>38</v>
      </c>
      <c r="R5529" t="s">
        <v>55</v>
      </c>
    </row>
    <row r="5530" spans="1:18" hidden="1" x14ac:dyDescent="0.3">
      <c r="A5530" t="s">
        <v>22148</v>
      </c>
      <c r="B5530" t="s">
        <v>22149</v>
      </c>
      <c r="C5530" s="1" t="str">
        <f t="shared" si="389"/>
        <v>21:0858</v>
      </c>
      <c r="D5530" s="1" t="str">
        <f t="shared" si="390"/>
        <v>21:0091</v>
      </c>
      <c r="E5530" t="s">
        <v>22150</v>
      </c>
      <c r="F5530" t="s">
        <v>22151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HYPERLINK("https://geochem.nrcan.gc.ca/cdogs/content/kwd/kwd080007_e.htm", "Untreated Water")</f>
        <v>Untreated Water</v>
      </c>
      <c r="L5530">
        <v>6</v>
      </c>
      <c r="M5530" t="s">
        <v>127</v>
      </c>
      <c r="N5530">
        <v>105</v>
      </c>
      <c r="P5530" t="s">
        <v>210</v>
      </c>
      <c r="Q5530" t="s">
        <v>146</v>
      </c>
      <c r="R5530" t="s">
        <v>55</v>
      </c>
    </row>
    <row r="5531" spans="1:18" hidden="1" x14ac:dyDescent="0.3">
      <c r="A5531" t="s">
        <v>22152</v>
      </c>
      <c r="B5531" t="s">
        <v>22153</v>
      </c>
      <c r="C5531" s="1" t="str">
        <f t="shared" si="389"/>
        <v>21:0858</v>
      </c>
      <c r="D5531" s="1" t="str">
        <f t="shared" si="390"/>
        <v>21:0091</v>
      </c>
      <c r="E5531" t="s">
        <v>22154</v>
      </c>
      <c r="F5531" t="s">
        <v>22155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133</v>
      </c>
      <c r="N5531">
        <v>106</v>
      </c>
      <c r="P5531" t="s">
        <v>210</v>
      </c>
      <c r="Q5531" t="s">
        <v>38</v>
      </c>
      <c r="R5531" t="s">
        <v>55</v>
      </c>
    </row>
    <row r="5532" spans="1:18" hidden="1" x14ac:dyDescent="0.3">
      <c r="A5532" t="s">
        <v>22156</v>
      </c>
      <c r="B5532" t="s">
        <v>22157</v>
      </c>
      <c r="C5532" s="1" t="str">
        <f t="shared" si="389"/>
        <v>21:0858</v>
      </c>
      <c r="D5532" s="1" t="str">
        <f t="shared" si="390"/>
        <v>21:0091</v>
      </c>
      <c r="E5532" t="s">
        <v>22158</v>
      </c>
      <c r="F5532" t="s">
        <v>22159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36</v>
      </c>
      <c r="N5532">
        <v>107</v>
      </c>
      <c r="P5532" t="s">
        <v>140</v>
      </c>
      <c r="Q5532" t="s">
        <v>248</v>
      </c>
      <c r="R5532" t="s">
        <v>55</v>
      </c>
    </row>
    <row r="5533" spans="1:18" hidden="1" x14ac:dyDescent="0.3">
      <c r="A5533" t="s">
        <v>22160</v>
      </c>
      <c r="B5533" t="s">
        <v>22161</v>
      </c>
      <c r="C5533" s="1" t="str">
        <f t="shared" si="389"/>
        <v>21:0858</v>
      </c>
      <c r="D5533" s="1" t="str">
        <f t="shared" si="390"/>
        <v>21:0091</v>
      </c>
      <c r="E5533" t="s">
        <v>22162</v>
      </c>
      <c r="F5533" t="s">
        <v>22163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44</v>
      </c>
      <c r="N5533">
        <v>108</v>
      </c>
      <c r="P5533" t="s">
        <v>140</v>
      </c>
      <c r="Q5533" t="s">
        <v>54</v>
      </c>
      <c r="R5533" t="s">
        <v>55</v>
      </c>
    </row>
    <row r="5534" spans="1:18" hidden="1" x14ac:dyDescent="0.3">
      <c r="A5534" t="s">
        <v>22164</v>
      </c>
      <c r="B5534" t="s">
        <v>22165</v>
      </c>
      <c r="C5534" s="1" t="str">
        <f t="shared" si="389"/>
        <v>21:0858</v>
      </c>
      <c r="D5534" s="1" t="str">
        <f t="shared" si="390"/>
        <v>21:0091</v>
      </c>
      <c r="E5534" t="s">
        <v>22166</v>
      </c>
      <c r="F5534" t="s">
        <v>22167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52</v>
      </c>
      <c r="N5534">
        <v>109</v>
      </c>
      <c r="P5534" t="s">
        <v>1006</v>
      </c>
      <c r="Q5534" t="s">
        <v>1247</v>
      </c>
      <c r="R5534" t="s">
        <v>55</v>
      </c>
    </row>
    <row r="5535" spans="1:18" hidden="1" x14ac:dyDescent="0.3">
      <c r="A5535" t="s">
        <v>22168</v>
      </c>
      <c r="B5535" t="s">
        <v>22169</v>
      </c>
      <c r="C5535" s="1" t="str">
        <f t="shared" si="389"/>
        <v>21:0858</v>
      </c>
      <c r="D5535" s="1" t="str">
        <f t="shared" si="390"/>
        <v>21:0091</v>
      </c>
      <c r="E5535" t="s">
        <v>22170</v>
      </c>
      <c r="F5535" t="s">
        <v>22171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60</v>
      </c>
      <c r="N5535">
        <v>110</v>
      </c>
      <c r="P5535" t="s">
        <v>809</v>
      </c>
      <c r="Q5535" t="s">
        <v>1203</v>
      </c>
      <c r="R5535" t="s">
        <v>1610</v>
      </c>
    </row>
    <row r="5536" spans="1:18" hidden="1" x14ac:dyDescent="0.3">
      <c r="A5536" t="s">
        <v>22172</v>
      </c>
      <c r="B5536" t="s">
        <v>22173</v>
      </c>
      <c r="C5536" s="1" t="str">
        <f t="shared" si="389"/>
        <v>21:0858</v>
      </c>
      <c r="D5536" s="1" t="str">
        <f t="shared" si="390"/>
        <v>21:0091</v>
      </c>
      <c r="E5536" t="s">
        <v>22174</v>
      </c>
      <c r="F5536" t="s">
        <v>22175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 t="s">
        <v>210</v>
      </c>
      <c r="Q5536" t="s">
        <v>1194</v>
      </c>
      <c r="R5536" t="s">
        <v>55</v>
      </c>
    </row>
    <row r="5537" spans="1:18" hidden="1" x14ac:dyDescent="0.3">
      <c r="A5537" t="s">
        <v>22176</v>
      </c>
      <c r="B5537" t="s">
        <v>22177</v>
      </c>
      <c r="C5537" s="1" t="str">
        <f t="shared" si="389"/>
        <v>21:0858</v>
      </c>
      <c r="D5537" s="1" t="str">
        <f t="shared" si="390"/>
        <v>21:0091</v>
      </c>
      <c r="E5537" t="s">
        <v>22174</v>
      </c>
      <c r="F5537" t="s">
        <v>22178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29</v>
      </c>
      <c r="N5537">
        <v>112</v>
      </c>
      <c r="P5537" t="s">
        <v>356</v>
      </c>
      <c r="Q5537" t="s">
        <v>1065</v>
      </c>
      <c r="R5537" t="s">
        <v>55</v>
      </c>
    </row>
    <row r="5538" spans="1:18" hidden="1" x14ac:dyDescent="0.3">
      <c r="A5538" t="s">
        <v>22179</v>
      </c>
      <c r="B5538" t="s">
        <v>22180</v>
      </c>
      <c r="C5538" s="1" t="str">
        <f t="shared" si="389"/>
        <v>21:0858</v>
      </c>
      <c r="D5538" s="1" t="str">
        <f t="shared" si="390"/>
        <v>21:0091</v>
      </c>
      <c r="E5538" t="s">
        <v>22181</v>
      </c>
      <c r="F5538" t="s">
        <v>22182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67</v>
      </c>
      <c r="N5538">
        <v>113</v>
      </c>
      <c r="P5538" t="s">
        <v>210</v>
      </c>
      <c r="Q5538" t="s">
        <v>482</v>
      </c>
      <c r="R5538" t="s">
        <v>55</v>
      </c>
    </row>
    <row r="5539" spans="1:18" hidden="1" x14ac:dyDescent="0.3">
      <c r="A5539" t="s">
        <v>22183</v>
      </c>
      <c r="B5539" t="s">
        <v>22184</v>
      </c>
      <c r="C5539" s="1" t="str">
        <f t="shared" si="389"/>
        <v>21:0858</v>
      </c>
      <c r="D5539" s="1" t="str">
        <f t="shared" si="390"/>
        <v>21:0091</v>
      </c>
      <c r="E5539" t="s">
        <v>22185</v>
      </c>
      <c r="F5539" t="s">
        <v>22186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74</v>
      </c>
      <c r="N5539">
        <v>114</v>
      </c>
      <c r="P5539" t="s">
        <v>1006</v>
      </c>
      <c r="Q5539" t="s">
        <v>54</v>
      </c>
      <c r="R5539" t="s">
        <v>189</v>
      </c>
    </row>
    <row r="5540" spans="1:18" hidden="1" x14ac:dyDescent="0.3">
      <c r="A5540" t="s">
        <v>22187</v>
      </c>
      <c r="B5540" t="s">
        <v>22188</v>
      </c>
      <c r="C5540" s="1" t="str">
        <f t="shared" si="389"/>
        <v>21:0858</v>
      </c>
      <c r="D5540" s="1" t="str">
        <f t="shared" si="390"/>
        <v>21:0091</v>
      </c>
      <c r="E5540" t="s">
        <v>22189</v>
      </c>
      <c r="F5540" t="s">
        <v>22190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81</v>
      </c>
      <c r="N5540">
        <v>115</v>
      </c>
      <c r="P5540" t="s">
        <v>1006</v>
      </c>
      <c r="Q5540" t="s">
        <v>579</v>
      </c>
      <c r="R5540" t="s">
        <v>55</v>
      </c>
    </row>
    <row r="5541" spans="1:18" hidden="1" x14ac:dyDescent="0.3">
      <c r="A5541" t="s">
        <v>22191</v>
      </c>
      <c r="B5541" t="s">
        <v>22192</v>
      </c>
      <c r="C5541" s="1" t="str">
        <f t="shared" si="389"/>
        <v>21:0858</v>
      </c>
      <c r="D5541" s="1" t="str">
        <f t="shared" si="390"/>
        <v>21:0091</v>
      </c>
      <c r="E5541" t="s">
        <v>22193</v>
      </c>
      <c r="F5541" t="s">
        <v>22194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95</v>
      </c>
      <c r="N5541">
        <v>116</v>
      </c>
      <c r="P5541" t="s">
        <v>1006</v>
      </c>
      <c r="Q5541" t="s">
        <v>579</v>
      </c>
      <c r="R5541" t="s">
        <v>55</v>
      </c>
    </row>
    <row r="5542" spans="1:18" hidden="1" x14ac:dyDescent="0.3">
      <c r="A5542" t="s">
        <v>22195</v>
      </c>
      <c r="B5542" t="s">
        <v>22196</v>
      </c>
      <c r="C5542" s="1" t="str">
        <f t="shared" si="389"/>
        <v>21:0858</v>
      </c>
      <c r="D5542" s="1" t="str">
        <f t="shared" si="390"/>
        <v>21:0091</v>
      </c>
      <c r="E5542" t="s">
        <v>22197</v>
      </c>
      <c r="F5542" t="s">
        <v>22198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101</v>
      </c>
      <c r="N5542">
        <v>117</v>
      </c>
      <c r="P5542" t="s">
        <v>1006</v>
      </c>
      <c r="Q5542" t="s">
        <v>1082</v>
      </c>
      <c r="R5542" t="s">
        <v>55</v>
      </c>
    </row>
    <row r="5543" spans="1:18" hidden="1" x14ac:dyDescent="0.3">
      <c r="A5543" t="s">
        <v>22199</v>
      </c>
      <c r="B5543" t="s">
        <v>22200</v>
      </c>
      <c r="C5543" s="1" t="str">
        <f t="shared" si="389"/>
        <v>21:0858</v>
      </c>
      <c r="D5543" s="1" t="str">
        <f t="shared" si="390"/>
        <v>21:0091</v>
      </c>
      <c r="E5543" t="s">
        <v>22201</v>
      </c>
      <c r="F5543" t="s">
        <v>22202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107</v>
      </c>
      <c r="N5543">
        <v>118</v>
      </c>
      <c r="P5543" t="s">
        <v>140</v>
      </c>
      <c r="Q5543" t="s">
        <v>1319</v>
      </c>
      <c r="R5543" t="s">
        <v>55</v>
      </c>
    </row>
    <row r="5544" spans="1:18" hidden="1" x14ac:dyDescent="0.3">
      <c r="A5544" t="s">
        <v>22203</v>
      </c>
      <c r="B5544" t="s">
        <v>22204</v>
      </c>
      <c r="C5544" s="1" t="str">
        <f t="shared" si="389"/>
        <v>21:0858</v>
      </c>
      <c r="D5544" s="1" t="str">
        <f t="shared" si="390"/>
        <v>21:0091</v>
      </c>
      <c r="E5544" t="s">
        <v>22205</v>
      </c>
      <c r="F5544" t="s">
        <v>22206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114</v>
      </c>
      <c r="N5544">
        <v>119</v>
      </c>
      <c r="P5544" t="s">
        <v>1006</v>
      </c>
      <c r="Q5544" t="s">
        <v>1247</v>
      </c>
      <c r="R5544" t="s">
        <v>55</v>
      </c>
    </row>
    <row r="5545" spans="1:18" hidden="1" x14ac:dyDescent="0.3">
      <c r="A5545" t="s">
        <v>22207</v>
      </c>
      <c r="B5545" t="s">
        <v>22208</v>
      </c>
      <c r="C5545" s="1" t="str">
        <f t="shared" si="389"/>
        <v>21:0858</v>
      </c>
      <c r="D5545" s="1" t="str">
        <f t="shared" si="390"/>
        <v>21:0091</v>
      </c>
      <c r="E5545" t="s">
        <v>22209</v>
      </c>
      <c r="F5545" t="s">
        <v>22210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121</v>
      </c>
      <c r="N5545">
        <v>120</v>
      </c>
      <c r="P5545" t="s">
        <v>140</v>
      </c>
      <c r="Q5545" t="s">
        <v>1082</v>
      </c>
      <c r="R5545" t="s">
        <v>55</v>
      </c>
    </row>
    <row r="5546" spans="1:18" hidden="1" x14ac:dyDescent="0.3">
      <c r="A5546" t="s">
        <v>22211</v>
      </c>
      <c r="B5546" t="s">
        <v>22212</v>
      </c>
      <c r="C5546" s="1" t="str">
        <f t="shared" si="389"/>
        <v>21:0858</v>
      </c>
      <c r="D5546" s="1" t="str">
        <f t="shared" si="390"/>
        <v>21:0091</v>
      </c>
      <c r="E5546" t="s">
        <v>22213</v>
      </c>
      <c r="F5546" t="s">
        <v>22214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127</v>
      </c>
      <c r="N5546">
        <v>121</v>
      </c>
      <c r="P5546" t="s">
        <v>140</v>
      </c>
      <c r="Q5546" t="s">
        <v>1143</v>
      </c>
      <c r="R5546" t="s">
        <v>55</v>
      </c>
    </row>
    <row r="5547" spans="1:18" hidden="1" x14ac:dyDescent="0.3">
      <c r="A5547" t="s">
        <v>22215</v>
      </c>
      <c r="B5547" t="s">
        <v>22216</v>
      </c>
      <c r="C5547" s="1" t="str">
        <f t="shared" si="389"/>
        <v>21:0858</v>
      </c>
      <c r="D5547" s="1" t="str">
        <f t="shared" si="390"/>
        <v>21:0091</v>
      </c>
      <c r="E5547" t="s">
        <v>22217</v>
      </c>
      <c r="F5547" t="s">
        <v>22218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133</v>
      </c>
      <c r="N5547">
        <v>122</v>
      </c>
      <c r="P5547" t="s">
        <v>140</v>
      </c>
      <c r="Q5547" t="s">
        <v>1292</v>
      </c>
      <c r="R5547" t="s">
        <v>55</v>
      </c>
    </row>
    <row r="5548" spans="1:18" hidden="1" x14ac:dyDescent="0.3">
      <c r="A5548" t="s">
        <v>22219</v>
      </c>
      <c r="B5548" t="s">
        <v>22220</v>
      </c>
      <c r="C5548" s="1" t="str">
        <f t="shared" si="389"/>
        <v>21:0858</v>
      </c>
      <c r="D5548" s="1" t="str">
        <f t="shared" si="390"/>
        <v>21:0091</v>
      </c>
      <c r="E5548" t="s">
        <v>22221</v>
      </c>
      <c r="F5548" t="s">
        <v>22222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139</v>
      </c>
      <c r="N5548">
        <v>123</v>
      </c>
      <c r="P5548" t="s">
        <v>1006</v>
      </c>
      <c r="Q5548" t="s">
        <v>1292</v>
      </c>
      <c r="R5548" t="s">
        <v>55</v>
      </c>
    </row>
    <row r="5549" spans="1:18" hidden="1" x14ac:dyDescent="0.3">
      <c r="A5549" t="s">
        <v>22223</v>
      </c>
      <c r="B5549" t="s">
        <v>22224</v>
      </c>
      <c r="C5549" s="1" t="str">
        <f t="shared" si="389"/>
        <v>21:0858</v>
      </c>
      <c r="D5549" s="1" t="str">
        <f t="shared" si="390"/>
        <v>21:0091</v>
      </c>
      <c r="E5549" t="s">
        <v>22225</v>
      </c>
      <c r="F5549" t="s">
        <v>22226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241</v>
      </c>
      <c r="N5549">
        <v>124</v>
      </c>
      <c r="P5549" t="s">
        <v>1006</v>
      </c>
      <c r="Q5549" t="s">
        <v>548</v>
      </c>
      <c r="R5549" t="s">
        <v>55</v>
      </c>
    </row>
    <row r="5550" spans="1:18" hidden="1" x14ac:dyDescent="0.3">
      <c r="A5550" t="s">
        <v>22227</v>
      </c>
      <c r="B5550" t="s">
        <v>22228</v>
      </c>
      <c r="C5550" s="1" t="str">
        <f t="shared" si="389"/>
        <v>21:0858</v>
      </c>
      <c r="D5550" s="1" t="str">
        <f t="shared" si="390"/>
        <v>21:0091</v>
      </c>
      <c r="E5550" t="s">
        <v>22229</v>
      </c>
      <c r="F5550" t="s">
        <v>22230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36</v>
      </c>
      <c r="N5550">
        <v>125</v>
      </c>
      <c r="P5550" t="s">
        <v>1006</v>
      </c>
      <c r="Q5550" t="s">
        <v>517</v>
      </c>
      <c r="R5550" t="s">
        <v>55</v>
      </c>
    </row>
    <row r="5551" spans="1:18" hidden="1" x14ac:dyDescent="0.3">
      <c r="A5551" t="s">
        <v>22231</v>
      </c>
      <c r="B5551" t="s">
        <v>22232</v>
      </c>
      <c r="C5551" s="1" t="str">
        <f t="shared" si="389"/>
        <v>21:0858</v>
      </c>
      <c r="D5551" s="1" t="str">
        <f t="shared" si="390"/>
        <v>21:0091</v>
      </c>
      <c r="E5551" t="s">
        <v>22233</v>
      </c>
      <c r="F5551" t="s">
        <v>22234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44</v>
      </c>
      <c r="N5551">
        <v>126</v>
      </c>
      <c r="P5551" t="s">
        <v>1006</v>
      </c>
      <c r="Q5551" t="s">
        <v>1143</v>
      </c>
      <c r="R5551" t="s">
        <v>55</v>
      </c>
    </row>
    <row r="5552" spans="1:18" hidden="1" x14ac:dyDescent="0.3">
      <c r="A5552" t="s">
        <v>22235</v>
      </c>
      <c r="B5552" t="s">
        <v>22236</v>
      </c>
      <c r="C5552" s="1" t="str">
        <f t="shared" si="389"/>
        <v>21:0858</v>
      </c>
      <c r="D5552" s="1" t="str">
        <f t="shared" si="390"/>
        <v>21:0091</v>
      </c>
      <c r="E5552" t="s">
        <v>22237</v>
      </c>
      <c r="F5552" t="s">
        <v>22238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52</v>
      </c>
      <c r="N5552">
        <v>127</v>
      </c>
      <c r="P5552" t="s">
        <v>210</v>
      </c>
      <c r="Q5552" t="s">
        <v>517</v>
      </c>
      <c r="R5552" t="s">
        <v>55</v>
      </c>
    </row>
    <row r="5553" spans="1:18" hidden="1" x14ac:dyDescent="0.3">
      <c r="A5553" t="s">
        <v>22239</v>
      </c>
      <c r="B5553" t="s">
        <v>22240</v>
      </c>
      <c r="C5553" s="1" t="str">
        <f t="shared" si="389"/>
        <v>21:0858</v>
      </c>
      <c r="D5553" s="1" t="str">
        <f t="shared" si="390"/>
        <v>21:0091</v>
      </c>
      <c r="E5553" t="s">
        <v>22241</v>
      </c>
      <c r="F5553" t="s">
        <v>22242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60</v>
      </c>
      <c r="N5553">
        <v>128</v>
      </c>
      <c r="P5553" t="s">
        <v>1006</v>
      </c>
      <c r="Q5553" t="s">
        <v>517</v>
      </c>
      <c r="R5553" t="s">
        <v>55</v>
      </c>
    </row>
    <row r="5554" spans="1:18" hidden="1" x14ac:dyDescent="0.3">
      <c r="A5554" t="s">
        <v>22243</v>
      </c>
      <c r="B5554" t="s">
        <v>22244</v>
      </c>
      <c r="C5554" s="1" t="str">
        <f t="shared" ref="C5554:C5617" si="393">HYPERLINK("https://geochem.nrcan.gc.ca/cdogs/content/bdl/bdl210858_e.htm", "21:0858")</f>
        <v>21:0858</v>
      </c>
      <c r="D5554" s="1" t="str">
        <f t="shared" ref="D5554:D5617" si="394">HYPERLINK("https://geochem.nrcan.gc.ca/cdogs/content/svy/svy210091_e.htm", "21:0091")</f>
        <v>21:0091</v>
      </c>
      <c r="E5554" t="s">
        <v>22245</v>
      </c>
      <c r="F5554" t="s">
        <v>22246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67</v>
      </c>
      <c r="N5554">
        <v>129</v>
      </c>
      <c r="P5554" t="s">
        <v>140</v>
      </c>
      <c r="Q5554" t="s">
        <v>1292</v>
      </c>
      <c r="R5554" t="s">
        <v>55</v>
      </c>
    </row>
    <row r="5555" spans="1:18" hidden="1" x14ac:dyDescent="0.3">
      <c r="A5555" t="s">
        <v>22247</v>
      </c>
      <c r="B5555" t="s">
        <v>22248</v>
      </c>
      <c r="C5555" s="1" t="str">
        <f t="shared" si="393"/>
        <v>21:0858</v>
      </c>
      <c r="D5555" s="1" t="str">
        <f t="shared" si="394"/>
        <v>21:0091</v>
      </c>
      <c r="E5555" t="s">
        <v>22249</v>
      </c>
      <c r="F5555" t="s">
        <v>22250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74</v>
      </c>
      <c r="N5555">
        <v>130</v>
      </c>
      <c r="P5555" t="s">
        <v>814</v>
      </c>
      <c r="Q5555" t="s">
        <v>482</v>
      </c>
      <c r="R5555" t="s">
        <v>22251</v>
      </c>
    </row>
    <row r="5556" spans="1:18" hidden="1" x14ac:dyDescent="0.3">
      <c r="A5556" t="s">
        <v>22252</v>
      </c>
      <c r="B5556" t="s">
        <v>22253</v>
      </c>
      <c r="C5556" s="1" t="str">
        <f t="shared" si="393"/>
        <v>21:0858</v>
      </c>
      <c r="D5556" s="1" t="str">
        <f t="shared" si="394"/>
        <v>21:0091</v>
      </c>
      <c r="E5556" t="s">
        <v>22254</v>
      </c>
      <c r="F5556" t="s">
        <v>22255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 t="s">
        <v>140</v>
      </c>
      <c r="Q5556" t="s">
        <v>1143</v>
      </c>
      <c r="R5556" t="s">
        <v>55</v>
      </c>
    </row>
    <row r="5557" spans="1:18" hidden="1" x14ac:dyDescent="0.3">
      <c r="A5557" t="s">
        <v>22256</v>
      </c>
      <c r="B5557" t="s">
        <v>22257</v>
      </c>
      <c r="C5557" s="1" t="str">
        <f t="shared" si="393"/>
        <v>21:0858</v>
      </c>
      <c r="D5557" s="1" t="str">
        <f t="shared" si="394"/>
        <v>21:0091</v>
      </c>
      <c r="E5557" t="s">
        <v>22254</v>
      </c>
      <c r="F5557" t="s">
        <v>22258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29</v>
      </c>
      <c r="N5557">
        <v>132</v>
      </c>
      <c r="P5557" t="s">
        <v>140</v>
      </c>
      <c r="Q5557" t="s">
        <v>517</v>
      </c>
      <c r="R5557" t="s">
        <v>55</v>
      </c>
    </row>
    <row r="5558" spans="1:18" hidden="1" x14ac:dyDescent="0.3">
      <c r="A5558" t="s">
        <v>22259</v>
      </c>
      <c r="B5558" t="s">
        <v>22260</v>
      </c>
      <c r="C5558" s="1" t="str">
        <f t="shared" si="393"/>
        <v>21:0858</v>
      </c>
      <c r="D5558" s="1" t="str">
        <f t="shared" si="394"/>
        <v>21:0091</v>
      </c>
      <c r="E5558" t="s">
        <v>22261</v>
      </c>
      <c r="F5558" t="s">
        <v>22262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81</v>
      </c>
      <c r="N5558">
        <v>133</v>
      </c>
      <c r="P5558" t="s">
        <v>140</v>
      </c>
      <c r="Q5558" t="s">
        <v>54</v>
      </c>
      <c r="R5558" t="s">
        <v>55</v>
      </c>
    </row>
    <row r="5559" spans="1:18" hidden="1" x14ac:dyDescent="0.3">
      <c r="A5559" t="s">
        <v>22263</v>
      </c>
      <c r="B5559" t="s">
        <v>22264</v>
      </c>
      <c r="C5559" s="1" t="str">
        <f t="shared" si="393"/>
        <v>21:0858</v>
      </c>
      <c r="D5559" s="1" t="str">
        <f t="shared" si="394"/>
        <v>21:0091</v>
      </c>
      <c r="E5559" t="s">
        <v>22265</v>
      </c>
      <c r="F5559" t="s">
        <v>22266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95</v>
      </c>
      <c r="N5559">
        <v>134</v>
      </c>
      <c r="P5559" t="s">
        <v>210</v>
      </c>
      <c r="Q5559" t="s">
        <v>482</v>
      </c>
      <c r="R5559" t="s">
        <v>55</v>
      </c>
    </row>
    <row r="5560" spans="1:18" hidden="1" x14ac:dyDescent="0.3">
      <c r="A5560" t="s">
        <v>22267</v>
      </c>
      <c r="B5560" t="s">
        <v>22268</v>
      </c>
      <c r="C5560" s="1" t="str">
        <f t="shared" si="393"/>
        <v>21:0858</v>
      </c>
      <c r="D5560" s="1" t="str">
        <f t="shared" si="394"/>
        <v>21:0091</v>
      </c>
      <c r="E5560" t="s">
        <v>22269</v>
      </c>
      <c r="F5560" t="s">
        <v>22270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101</v>
      </c>
      <c r="N5560">
        <v>135</v>
      </c>
      <c r="P5560" t="s">
        <v>210</v>
      </c>
      <c r="Q5560" t="s">
        <v>1143</v>
      </c>
      <c r="R5560" t="s">
        <v>55</v>
      </c>
    </row>
    <row r="5561" spans="1:18" hidden="1" x14ac:dyDescent="0.3">
      <c r="A5561" t="s">
        <v>22271</v>
      </c>
      <c r="B5561" t="s">
        <v>22272</v>
      </c>
      <c r="C5561" s="1" t="str">
        <f t="shared" si="393"/>
        <v>21:0858</v>
      </c>
      <c r="D5561" s="1" t="str">
        <f t="shared" si="394"/>
        <v>21:0091</v>
      </c>
      <c r="E5561" t="s">
        <v>22273</v>
      </c>
      <c r="F5561" t="s">
        <v>22274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107</v>
      </c>
      <c r="N5561">
        <v>136</v>
      </c>
      <c r="P5561" t="s">
        <v>210</v>
      </c>
      <c r="Q5561" t="s">
        <v>1292</v>
      </c>
      <c r="R5561" t="s">
        <v>55</v>
      </c>
    </row>
    <row r="5562" spans="1:18" hidden="1" x14ac:dyDescent="0.3">
      <c r="A5562" t="s">
        <v>22275</v>
      </c>
      <c r="B5562" t="s">
        <v>22276</v>
      </c>
      <c r="C5562" s="1" t="str">
        <f t="shared" si="393"/>
        <v>21:0858</v>
      </c>
      <c r="D5562" s="1" t="str">
        <f t="shared" si="394"/>
        <v>21:0091</v>
      </c>
      <c r="E5562" t="s">
        <v>22277</v>
      </c>
      <c r="F5562" t="s">
        <v>22278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114</v>
      </c>
      <c r="N5562">
        <v>137</v>
      </c>
      <c r="P5562" t="s">
        <v>356</v>
      </c>
      <c r="Q5562" t="s">
        <v>1292</v>
      </c>
      <c r="R5562" t="s">
        <v>55</v>
      </c>
    </row>
    <row r="5563" spans="1:18" hidden="1" x14ac:dyDescent="0.3">
      <c r="A5563" t="s">
        <v>22279</v>
      </c>
      <c r="B5563" t="s">
        <v>22280</v>
      </c>
      <c r="C5563" s="1" t="str">
        <f t="shared" si="393"/>
        <v>21:0858</v>
      </c>
      <c r="D5563" s="1" t="str">
        <f t="shared" si="394"/>
        <v>21:0091</v>
      </c>
      <c r="E5563" t="s">
        <v>22281</v>
      </c>
      <c r="F5563" t="s">
        <v>22282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121</v>
      </c>
      <c r="N5563">
        <v>138</v>
      </c>
      <c r="P5563" t="s">
        <v>356</v>
      </c>
      <c r="Q5563" t="s">
        <v>1143</v>
      </c>
      <c r="R5563" t="s">
        <v>55</v>
      </c>
    </row>
    <row r="5564" spans="1:18" hidden="1" x14ac:dyDescent="0.3">
      <c r="A5564" t="s">
        <v>22283</v>
      </c>
      <c r="B5564" t="s">
        <v>22284</v>
      </c>
      <c r="C5564" s="1" t="str">
        <f t="shared" si="393"/>
        <v>21:0858</v>
      </c>
      <c r="D5564" s="1" t="str">
        <f t="shared" si="394"/>
        <v>21:0091</v>
      </c>
      <c r="E5564" t="s">
        <v>22285</v>
      </c>
      <c r="F5564" t="s">
        <v>22286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127</v>
      </c>
      <c r="N5564">
        <v>139</v>
      </c>
      <c r="P5564" t="s">
        <v>210</v>
      </c>
      <c r="Q5564" t="s">
        <v>1143</v>
      </c>
      <c r="R5564" t="s">
        <v>55</v>
      </c>
    </row>
    <row r="5565" spans="1:18" hidden="1" x14ac:dyDescent="0.3">
      <c r="A5565" t="s">
        <v>22287</v>
      </c>
      <c r="B5565" t="s">
        <v>22288</v>
      </c>
      <c r="C5565" s="1" t="str">
        <f t="shared" si="393"/>
        <v>21:0858</v>
      </c>
      <c r="D5565" s="1" t="str">
        <f t="shared" si="394"/>
        <v>21:0091</v>
      </c>
      <c r="E5565" t="s">
        <v>22289</v>
      </c>
      <c r="F5565" t="s">
        <v>22290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133</v>
      </c>
      <c r="N5565">
        <v>140</v>
      </c>
      <c r="P5565" t="s">
        <v>1006</v>
      </c>
      <c r="Q5565" t="s">
        <v>1143</v>
      </c>
      <c r="R5565" t="s">
        <v>55</v>
      </c>
    </row>
    <row r="5566" spans="1:18" hidden="1" x14ac:dyDescent="0.3">
      <c r="A5566" t="s">
        <v>22291</v>
      </c>
      <c r="B5566" t="s">
        <v>22292</v>
      </c>
      <c r="C5566" s="1" t="str">
        <f t="shared" si="393"/>
        <v>21:0858</v>
      </c>
      <c r="D5566" s="1" t="str">
        <f t="shared" si="394"/>
        <v>21:0091</v>
      </c>
      <c r="E5566" t="s">
        <v>22293</v>
      </c>
      <c r="F5566" t="s">
        <v>22294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139</v>
      </c>
      <c r="N5566">
        <v>141</v>
      </c>
      <c r="P5566" t="s">
        <v>1006</v>
      </c>
      <c r="Q5566" t="s">
        <v>1143</v>
      </c>
      <c r="R5566" t="s">
        <v>55</v>
      </c>
    </row>
    <row r="5567" spans="1:18" hidden="1" x14ac:dyDescent="0.3">
      <c r="A5567" t="s">
        <v>22295</v>
      </c>
      <c r="B5567" t="s">
        <v>22296</v>
      </c>
      <c r="C5567" s="1" t="str">
        <f t="shared" si="393"/>
        <v>21:0858</v>
      </c>
      <c r="D5567" s="1" t="str">
        <f t="shared" si="394"/>
        <v>21:0091</v>
      </c>
      <c r="E5567" t="s">
        <v>22297</v>
      </c>
      <c r="F5567" t="s">
        <v>22298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241</v>
      </c>
      <c r="N5567">
        <v>142</v>
      </c>
      <c r="P5567" t="s">
        <v>1006</v>
      </c>
      <c r="Q5567" t="s">
        <v>257</v>
      </c>
      <c r="R5567" t="s">
        <v>55</v>
      </c>
    </row>
    <row r="5568" spans="1:18" hidden="1" x14ac:dyDescent="0.3">
      <c r="A5568" t="s">
        <v>22299</v>
      </c>
      <c r="B5568" t="s">
        <v>22300</v>
      </c>
      <c r="C5568" s="1" t="str">
        <f t="shared" si="393"/>
        <v>21:0858</v>
      </c>
      <c r="D5568" s="1" t="str">
        <f t="shared" si="394"/>
        <v>21:0091</v>
      </c>
      <c r="E5568" t="s">
        <v>22301</v>
      </c>
      <c r="F5568" t="s">
        <v>22302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 t="s">
        <v>140</v>
      </c>
      <c r="Q5568" t="s">
        <v>517</v>
      </c>
      <c r="R5568" t="s">
        <v>55</v>
      </c>
    </row>
    <row r="5569" spans="1:18" hidden="1" x14ac:dyDescent="0.3">
      <c r="A5569" t="s">
        <v>22303</v>
      </c>
      <c r="B5569" t="s">
        <v>22304</v>
      </c>
      <c r="C5569" s="1" t="str">
        <f t="shared" si="393"/>
        <v>21:0858</v>
      </c>
      <c r="D5569" s="1" t="str">
        <f t="shared" si="394"/>
        <v>21:0091</v>
      </c>
      <c r="E5569" t="s">
        <v>22301</v>
      </c>
      <c r="F5569" t="s">
        <v>22305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29</v>
      </c>
      <c r="N5569">
        <v>144</v>
      </c>
      <c r="P5569" t="s">
        <v>140</v>
      </c>
      <c r="Q5569" t="s">
        <v>1292</v>
      </c>
      <c r="R5569" t="s">
        <v>55</v>
      </c>
    </row>
    <row r="5570" spans="1:18" hidden="1" x14ac:dyDescent="0.3">
      <c r="A5570" t="s">
        <v>22306</v>
      </c>
      <c r="B5570" t="s">
        <v>22307</v>
      </c>
      <c r="C5570" s="1" t="str">
        <f t="shared" si="393"/>
        <v>21:0858</v>
      </c>
      <c r="D5570" s="1" t="str">
        <f t="shared" si="394"/>
        <v>21:0091</v>
      </c>
      <c r="E5570" t="s">
        <v>22308</v>
      </c>
      <c r="F5570" t="s">
        <v>22309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36</v>
      </c>
      <c r="N5570">
        <v>145</v>
      </c>
      <c r="P5570" t="s">
        <v>140</v>
      </c>
      <c r="Q5570" t="s">
        <v>257</v>
      </c>
      <c r="R5570" t="s">
        <v>55</v>
      </c>
    </row>
    <row r="5571" spans="1:18" hidden="1" x14ac:dyDescent="0.3">
      <c r="A5571" t="s">
        <v>22310</v>
      </c>
      <c r="B5571" t="s">
        <v>22311</v>
      </c>
      <c r="C5571" s="1" t="str">
        <f t="shared" si="393"/>
        <v>21:0858</v>
      </c>
      <c r="D5571" s="1" t="str">
        <f t="shared" si="394"/>
        <v>21:0091</v>
      </c>
      <c r="E5571" t="s">
        <v>22312</v>
      </c>
      <c r="F5571" t="s">
        <v>22313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44</v>
      </c>
      <c r="N5571">
        <v>146</v>
      </c>
      <c r="P5571" t="s">
        <v>1006</v>
      </c>
      <c r="Q5571" t="s">
        <v>482</v>
      </c>
      <c r="R5571" t="s">
        <v>55</v>
      </c>
    </row>
    <row r="5572" spans="1:18" hidden="1" x14ac:dyDescent="0.3">
      <c r="A5572" t="s">
        <v>22314</v>
      </c>
      <c r="B5572" t="s">
        <v>22315</v>
      </c>
      <c r="C5572" s="1" t="str">
        <f t="shared" si="393"/>
        <v>21:0858</v>
      </c>
      <c r="D5572" s="1" t="str">
        <f t="shared" si="394"/>
        <v>21:0091</v>
      </c>
      <c r="E5572" t="s">
        <v>22316</v>
      </c>
      <c r="F5572" t="s">
        <v>22317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52</v>
      </c>
      <c r="N5572">
        <v>147</v>
      </c>
      <c r="P5572" t="s">
        <v>1006</v>
      </c>
      <c r="Q5572" t="s">
        <v>248</v>
      </c>
      <c r="R5572" t="s">
        <v>55</v>
      </c>
    </row>
    <row r="5573" spans="1:18" hidden="1" x14ac:dyDescent="0.3">
      <c r="A5573" t="s">
        <v>22318</v>
      </c>
      <c r="B5573" t="s">
        <v>22319</v>
      </c>
      <c r="C5573" s="1" t="str">
        <f t="shared" si="393"/>
        <v>21:0858</v>
      </c>
      <c r="D5573" s="1" t="str">
        <f t="shared" si="394"/>
        <v>21:0091</v>
      </c>
      <c r="E5573" t="s">
        <v>22320</v>
      </c>
      <c r="F5573" t="s">
        <v>22321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60</v>
      </c>
      <c r="N5573">
        <v>148</v>
      </c>
      <c r="P5573" t="s">
        <v>1006</v>
      </c>
      <c r="Q5573" t="s">
        <v>248</v>
      </c>
      <c r="R5573" t="s">
        <v>55</v>
      </c>
    </row>
    <row r="5574" spans="1:18" hidden="1" x14ac:dyDescent="0.3">
      <c r="A5574" t="s">
        <v>22322</v>
      </c>
      <c r="B5574" t="s">
        <v>22323</v>
      </c>
      <c r="C5574" s="1" t="str">
        <f t="shared" si="393"/>
        <v>21:0858</v>
      </c>
      <c r="D5574" s="1" t="str">
        <f t="shared" si="394"/>
        <v>21:0091</v>
      </c>
      <c r="E5574" t="s">
        <v>22324</v>
      </c>
      <c r="F5574" t="s">
        <v>22325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67</v>
      </c>
      <c r="N5574">
        <v>149</v>
      </c>
      <c r="P5574" t="s">
        <v>1006</v>
      </c>
      <c r="Q5574" t="s">
        <v>38</v>
      </c>
      <c r="R5574" t="s">
        <v>55</v>
      </c>
    </row>
    <row r="5575" spans="1:18" hidden="1" x14ac:dyDescent="0.3">
      <c r="A5575" t="s">
        <v>22326</v>
      </c>
      <c r="B5575" t="s">
        <v>22327</v>
      </c>
      <c r="C5575" s="1" t="str">
        <f t="shared" si="393"/>
        <v>21:0858</v>
      </c>
      <c r="D5575" s="1" t="str">
        <f t="shared" si="394"/>
        <v>21:0091</v>
      </c>
      <c r="E5575" t="s">
        <v>22328</v>
      </c>
      <c r="F5575" t="s">
        <v>22329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74</v>
      </c>
      <c r="N5575">
        <v>150</v>
      </c>
      <c r="P5575" t="s">
        <v>1006</v>
      </c>
      <c r="Q5575" t="s">
        <v>248</v>
      </c>
      <c r="R5575" t="s">
        <v>55</v>
      </c>
    </row>
    <row r="5576" spans="1:18" hidden="1" x14ac:dyDescent="0.3">
      <c r="A5576" t="s">
        <v>22330</v>
      </c>
      <c r="B5576" t="s">
        <v>22331</v>
      </c>
      <c r="C5576" s="1" t="str">
        <f t="shared" si="393"/>
        <v>21:0858</v>
      </c>
      <c r="D5576" s="1" t="str">
        <f t="shared" si="394"/>
        <v>21:0091</v>
      </c>
      <c r="E5576" t="s">
        <v>22332</v>
      </c>
      <c r="F5576" t="s">
        <v>22333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81</v>
      </c>
      <c r="N5576">
        <v>151</v>
      </c>
      <c r="P5576" t="s">
        <v>1006</v>
      </c>
      <c r="Q5576" t="s">
        <v>54</v>
      </c>
      <c r="R5576" t="s">
        <v>55</v>
      </c>
    </row>
    <row r="5577" spans="1:18" hidden="1" x14ac:dyDescent="0.3">
      <c r="A5577" t="s">
        <v>22334</v>
      </c>
      <c r="B5577" t="s">
        <v>22335</v>
      </c>
      <c r="C5577" s="1" t="str">
        <f t="shared" si="393"/>
        <v>21:0858</v>
      </c>
      <c r="D5577" s="1" t="str">
        <f t="shared" si="394"/>
        <v>21:0091</v>
      </c>
      <c r="E5577" t="s">
        <v>22336</v>
      </c>
      <c r="F5577" t="s">
        <v>22337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95</v>
      </c>
      <c r="N5577">
        <v>152</v>
      </c>
      <c r="P5577" t="s">
        <v>140</v>
      </c>
      <c r="Q5577" t="s">
        <v>236</v>
      </c>
      <c r="R5577" t="s">
        <v>55</v>
      </c>
    </row>
    <row r="5578" spans="1:18" hidden="1" x14ac:dyDescent="0.3">
      <c r="A5578" t="s">
        <v>22338</v>
      </c>
      <c r="B5578" t="s">
        <v>22339</v>
      </c>
      <c r="C5578" s="1" t="str">
        <f t="shared" si="393"/>
        <v>21:0858</v>
      </c>
      <c r="D5578" s="1" t="str">
        <f t="shared" si="394"/>
        <v>21:0091</v>
      </c>
      <c r="E5578" t="s">
        <v>22340</v>
      </c>
      <c r="F5578" t="s">
        <v>22341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101</v>
      </c>
      <c r="N5578">
        <v>153</v>
      </c>
      <c r="P5578" t="s">
        <v>140</v>
      </c>
      <c r="Q5578" t="s">
        <v>310</v>
      </c>
      <c r="R5578" t="s">
        <v>55</v>
      </c>
    </row>
    <row r="5579" spans="1:18" hidden="1" x14ac:dyDescent="0.3">
      <c r="A5579" t="s">
        <v>22342</v>
      </c>
      <c r="B5579" t="s">
        <v>22343</v>
      </c>
      <c r="C5579" s="1" t="str">
        <f t="shared" si="393"/>
        <v>21:0858</v>
      </c>
      <c r="D5579" s="1" t="str">
        <f t="shared" si="394"/>
        <v>21:0091</v>
      </c>
      <c r="E5579" t="s">
        <v>22344</v>
      </c>
      <c r="F5579" t="s">
        <v>22345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107</v>
      </c>
      <c r="N5579">
        <v>154</v>
      </c>
      <c r="P5579" t="s">
        <v>210</v>
      </c>
      <c r="Q5579" t="s">
        <v>1292</v>
      </c>
      <c r="R5579" t="s">
        <v>55</v>
      </c>
    </row>
    <row r="5580" spans="1:18" hidden="1" x14ac:dyDescent="0.3">
      <c r="A5580" t="s">
        <v>22346</v>
      </c>
      <c r="B5580" t="s">
        <v>22347</v>
      </c>
      <c r="C5580" s="1" t="str">
        <f t="shared" si="393"/>
        <v>21:0858</v>
      </c>
      <c r="D5580" s="1" t="str">
        <f t="shared" si="394"/>
        <v>21:0091</v>
      </c>
      <c r="E5580" t="s">
        <v>22348</v>
      </c>
      <c r="F5580" t="s">
        <v>22349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114</v>
      </c>
      <c r="N5580">
        <v>155</v>
      </c>
      <c r="P5580" t="s">
        <v>210</v>
      </c>
      <c r="Q5580" t="s">
        <v>310</v>
      </c>
      <c r="R5580" t="s">
        <v>55</v>
      </c>
    </row>
    <row r="5581" spans="1:18" hidden="1" x14ac:dyDescent="0.3">
      <c r="A5581" t="s">
        <v>22350</v>
      </c>
      <c r="B5581" t="s">
        <v>22351</v>
      </c>
      <c r="C5581" s="1" t="str">
        <f t="shared" si="393"/>
        <v>21:0858</v>
      </c>
      <c r="D5581" s="1" t="str">
        <f t="shared" si="394"/>
        <v>21:0091</v>
      </c>
      <c r="E5581" t="s">
        <v>22352</v>
      </c>
      <c r="F5581" t="s">
        <v>22353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121</v>
      </c>
      <c r="N5581">
        <v>156</v>
      </c>
      <c r="P5581" t="s">
        <v>23</v>
      </c>
      <c r="Q5581" t="s">
        <v>517</v>
      </c>
      <c r="R5581" t="s">
        <v>55</v>
      </c>
    </row>
    <row r="5582" spans="1:18" hidden="1" x14ac:dyDescent="0.3">
      <c r="A5582" t="s">
        <v>22354</v>
      </c>
      <c r="B5582" t="s">
        <v>22355</v>
      </c>
      <c r="C5582" s="1" t="str">
        <f t="shared" si="393"/>
        <v>21:0858</v>
      </c>
      <c r="D5582" s="1" t="str">
        <f t="shared" si="394"/>
        <v>21:0091</v>
      </c>
      <c r="E5582" t="s">
        <v>22356</v>
      </c>
      <c r="F5582" t="s">
        <v>22357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127</v>
      </c>
      <c r="N5582">
        <v>157</v>
      </c>
      <c r="P5582" t="s">
        <v>1006</v>
      </c>
      <c r="Q5582" t="s">
        <v>947</v>
      </c>
      <c r="R5582" t="s">
        <v>55</v>
      </c>
    </row>
    <row r="5583" spans="1:18" hidden="1" x14ac:dyDescent="0.3">
      <c r="A5583" t="s">
        <v>22358</v>
      </c>
      <c r="B5583" t="s">
        <v>22359</v>
      </c>
      <c r="C5583" s="1" t="str">
        <f t="shared" si="393"/>
        <v>21:0858</v>
      </c>
      <c r="D5583" s="1" t="str">
        <f t="shared" si="394"/>
        <v>21:0091</v>
      </c>
      <c r="E5583" t="s">
        <v>22360</v>
      </c>
      <c r="F5583" t="s">
        <v>22361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133</v>
      </c>
      <c r="N5583">
        <v>158</v>
      </c>
      <c r="P5583" t="s">
        <v>167</v>
      </c>
      <c r="Q5583" t="s">
        <v>248</v>
      </c>
      <c r="R5583" t="s">
        <v>55</v>
      </c>
    </row>
    <row r="5584" spans="1:18" hidden="1" x14ac:dyDescent="0.3">
      <c r="A5584" t="s">
        <v>22362</v>
      </c>
      <c r="B5584" t="s">
        <v>22363</v>
      </c>
      <c r="C5584" s="1" t="str">
        <f t="shared" si="393"/>
        <v>21:0858</v>
      </c>
      <c r="D5584" s="1" t="str">
        <f t="shared" si="394"/>
        <v>21:0091</v>
      </c>
      <c r="E5584" t="s">
        <v>22364</v>
      </c>
      <c r="F5584" t="s">
        <v>22365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139</v>
      </c>
      <c r="N5584">
        <v>159</v>
      </c>
      <c r="P5584" t="s">
        <v>167</v>
      </c>
      <c r="Q5584" t="s">
        <v>248</v>
      </c>
      <c r="R5584" t="s">
        <v>55</v>
      </c>
    </row>
    <row r="5585" spans="1:18" hidden="1" x14ac:dyDescent="0.3">
      <c r="A5585" t="s">
        <v>22366</v>
      </c>
      <c r="B5585" t="s">
        <v>22367</v>
      </c>
      <c r="C5585" s="1" t="str">
        <f t="shared" si="393"/>
        <v>21:0858</v>
      </c>
      <c r="D5585" s="1" t="str">
        <f t="shared" si="394"/>
        <v>21:0091</v>
      </c>
      <c r="E5585" t="s">
        <v>22368</v>
      </c>
      <c r="F5585" t="s">
        <v>22369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241</v>
      </c>
      <c r="N5585">
        <v>160</v>
      </c>
      <c r="P5585" t="s">
        <v>167</v>
      </c>
      <c r="Q5585" t="s">
        <v>38</v>
      </c>
      <c r="R5585" t="s">
        <v>55</v>
      </c>
    </row>
    <row r="5586" spans="1:18" hidden="1" x14ac:dyDescent="0.3">
      <c r="A5586" t="s">
        <v>22370</v>
      </c>
      <c r="B5586" t="s">
        <v>22371</v>
      </c>
      <c r="C5586" s="1" t="str">
        <f t="shared" si="393"/>
        <v>21:0858</v>
      </c>
      <c r="D5586" s="1" t="str">
        <f t="shared" si="394"/>
        <v>21:0091</v>
      </c>
      <c r="E5586" t="s">
        <v>22372</v>
      </c>
      <c r="F5586" t="s">
        <v>22373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 t="s">
        <v>140</v>
      </c>
      <c r="Q5586" t="s">
        <v>310</v>
      </c>
      <c r="R5586" t="s">
        <v>55</v>
      </c>
    </row>
    <row r="5587" spans="1:18" hidden="1" x14ac:dyDescent="0.3">
      <c r="A5587" t="s">
        <v>22374</v>
      </c>
      <c r="B5587" t="s">
        <v>22375</v>
      </c>
      <c r="C5587" s="1" t="str">
        <f t="shared" si="393"/>
        <v>21:0858</v>
      </c>
      <c r="D5587" s="1" t="str">
        <f t="shared" si="394"/>
        <v>21:0091</v>
      </c>
      <c r="E5587" t="s">
        <v>22372</v>
      </c>
      <c r="F5587" t="s">
        <v>22376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29</v>
      </c>
      <c r="N5587">
        <v>162</v>
      </c>
      <c r="P5587" t="s">
        <v>140</v>
      </c>
      <c r="Q5587" t="s">
        <v>248</v>
      </c>
      <c r="R5587" t="s">
        <v>55</v>
      </c>
    </row>
    <row r="5588" spans="1:18" hidden="1" x14ac:dyDescent="0.3">
      <c r="A5588" t="s">
        <v>22377</v>
      </c>
      <c r="B5588" t="s">
        <v>22378</v>
      </c>
      <c r="C5588" s="1" t="str">
        <f t="shared" si="393"/>
        <v>21:0858</v>
      </c>
      <c r="D5588" s="1" t="str">
        <f t="shared" si="394"/>
        <v>21:0091</v>
      </c>
      <c r="E5588" t="s">
        <v>22379</v>
      </c>
      <c r="F5588" t="s">
        <v>22380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36</v>
      </c>
      <c r="N5588">
        <v>163</v>
      </c>
      <c r="P5588" t="s">
        <v>1006</v>
      </c>
      <c r="Q5588" t="s">
        <v>248</v>
      </c>
      <c r="R5588" t="s">
        <v>55</v>
      </c>
    </row>
    <row r="5589" spans="1:18" hidden="1" x14ac:dyDescent="0.3">
      <c r="A5589" t="s">
        <v>22381</v>
      </c>
      <c r="B5589" t="s">
        <v>22382</v>
      </c>
      <c r="C5589" s="1" t="str">
        <f t="shared" si="393"/>
        <v>21:0858</v>
      </c>
      <c r="D5589" s="1" t="str">
        <f t="shared" si="394"/>
        <v>21:0091</v>
      </c>
      <c r="E5589" t="s">
        <v>22383</v>
      </c>
      <c r="F5589" t="s">
        <v>22384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44</v>
      </c>
      <c r="N5589">
        <v>164</v>
      </c>
      <c r="P5589" t="s">
        <v>1006</v>
      </c>
      <c r="Q5589" t="s">
        <v>38</v>
      </c>
      <c r="R5589" t="s">
        <v>55</v>
      </c>
    </row>
    <row r="5590" spans="1:18" hidden="1" x14ac:dyDescent="0.3">
      <c r="A5590" t="s">
        <v>22385</v>
      </c>
      <c r="B5590" t="s">
        <v>22386</v>
      </c>
      <c r="C5590" s="1" t="str">
        <f t="shared" si="393"/>
        <v>21:0858</v>
      </c>
      <c r="D5590" s="1" t="str">
        <f t="shared" si="394"/>
        <v>21:0091</v>
      </c>
      <c r="E5590" t="s">
        <v>22387</v>
      </c>
      <c r="F5590" t="s">
        <v>22388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52</v>
      </c>
      <c r="N5590">
        <v>165</v>
      </c>
      <c r="P5590" t="s">
        <v>210</v>
      </c>
      <c r="Q5590" t="s">
        <v>248</v>
      </c>
      <c r="R5590" t="s">
        <v>55</v>
      </c>
    </row>
    <row r="5591" spans="1:18" hidden="1" x14ac:dyDescent="0.3">
      <c r="A5591" t="s">
        <v>22389</v>
      </c>
      <c r="B5591" t="s">
        <v>22390</v>
      </c>
      <c r="C5591" s="1" t="str">
        <f t="shared" si="393"/>
        <v>21:0858</v>
      </c>
      <c r="D5591" s="1" t="str">
        <f t="shared" si="394"/>
        <v>21:0091</v>
      </c>
      <c r="E5591" t="s">
        <v>22391</v>
      </c>
      <c r="F5591" t="s">
        <v>22392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60</v>
      </c>
      <c r="N5591">
        <v>166</v>
      </c>
      <c r="P5591" t="s">
        <v>210</v>
      </c>
      <c r="Q5591" t="s">
        <v>257</v>
      </c>
      <c r="R5591" t="s">
        <v>55</v>
      </c>
    </row>
    <row r="5592" spans="1:18" hidden="1" x14ac:dyDescent="0.3">
      <c r="A5592" t="s">
        <v>22393</v>
      </c>
      <c r="B5592" t="s">
        <v>22394</v>
      </c>
      <c r="C5592" s="1" t="str">
        <f t="shared" si="393"/>
        <v>21:0858</v>
      </c>
      <c r="D5592" s="1" t="str">
        <f t="shared" si="394"/>
        <v>21:0091</v>
      </c>
      <c r="E5592" t="s">
        <v>22395</v>
      </c>
      <c r="F5592" t="s">
        <v>22396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67</v>
      </c>
      <c r="N5592">
        <v>167</v>
      </c>
      <c r="P5592" t="s">
        <v>15080</v>
      </c>
      <c r="Q5592" t="s">
        <v>15080</v>
      </c>
      <c r="R5592" t="s">
        <v>15080</v>
      </c>
    </row>
    <row r="5593" spans="1:18" hidden="1" x14ac:dyDescent="0.3">
      <c r="A5593" t="s">
        <v>22397</v>
      </c>
      <c r="B5593" t="s">
        <v>22398</v>
      </c>
      <c r="C5593" s="1" t="str">
        <f t="shared" si="393"/>
        <v>21:0858</v>
      </c>
      <c r="D5593" s="1" t="str">
        <f t="shared" si="394"/>
        <v>21:0091</v>
      </c>
      <c r="E5593" t="s">
        <v>22399</v>
      </c>
      <c r="F5593" t="s">
        <v>22400</v>
      </c>
      <c r="H5593">
        <v>54.842062599999998</v>
      </c>
      <c r="I5593">
        <v>-100.0980558</v>
      </c>
      <c r="J5593" s="1" t="str">
        <f t="shared" ref="J5593:J5656" si="395">HYPERLINK("https://geochem.nrcan.gc.ca/cdogs/content/kwd/kwd020016_e.htm",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74</v>
      </c>
      <c r="N5593">
        <v>168</v>
      </c>
      <c r="P5593" t="s">
        <v>1006</v>
      </c>
      <c r="Q5593" t="s">
        <v>310</v>
      </c>
      <c r="R5593" t="s">
        <v>55</v>
      </c>
    </row>
    <row r="5594" spans="1:18" hidden="1" x14ac:dyDescent="0.3">
      <c r="A5594" t="s">
        <v>22401</v>
      </c>
      <c r="B5594" t="s">
        <v>22402</v>
      </c>
      <c r="C5594" s="1" t="str">
        <f t="shared" si="393"/>
        <v>21:0858</v>
      </c>
      <c r="D5594" s="1" t="str">
        <f t="shared" si="394"/>
        <v>21:0091</v>
      </c>
      <c r="E5594" t="s">
        <v>22403</v>
      </c>
      <c r="F5594" t="s">
        <v>22404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HYPERLINK("https://geochem.nrcan.gc.ca/cdogs/content/kwd/kwd080007_e.htm", "Untreated Water")</f>
        <v>Untreated Water</v>
      </c>
      <c r="L5594">
        <v>10</v>
      </c>
      <c r="M5594" t="s">
        <v>81</v>
      </c>
      <c r="N5594">
        <v>169</v>
      </c>
      <c r="P5594" t="s">
        <v>1006</v>
      </c>
      <c r="Q5594" t="s">
        <v>257</v>
      </c>
      <c r="R5594" t="s">
        <v>55</v>
      </c>
    </row>
    <row r="5595" spans="1:18" hidden="1" x14ac:dyDescent="0.3">
      <c r="A5595" t="s">
        <v>22405</v>
      </c>
      <c r="B5595" t="s">
        <v>22406</v>
      </c>
      <c r="C5595" s="1" t="str">
        <f t="shared" si="393"/>
        <v>21:0858</v>
      </c>
      <c r="D5595" s="1" t="str">
        <f t="shared" si="394"/>
        <v>21:0091</v>
      </c>
      <c r="E5595" t="s">
        <v>22407</v>
      </c>
      <c r="F5595" t="s">
        <v>22408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95</v>
      </c>
      <c r="N5595">
        <v>170</v>
      </c>
      <c r="P5595" t="s">
        <v>1055</v>
      </c>
      <c r="Q5595" t="s">
        <v>248</v>
      </c>
      <c r="R5595" t="s">
        <v>22409</v>
      </c>
    </row>
    <row r="5596" spans="1:18" hidden="1" x14ac:dyDescent="0.3">
      <c r="A5596" t="s">
        <v>22410</v>
      </c>
      <c r="B5596" t="s">
        <v>22411</v>
      </c>
      <c r="C5596" s="1" t="str">
        <f t="shared" si="393"/>
        <v>21:0858</v>
      </c>
      <c r="D5596" s="1" t="str">
        <f t="shared" si="394"/>
        <v>21:0091</v>
      </c>
      <c r="E5596" t="s">
        <v>22412</v>
      </c>
      <c r="F5596" t="s">
        <v>22413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101</v>
      </c>
      <c r="N5596">
        <v>171</v>
      </c>
      <c r="P5596" t="s">
        <v>294</v>
      </c>
      <c r="Q5596" t="s">
        <v>24</v>
      </c>
      <c r="R5596" t="s">
        <v>522</v>
      </c>
    </row>
    <row r="5597" spans="1:18" hidden="1" x14ac:dyDescent="0.3">
      <c r="A5597" t="s">
        <v>22414</v>
      </c>
      <c r="B5597" t="s">
        <v>22415</v>
      </c>
      <c r="C5597" s="1" t="str">
        <f t="shared" si="393"/>
        <v>21:0858</v>
      </c>
      <c r="D5597" s="1" t="str">
        <f t="shared" si="394"/>
        <v>21:0091</v>
      </c>
      <c r="E5597" t="s">
        <v>22416</v>
      </c>
      <c r="F5597" t="s">
        <v>22417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107</v>
      </c>
      <c r="N5597">
        <v>172</v>
      </c>
      <c r="P5597" t="s">
        <v>140</v>
      </c>
      <c r="Q5597" t="s">
        <v>46</v>
      </c>
      <c r="R5597" t="s">
        <v>55</v>
      </c>
    </row>
    <row r="5598" spans="1:18" hidden="1" x14ac:dyDescent="0.3">
      <c r="A5598" t="s">
        <v>22418</v>
      </c>
      <c r="B5598" t="s">
        <v>22419</v>
      </c>
      <c r="C5598" s="1" t="str">
        <f t="shared" si="393"/>
        <v>21:0858</v>
      </c>
      <c r="D5598" s="1" t="str">
        <f t="shared" si="394"/>
        <v>21:0091</v>
      </c>
      <c r="E5598" t="s">
        <v>22420</v>
      </c>
      <c r="F5598" t="s">
        <v>22421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114</v>
      </c>
      <c r="N5598">
        <v>173</v>
      </c>
      <c r="P5598" t="s">
        <v>356</v>
      </c>
      <c r="Q5598" t="s">
        <v>257</v>
      </c>
      <c r="R5598" t="s">
        <v>55</v>
      </c>
    </row>
    <row r="5599" spans="1:18" hidden="1" x14ac:dyDescent="0.3">
      <c r="A5599" t="s">
        <v>22422</v>
      </c>
      <c r="B5599" t="s">
        <v>22423</v>
      </c>
      <c r="C5599" s="1" t="str">
        <f t="shared" si="393"/>
        <v>21:0858</v>
      </c>
      <c r="D5599" s="1" t="str">
        <f t="shared" si="394"/>
        <v>21:0091</v>
      </c>
      <c r="E5599" t="s">
        <v>22424</v>
      </c>
      <c r="F5599" t="s">
        <v>22425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121</v>
      </c>
      <c r="N5599">
        <v>174</v>
      </c>
      <c r="P5599" t="s">
        <v>140</v>
      </c>
      <c r="Q5599" t="s">
        <v>62</v>
      </c>
      <c r="R5599" t="s">
        <v>55</v>
      </c>
    </row>
    <row r="5600" spans="1:18" hidden="1" x14ac:dyDescent="0.3">
      <c r="A5600" t="s">
        <v>22426</v>
      </c>
      <c r="B5600" t="s">
        <v>22427</v>
      </c>
      <c r="C5600" s="1" t="str">
        <f t="shared" si="393"/>
        <v>21:0858</v>
      </c>
      <c r="D5600" s="1" t="str">
        <f t="shared" si="394"/>
        <v>21:0091</v>
      </c>
      <c r="E5600" t="s">
        <v>22428</v>
      </c>
      <c r="F5600" t="s">
        <v>22429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127</v>
      </c>
      <c r="N5600">
        <v>175</v>
      </c>
      <c r="P5600" t="s">
        <v>140</v>
      </c>
      <c r="Q5600" t="s">
        <v>579</v>
      </c>
      <c r="R5600" t="s">
        <v>55</v>
      </c>
    </row>
    <row r="5601" spans="1:18" hidden="1" x14ac:dyDescent="0.3">
      <c r="A5601" t="s">
        <v>22430</v>
      </c>
      <c r="B5601" t="s">
        <v>22431</v>
      </c>
      <c r="C5601" s="1" t="str">
        <f t="shared" si="393"/>
        <v>21:0858</v>
      </c>
      <c r="D5601" s="1" t="str">
        <f t="shared" si="394"/>
        <v>21:0091</v>
      </c>
      <c r="E5601" t="s">
        <v>22432</v>
      </c>
      <c r="F5601" t="s">
        <v>22433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133</v>
      </c>
      <c r="N5601">
        <v>176</v>
      </c>
      <c r="P5601" t="s">
        <v>140</v>
      </c>
      <c r="Q5601" t="s">
        <v>310</v>
      </c>
      <c r="R5601" t="s">
        <v>55</v>
      </c>
    </row>
    <row r="5602" spans="1:18" hidden="1" x14ac:dyDescent="0.3">
      <c r="A5602" t="s">
        <v>22434</v>
      </c>
      <c r="B5602" t="s">
        <v>22435</v>
      </c>
      <c r="C5602" s="1" t="str">
        <f t="shared" si="393"/>
        <v>21:0858</v>
      </c>
      <c r="D5602" s="1" t="str">
        <f t="shared" si="394"/>
        <v>21:0091</v>
      </c>
      <c r="E5602" t="s">
        <v>22436</v>
      </c>
      <c r="F5602" t="s">
        <v>22437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139</v>
      </c>
      <c r="N5602">
        <v>177</v>
      </c>
      <c r="P5602" t="s">
        <v>140</v>
      </c>
      <c r="Q5602" t="s">
        <v>257</v>
      </c>
      <c r="R5602" t="s">
        <v>55</v>
      </c>
    </row>
    <row r="5603" spans="1:18" hidden="1" x14ac:dyDescent="0.3">
      <c r="A5603" t="s">
        <v>22438</v>
      </c>
      <c r="B5603" t="s">
        <v>22439</v>
      </c>
      <c r="C5603" s="1" t="str">
        <f t="shared" si="393"/>
        <v>21:0858</v>
      </c>
      <c r="D5603" s="1" t="str">
        <f t="shared" si="394"/>
        <v>21:0091</v>
      </c>
      <c r="E5603" t="s">
        <v>22440</v>
      </c>
      <c r="F5603" t="s">
        <v>22441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241</v>
      </c>
      <c r="N5603">
        <v>178</v>
      </c>
      <c r="P5603" t="s">
        <v>1006</v>
      </c>
      <c r="Q5603" t="s">
        <v>236</v>
      </c>
      <c r="R5603" t="s">
        <v>55</v>
      </c>
    </row>
    <row r="5604" spans="1:18" hidden="1" x14ac:dyDescent="0.3">
      <c r="A5604" t="s">
        <v>22442</v>
      </c>
      <c r="B5604" t="s">
        <v>22443</v>
      </c>
      <c r="C5604" s="1" t="str">
        <f t="shared" si="393"/>
        <v>21:0858</v>
      </c>
      <c r="D5604" s="1" t="str">
        <f t="shared" si="394"/>
        <v>21:0091</v>
      </c>
      <c r="E5604" t="s">
        <v>22444</v>
      </c>
      <c r="F5604" t="s">
        <v>22445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36</v>
      </c>
      <c r="N5604">
        <v>179</v>
      </c>
      <c r="P5604" t="s">
        <v>1006</v>
      </c>
      <c r="Q5604" t="s">
        <v>248</v>
      </c>
      <c r="R5604" t="s">
        <v>55</v>
      </c>
    </row>
    <row r="5605" spans="1:18" hidden="1" x14ac:dyDescent="0.3">
      <c r="A5605" t="s">
        <v>22446</v>
      </c>
      <c r="B5605" t="s">
        <v>22447</v>
      </c>
      <c r="C5605" s="1" t="str">
        <f t="shared" si="393"/>
        <v>21:0858</v>
      </c>
      <c r="D5605" s="1" t="str">
        <f t="shared" si="394"/>
        <v>21:0091</v>
      </c>
      <c r="E5605" t="s">
        <v>22448</v>
      </c>
      <c r="F5605" t="s">
        <v>22449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44</v>
      </c>
      <c r="N5605">
        <v>180</v>
      </c>
      <c r="P5605" t="s">
        <v>167</v>
      </c>
      <c r="Q5605" t="s">
        <v>248</v>
      </c>
      <c r="R5605" t="s">
        <v>55</v>
      </c>
    </row>
    <row r="5606" spans="1:18" hidden="1" x14ac:dyDescent="0.3">
      <c r="A5606" t="s">
        <v>22450</v>
      </c>
      <c r="B5606" t="s">
        <v>22451</v>
      </c>
      <c r="C5606" s="1" t="str">
        <f t="shared" si="393"/>
        <v>21:0858</v>
      </c>
      <c r="D5606" s="1" t="str">
        <f t="shared" si="394"/>
        <v>21:0091</v>
      </c>
      <c r="E5606" t="s">
        <v>22452</v>
      </c>
      <c r="F5606" t="s">
        <v>22453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 t="s">
        <v>210</v>
      </c>
      <c r="Q5606" t="s">
        <v>482</v>
      </c>
      <c r="R5606" t="s">
        <v>55</v>
      </c>
    </row>
    <row r="5607" spans="1:18" hidden="1" x14ac:dyDescent="0.3">
      <c r="A5607" t="s">
        <v>22454</v>
      </c>
      <c r="B5607" t="s">
        <v>22455</v>
      </c>
      <c r="C5607" s="1" t="str">
        <f t="shared" si="393"/>
        <v>21:0858</v>
      </c>
      <c r="D5607" s="1" t="str">
        <f t="shared" si="394"/>
        <v>21:0091</v>
      </c>
      <c r="E5607" t="s">
        <v>22452</v>
      </c>
      <c r="F5607" t="s">
        <v>22456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29</v>
      </c>
      <c r="N5607">
        <v>182</v>
      </c>
      <c r="P5607" t="s">
        <v>210</v>
      </c>
      <c r="Q5607" t="s">
        <v>482</v>
      </c>
      <c r="R5607" t="s">
        <v>55</v>
      </c>
    </row>
    <row r="5608" spans="1:18" hidden="1" x14ac:dyDescent="0.3">
      <c r="A5608" t="s">
        <v>22457</v>
      </c>
      <c r="B5608" t="s">
        <v>22458</v>
      </c>
      <c r="C5608" s="1" t="str">
        <f t="shared" si="393"/>
        <v>21:0858</v>
      </c>
      <c r="D5608" s="1" t="str">
        <f t="shared" si="394"/>
        <v>21:0091</v>
      </c>
      <c r="E5608" t="s">
        <v>22459</v>
      </c>
      <c r="F5608" t="s">
        <v>22460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52</v>
      </c>
      <c r="N5608">
        <v>183</v>
      </c>
      <c r="P5608" t="s">
        <v>356</v>
      </c>
      <c r="Q5608" t="s">
        <v>538</v>
      </c>
      <c r="R5608" t="s">
        <v>55</v>
      </c>
    </row>
    <row r="5609" spans="1:18" hidden="1" x14ac:dyDescent="0.3">
      <c r="A5609" t="s">
        <v>22461</v>
      </c>
      <c r="B5609" t="s">
        <v>22462</v>
      </c>
      <c r="C5609" s="1" t="str">
        <f t="shared" si="393"/>
        <v>21:0858</v>
      </c>
      <c r="D5609" s="1" t="str">
        <f t="shared" si="394"/>
        <v>21:0091</v>
      </c>
      <c r="E5609" t="s">
        <v>22463</v>
      </c>
      <c r="F5609" t="s">
        <v>22464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60</v>
      </c>
      <c r="N5609">
        <v>184</v>
      </c>
      <c r="P5609" t="s">
        <v>356</v>
      </c>
      <c r="Q5609" t="s">
        <v>236</v>
      </c>
      <c r="R5609" t="s">
        <v>55</v>
      </c>
    </row>
    <row r="5610" spans="1:18" hidden="1" x14ac:dyDescent="0.3">
      <c r="A5610" t="s">
        <v>22465</v>
      </c>
      <c r="B5610" t="s">
        <v>22466</v>
      </c>
      <c r="C5610" s="1" t="str">
        <f t="shared" si="393"/>
        <v>21:0858</v>
      </c>
      <c r="D5610" s="1" t="str">
        <f t="shared" si="394"/>
        <v>21:0091</v>
      </c>
      <c r="E5610" t="s">
        <v>22467</v>
      </c>
      <c r="F5610" t="s">
        <v>22468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67</v>
      </c>
      <c r="N5610">
        <v>185</v>
      </c>
      <c r="P5610" t="s">
        <v>356</v>
      </c>
      <c r="Q5610" t="s">
        <v>799</v>
      </c>
      <c r="R5610" t="s">
        <v>55</v>
      </c>
    </row>
    <row r="5611" spans="1:18" hidden="1" x14ac:dyDescent="0.3">
      <c r="A5611" t="s">
        <v>22469</v>
      </c>
      <c r="B5611" t="s">
        <v>22470</v>
      </c>
      <c r="C5611" s="1" t="str">
        <f t="shared" si="393"/>
        <v>21:0858</v>
      </c>
      <c r="D5611" s="1" t="str">
        <f t="shared" si="394"/>
        <v>21:0091</v>
      </c>
      <c r="E5611" t="s">
        <v>22471</v>
      </c>
      <c r="F5611" t="s">
        <v>22472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74</v>
      </c>
      <c r="N5611">
        <v>186</v>
      </c>
      <c r="P5611" t="s">
        <v>356</v>
      </c>
      <c r="Q5611" t="s">
        <v>1901</v>
      </c>
      <c r="R5611" t="s">
        <v>55</v>
      </c>
    </row>
    <row r="5612" spans="1:18" hidden="1" x14ac:dyDescent="0.3">
      <c r="A5612" t="s">
        <v>22473</v>
      </c>
      <c r="B5612" t="s">
        <v>22474</v>
      </c>
      <c r="C5612" s="1" t="str">
        <f t="shared" si="393"/>
        <v>21:0858</v>
      </c>
      <c r="D5612" s="1" t="str">
        <f t="shared" si="394"/>
        <v>21:0091</v>
      </c>
      <c r="E5612" t="s">
        <v>22475</v>
      </c>
      <c r="F5612" t="s">
        <v>22476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81</v>
      </c>
      <c r="N5612">
        <v>187</v>
      </c>
      <c r="P5612" t="s">
        <v>1006</v>
      </c>
      <c r="Q5612" t="s">
        <v>236</v>
      </c>
      <c r="R5612" t="s">
        <v>55</v>
      </c>
    </row>
    <row r="5613" spans="1:18" hidden="1" x14ac:dyDescent="0.3">
      <c r="A5613" t="s">
        <v>22477</v>
      </c>
      <c r="B5613" t="s">
        <v>22478</v>
      </c>
      <c r="C5613" s="1" t="str">
        <f t="shared" si="393"/>
        <v>21:0858</v>
      </c>
      <c r="D5613" s="1" t="str">
        <f t="shared" si="394"/>
        <v>21:0091</v>
      </c>
      <c r="E5613" t="s">
        <v>22479</v>
      </c>
      <c r="F5613" t="s">
        <v>22480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95</v>
      </c>
      <c r="N5613">
        <v>188</v>
      </c>
      <c r="P5613" t="s">
        <v>140</v>
      </c>
      <c r="Q5613" t="s">
        <v>482</v>
      </c>
      <c r="R5613" t="s">
        <v>55</v>
      </c>
    </row>
    <row r="5614" spans="1:18" hidden="1" x14ac:dyDescent="0.3">
      <c r="A5614" t="s">
        <v>22481</v>
      </c>
      <c r="B5614" t="s">
        <v>22482</v>
      </c>
      <c r="C5614" s="1" t="str">
        <f t="shared" si="393"/>
        <v>21:0858</v>
      </c>
      <c r="D5614" s="1" t="str">
        <f t="shared" si="394"/>
        <v>21:0091</v>
      </c>
      <c r="E5614" t="s">
        <v>22483</v>
      </c>
      <c r="F5614" t="s">
        <v>22484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101</v>
      </c>
      <c r="N5614">
        <v>189</v>
      </c>
      <c r="P5614" t="s">
        <v>1006</v>
      </c>
      <c r="Q5614" t="s">
        <v>310</v>
      </c>
      <c r="R5614" t="s">
        <v>55</v>
      </c>
    </row>
    <row r="5615" spans="1:18" hidden="1" x14ac:dyDescent="0.3">
      <c r="A5615" t="s">
        <v>22485</v>
      </c>
      <c r="B5615" t="s">
        <v>22486</v>
      </c>
      <c r="C5615" s="1" t="str">
        <f t="shared" si="393"/>
        <v>21:0858</v>
      </c>
      <c r="D5615" s="1" t="str">
        <f t="shared" si="394"/>
        <v>21:0091</v>
      </c>
      <c r="E5615" t="s">
        <v>22487</v>
      </c>
      <c r="F5615" t="s">
        <v>22488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107</v>
      </c>
      <c r="N5615">
        <v>190</v>
      </c>
      <c r="P5615" t="s">
        <v>558</v>
      </c>
      <c r="Q5615" t="s">
        <v>146</v>
      </c>
      <c r="R5615" t="s">
        <v>55</v>
      </c>
    </row>
    <row r="5616" spans="1:18" hidden="1" x14ac:dyDescent="0.3">
      <c r="A5616" t="s">
        <v>22489</v>
      </c>
      <c r="B5616" t="s">
        <v>22490</v>
      </c>
      <c r="C5616" s="1" t="str">
        <f t="shared" si="393"/>
        <v>21:0858</v>
      </c>
      <c r="D5616" s="1" t="str">
        <f t="shared" si="394"/>
        <v>21:0091</v>
      </c>
      <c r="E5616" t="s">
        <v>22491</v>
      </c>
      <c r="F5616" t="s">
        <v>22492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114</v>
      </c>
      <c r="N5616">
        <v>191</v>
      </c>
      <c r="P5616" t="s">
        <v>167</v>
      </c>
      <c r="Q5616" t="s">
        <v>579</v>
      </c>
      <c r="R5616" t="s">
        <v>55</v>
      </c>
    </row>
    <row r="5617" spans="1:18" hidden="1" x14ac:dyDescent="0.3">
      <c r="A5617" t="s">
        <v>22493</v>
      </c>
      <c r="B5617" t="s">
        <v>22494</v>
      </c>
      <c r="C5617" s="1" t="str">
        <f t="shared" si="393"/>
        <v>21:0858</v>
      </c>
      <c r="D5617" s="1" t="str">
        <f t="shared" si="394"/>
        <v>21:0091</v>
      </c>
      <c r="E5617" t="s">
        <v>22495</v>
      </c>
      <c r="F5617" t="s">
        <v>22496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121</v>
      </c>
      <c r="N5617">
        <v>192</v>
      </c>
      <c r="P5617" t="s">
        <v>558</v>
      </c>
      <c r="Q5617" t="s">
        <v>482</v>
      </c>
      <c r="R5617" t="s">
        <v>55</v>
      </c>
    </row>
    <row r="5618" spans="1:18" hidden="1" x14ac:dyDescent="0.3">
      <c r="A5618" t="s">
        <v>22497</v>
      </c>
      <c r="B5618" t="s">
        <v>22498</v>
      </c>
      <c r="C5618" s="1" t="str">
        <f t="shared" ref="C5618:C5681" si="397">HYPERLINK("https://geochem.nrcan.gc.ca/cdogs/content/bdl/bdl210858_e.htm", "21:0858")</f>
        <v>21:0858</v>
      </c>
      <c r="D5618" s="1" t="str">
        <f t="shared" ref="D5618:D5681" si="398">HYPERLINK("https://geochem.nrcan.gc.ca/cdogs/content/svy/svy210091_e.htm", "21:0091")</f>
        <v>21:0091</v>
      </c>
      <c r="E5618" t="s">
        <v>22499</v>
      </c>
      <c r="F5618" t="s">
        <v>22500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127</v>
      </c>
      <c r="N5618">
        <v>193</v>
      </c>
      <c r="P5618" t="s">
        <v>167</v>
      </c>
      <c r="Q5618" t="s">
        <v>24</v>
      </c>
      <c r="R5618" t="s">
        <v>55</v>
      </c>
    </row>
    <row r="5619" spans="1:18" hidden="1" x14ac:dyDescent="0.3">
      <c r="A5619" t="s">
        <v>22501</v>
      </c>
      <c r="B5619" t="s">
        <v>22502</v>
      </c>
      <c r="C5619" s="1" t="str">
        <f t="shared" si="397"/>
        <v>21:0858</v>
      </c>
      <c r="D5619" s="1" t="str">
        <f t="shared" si="398"/>
        <v>21:0091</v>
      </c>
      <c r="E5619" t="s">
        <v>22503</v>
      </c>
      <c r="F5619" t="s">
        <v>22504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133</v>
      </c>
      <c r="N5619">
        <v>194</v>
      </c>
      <c r="P5619" t="s">
        <v>167</v>
      </c>
      <c r="Q5619" t="s">
        <v>146</v>
      </c>
      <c r="R5619" t="s">
        <v>55</v>
      </c>
    </row>
    <row r="5620" spans="1:18" hidden="1" x14ac:dyDescent="0.3">
      <c r="A5620" t="s">
        <v>22505</v>
      </c>
      <c r="B5620" t="s">
        <v>22506</v>
      </c>
      <c r="C5620" s="1" t="str">
        <f t="shared" si="397"/>
        <v>21:0858</v>
      </c>
      <c r="D5620" s="1" t="str">
        <f t="shared" si="398"/>
        <v>21:0091</v>
      </c>
      <c r="E5620" t="s">
        <v>22507</v>
      </c>
      <c r="F5620" t="s">
        <v>22508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139</v>
      </c>
      <c r="N5620">
        <v>195</v>
      </c>
      <c r="P5620" t="s">
        <v>167</v>
      </c>
      <c r="Q5620" t="s">
        <v>62</v>
      </c>
      <c r="R5620" t="s">
        <v>55</v>
      </c>
    </row>
    <row r="5621" spans="1:18" hidden="1" x14ac:dyDescent="0.3">
      <c r="A5621" t="s">
        <v>22509</v>
      </c>
      <c r="B5621" t="s">
        <v>22510</v>
      </c>
      <c r="C5621" s="1" t="str">
        <f t="shared" si="397"/>
        <v>21:0858</v>
      </c>
      <c r="D5621" s="1" t="str">
        <f t="shared" si="398"/>
        <v>21:0091</v>
      </c>
      <c r="E5621" t="s">
        <v>22511</v>
      </c>
      <c r="F5621" t="s">
        <v>22512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241</v>
      </c>
      <c r="N5621">
        <v>196</v>
      </c>
      <c r="P5621" t="s">
        <v>558</v>
      </c>
      <c r="Q5621" t="s">
        <v>24</v>
      </c>
      <c r="R5621" t="s">
        <v>55</v>
      </c>
    </row>
    <row r="5622" spans="1:18" hidden="1" x14ac:dyDescent="0.3">
      <c r="A5622" t="s">
        <v>22513</v>
      </c>
      <c r="B5622" t="s">
        <v>22514</v>
      </c>
      <c r="C5622" s="1" t="str">
        <f t="shared" si="397"/>
        <v>21:0858</v>
      </c>
      <c r="D5622" s="1" t="str">
        <f t="shared" si="398"/>
        <v>21:0091</v>
      </c>
      <c r="E5622" t="s">
        <v>22515</v>
      </c>
      <c r="F5622" t="s">
        <v>22516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 t="s">
        <v>167</v>
      </c>
      <c r="Q5622" t="s">
        <v>257</v>
      </c>
      <c r="R5622" t="s">
        <v>55</v>
      </c>
    </row>
    <row r="5623" spans="1:18" hidden="1" x14ac:dyDescent="0.3">
      <c r="A5623" t="s">
        <v>22517</v>
      </c>
      <c r="B5623" t="s">
        <v>22518</v>
      </c>
      <c r="C5623" s="1" t="str">
        <f t="shared" si="397"/>
        <v>21:0858</v>
      </c>
      <c r="D5623" s="1" t="str">
        <f t="shared" si="398"/>
        <v>21:0091</v>
      </c>
      <c r="E5623" t="s">
        <v>22515</v>
      </c>
      <c r="F5623" t="s">
        <v>22519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29</v>
      </c>
      <c r="N5623">
        <v>198</v>
      </c>
      <c r="P5623" t="s">
        <v>167</v>
      </c>
      <c r="Q5623" t="s">
        <v>236</v>
      </c>
      <c r="R5623" t="s">
        <v>55</v>
      </c>
    </row>
    <row r="5624" spans="1:18" hidden="1" x14ac:dyDescent="0.3">
      <c r="A5624" t="s">
        <v>22520</v>
      </c>
      <c r="B5624" t="s">
        <v>22521</v>
      </c>
      <c r="C5624" s="1" t="str">
        <f t="shared" si="397"/>
        <v>21:0858</v>
      </c>
      <c r="D5624" s="1" t="str">
        <f t="shared" si="398"/>
        <v>21:0091</v>
      </c>
      <c r="E5624" t="s">
        <v>22522</v>
      </c>
      <c r="F5624" t="s">
        <v>22523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36</v>
      </c>
      <c r="N5624">
        <v>199</v>
      </c>
      <c r="P5624" t="s">
        <v>140</v>
      </c>
      <c r="Q5624" t="s">
        <v>24</v>
      </c>
      <c r="R5624" t="s">
        <v>55</v>
      </c>
    </row>
    <row r="5625" spans="1:18" hidden="1" x14ac:dyDescent="0.3">
      <c r="A5625" t="s">
        <v>22524</v>
      </c>
      <c r="B5625" t="s">
        <v>22525</v>
      </c>
      <c r="C5625" s="1" t="str">
        <f t="shared" si="397"/>
        <v>21:0858</v>
      </c>
      <c r="D5625" s="1" t="str">
        <f t="shared" si="398"/>
        <v>21:0091</v>
      </c>
      <c r="E5625" t="s">
        <v>22526</v>
      </c>
      <c r="F5625" t="s">
        <v>22527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44</v>
      </c>
      <c r="N5625">
        <v>200</v>
      </c>
      <c r="P5625" t="s">
        <v>140</v>
      </c>
      <c r="Q5625" t="s">
        <v>46</v>
      </c>
      <c r="R5625" t="s">
        <v>55</v>
      </c>
    </row>
    <row r="5626" spans="1:18" hidden="1" x14ac:dyDescent="0.3">
      <c r="A5626" t="s">
        <v>22528</v>
      </c>
      <c r="B5626" t="s">
        <v>22529</v>
      </c>
      <c r="C5626" s="1" t="str">
        <f t="shared" si="397"/>
        <v>21:0858</v>
      </c>
      <c r="D5626" s="1" t="str">
        <f t="shared" si="398"/>
        <v>21:0091</v>
      </c>
      <c r="E5626" t="s">
        <v>22530</v>
      </c>
      <c r="F5626" t="s">
        <v>22531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52</v>
      </c>
      <c r="N5626">
        <v>201</v>
      </c>
      <c r="P5626" t="s">
        <v>1006</v>
      </c>
      <c r="Q5626" t="s">
        <v>236</v>
      </c>
      <c r="R5626" t="s">
        <v>55</v>
      </c>
    </row>
    <row r="5627" spans="1:18" hidden="1" x14ac:dyDescent="0.3">
      <c r="A5627" t="s">
        <v>22532</v>
      </c>
      <c r="B5627" t="s">
        <v>22533</v>
      </c>
      <c r="C5627" s="1" t="str">
        <f t="shared" si="397"/>
        <v>21:0858</v>
      </c>
      <c r="D5627" s="1" t="str">
        <f t="shared" si="398"/>
        <v>21:0091</v>
      </c>
      <c r="E5627" t="s">
        <v>22534</v>
      </c>
      <c r="F5627" t="s">
        <v>22535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60</v>
      </c>
      <c r="N5627">
        <v>202</v>
      </c>
      <c r="P5627" t="s">
        <v>1006</v>
      </c>
      <c r="Q5627" t="s">
        <v>1292</v>
      </c>
      <c r="R5627" t="s">
        <v>55</v>
      </c>
    </row>
    <row r="5628" spans="1:18" hidden="1" x14ac:dyDescent="0.3">
      <c r="A5628" t="s">
        <v>22536</v>
      </c>
      <c r="B5628" t="s">
        <v>22537</v>
      </c>
      <c r="C5628" s="1" t="str">
        <f t="shared" si="397"/>
        <v>21:0858</v>
      </c>
      <c r="D5628" s="1" t="str">
        <f t="shared" si="398"/>
        <v>21:0091</v>
      </c>
      <c r="E5628" t="s">
        <v>22538</v>
      </c>
      <c r="F5628" t="s">
        <v>22539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67</v>
      </c>
      <c r="N5628">
        <v>203</v>
      </c>
      <c r="P5628" t="s">
        <v>1006</v>
      </c>
      <c r="Q5628" t="s">
        <v>236</v>
      </c>
      <c r="R5628" t="s">
        <v>55</v>
      </c>
    </row>
    <row r="5629" spans="1:18" hidden="1" x14ac:dyDescent="0.3">
      <c r="A5629" t="s">
        <v>22540</v>
      </c>
      <c r="B5629" t="s">
        <v>22541</v>
      </c>
      <c r="C5629" s="1" t="str">
        <f t="shared" si="397"/>
        <v>21:0858</v>
      </c>
      <c r="D5629" s="1" t="str">
        <f t="shared" si="398"/>
        <v>21:0091</v>
      </c>
      <c r="E5629" t="s">
        <v>22542</v>
      </c>
      <c r="F5629" t="s">
        <v>22543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74</v>
      </c>
      <c r="N5629">
        <v>204</v>
      </c>
      <c r="P5629" t="s">
        <v>356</v>
      </c>
      <c r="Q5629" t="s">
        <v>257</v>
      </c>
      <c r="R5629" t="s">
        <v>55</v>
      </c>
    </row>
    <row r="5630" spans="1:18" hidden="1" x14ac:dyDescent="0.3">
      <c r="A5630" t="s">
        <v>22544</v>
      </c>
      <c r="B5630" t="s">
        <v>22545</v>
      </c>
      <c r="C5630" s="1" t="str">
        <f t="shared" si="397"/>
        <v>21:0858</v>
      </c>
      <c r="D5630" s="1" t="str">
        <f t="shared" si="398"/>
        <v>21:0091</v>
      </c>
      <c r="E5630" t="s">
        <v>22546</v>
      </c>
      <c r="F5630" t="s">
        <v>22547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81</v>
      </c>
      <c r="N5630">
        <v>205</v>
      </c>
      <c r="P5630" t="s">
        <v>356</v>
      </c>
      <c r="Q5630" t="s">
        <v>38</v>
      </c>
      <c r="R5630" t="s">
        <v>55</v>
      </c>
    </row>
    <row r="5631" spans="1:18" hidden="1" x14ac:dyDescent="0.3">
      <c r="A5631" t="s">
        <v>22548</v>
      </c>
      <c r="B5631" t="s">
        <v>22549</v>
      </c>
      <c r="C5631" s="1" t="str">
        <f t="shared" si="397"/>
        <v>21:0858</v>
      </c>
      <c r="D5631" s="1" t="str">
        <f t="shared" si="398"/>
        <v>21:0091</v>
      </c>
      <c r="E5631" t="s">
        <v>22550</v>
      </c>
      <c r="F5631" t="s">
        <v>22551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95</v>
      </c>
      <c r="N5631">
        <v>206</v>
      </c>
      <c r="P5631" t="s">
        <v>140</v>
      </c>
      <c r="Q5631" t="s">
        <v>146</v>
      </c>
      <c r="R5631" t="s">
        <v>55</v>
      </c>
    </row>
    <row r="5632" spans="1:18" hidden="1" x14ac:dyDescent="0.3">
      <c r="A5632" t="s">
        <v>22552</v>
      </c>
      <c r="B5632" t="s">
        <v>22553</v>
      </c>
      <c r="C5632" s="1" t="str">
        <f t="shared" si="397"/>
        <v>21:0858</v>
      </c>
      <c r="D5632" s="1" t="str">
        <f t="shared" si="398"/>
        <v>21:0091</v>
      </c>
      <c r="E5632" t="s">
        <v>22554</v>
      </c>
      <c r="F5632" t="s">
        <v>22555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101</v>
      </c>
      <c r="N5632">
        <v>207</v>
      </c>
      <c r="P5632" t="s">
        <v>210</v>
      </c>
      <c r="Q5632" t="s">
        <v>482</v>
      </c>
      <c r="R5632" t="s">
        <v>55</v>
      </c>
    </row>
    <row r="5633" spans="1:18" hidden="1" x14ac:dyDescent="0.3">
      <c r="A5633" t="s">
        <v>22556</v>
      </c>
      <c r="B5633" t="s">
        <v>22557</v>
      </c>
      <c r="C5633" s="1" t="str">
        <f t="shared" si="397"/>
        <v>21:0858</v>
      </c>
      <c r="D5633" s="1" t="str">
        <f t="shared" si="398"/>
        <v>21:0091</v>
      </c>
      <c r="E5633" t="s">
        <v>22558</v>
      </c>
      <c r="F5633" t="s">
        <v>22559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107</v>
      </c>
      <c r="N5633">
        <v>208</v>
      </c>
      <c r="P5633" t="s">
        <v>1006</v>
      </c>
      <c r="Q5633" t="s">
        <v>248</v>
      </c>
      <c r="R5633" t="s">
        <v>55</v>
      </c>
    </row>
    <row r="5634" spans="1:18" hidden="1" x14ac:dyDescent="0.3">
      <c r="A5634" t="s">
        <v>22560</v>
      </c>
      <c r="B5634" t="s">
        <v>22561</v>
      </c>
      <c r="C5634" s="1" t="str">
        <f t="shared" si="397"/>
        <v>21:0858</v>
      </c>
      <c r="D5634" s="1" t="str">
        <f t="shared" si="398"/>
        <v>21:0091</v>
      </c>
      <c r="E5634" t="s">
        <v>22562</v>
      </c>
      <c r="F5634" t="s">
        <v>22563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114</v>
      </c>
      <c r="N5634">
        <v>209</v>
      </c>
      <c r="P5634" t="s">
        <v>1006</v>
      </c>
      <c r="Q5634" t="s">
        <v>38</v>
      </c>
      <c r="R5634" t="s">
        <v>55</v>
      </c>
    </row>
    <row r="5635" spans="1:18" hidden="1" x14ac:dyDescent="0.3">
      <c r="A5635" t="s">
        <v>22564</v>
      </c>
      <c r="B5635" t="s">
        <v>22565</v>
      </c>
      <c r="C5635" s="1" t="str">
        <f t="shared" si="397"/>
        <v>21:0858</v>
      </c>
      <c r="D5635" s="1" t="str">
        <f t="shared" si="398"/>
        <v>21:0091</v>
      </c>
      <c r="E5635" t="s">
        <v>22566</v>
      </c>
      <c r="F5635" t="s">
        <v>22567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121</v>
      </c>
      <c r="N5635">
        <v>210</v>
      </c>
      <c r="P5635" t="s">
        <v>210</v>
      </c>
      <c r="Q5635" t="s">
        <v>310</v>
      </c>
      <c r="R5635" t="s">
        <v>988</v>
      </c>
    </row>
    <row r="5636" spans="1:18" hidden="1" x14ac:dyDescent="0.3">
      <c r="A5636" t="s">
        <v>22568</v>
      </c>
      <c r="B5636" t="s">
        <v>22569</v>
      </c>
      <c r="C5636" s="1" t="str">
        <f t="shared" si="397"/>
        <v>21:0858</v>
      </c>
      <c r="D5636" s="1" t="str">
        <f t="shared" si="398"/>
        <v>21:0091</v>
      </c>
      <c r="E5636" t="s">
        <v>22570</v>
      </c>
      <c r="F5636" t="s">
        <v>22571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127</v>
      </c>
      <c r="N5636">
        <v>211</v>
      </c>
      <c r="P5636" t="s">
        <v>558</v>
      </c>
      <c r="Q5636" t="s">
        <v>1292</v>
      </c>
      <c r="R5636" t="s">
        <v>55</v>
      </c>
    </row>
    <row r="5637" spans="1:18" hidden="1" x14ac:dyDescent="0.3">
      <c r="A5637" t="s">
        <v>22572</v>
      </c>
      <c r="B5637" t="s">
        <v>22573</v>
      </c>
      <c r="C5637" s="1" t="str">
        <f t="shared" si="397"/>
        <v>21:0858</v>
      </c>
      <c r="D5637" s="1" t="str">
        <f t="shared" si="398"/>
        <v>21:0091</v>
      </c>
      <c r="E5637" t="s">
        <v>22574</v>
      </c>
      <c r="F5637" t="s">
        <v>22575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133</v>
      </c>
      <c r="N5637">
        <v>212</v>
      </c>
      <c r="P5637" t="s">
        <v>140</v>
      </c>
      <c r="Q5637" t="s">
        <v>248</v>
      </c>
      <c r="R5637" t="s">
        <v>55</v>
      </c>
    </row>
    <row r="5638" spans="1:18" hidden="1" x14ac:dyDescent="0.3">
      <c r="A5638" t="s">
        <v>22576</v>
      </c>
      <c r="B5638" t="s">
        <v>22577</v>
      </c>
      <c r="C5638" s="1" t="str">
        <f t="shared" si="397"/>
        <v>21:0858</v>
      </c>
      <c r="D5638" s="1" t="str">
        <f t="shared" si="398"/>
        <v>21:0091</v>
      </c>
      <c r="E5638" t="s">
        <v>22578</v>
      </c>
      <c r="F5638" t="s">
        <v>22579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139</v>
      </c>
      <c r="N5638">
        <v>213</v>
      </c>
      <c r="P5638" t="s">
        <v>140</v>
      </c>
      <c r="Q5638" t="s">
        <v>62</v>
      </c>
      <c r="R5638" t="s">
        <v>55</v>
      </c>
    </row>
    <row r="5639" spans="1:18" hidden="1" x14ac:dyDescent="0.3">
      <c r="A5639" t="s">
        <v>22580</v>
      </c>
      <c r="B5639" t="s">
        <v>22581</v>
      </c>
      <c r="C5639" s="1" t="str">
        <f t="shared" si="397"/>
        <v>21:0858</v>
      </c>
      <c r="D5639" s="1" t="str">
        <f t="shared" si="398"/>
        <v>21:0091</v>
      </c>
      <c r="E5639" t="s">
        <v>22582</v>
      </c>
      <c r="F5639" t="s">
        <v>22583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241</v>
      </c>
      <c r="N5639">
        <v>214</v>
      </c>
      <c r="P5639" t="s">
        <v>140</v>
      </c>
      <c r="Q5639" t="s">
        <v>146</v>
      </c>
      <c r="R5639" t="s">
        <v>55</v>
      </c>
    </row>
    <row r="5640" spans="1:18" hidden="1" x14ac:dyDescent="0.3">
      <c r="A5640" t="s">
        <v>22584</v>
      </c>
      <c r="B5640" t="s">
        <v>22585</v>
      </c>
      <c r="C5640" s="1" t="str">
        <f t="shared" si="397"/>
        <v>21:0858</v>
      </c>
      <c r="D5640" s="1" t="str">
        <f t="shared" si="398"/>
        <v>21:0091</v>
      </c>
      <c r="E5640" t="s">
        <v>22586</v>
      </c>
      <c r="F5640" t="s">
        <v>22587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36</v>
      </c>
      <c r="N5640">
        <v>215</v>
      </c>
      <c r="P5640" t="s">
        <v>167</v>
      </c>
      <c r="Q5640" t="s">
        <v>257</v>
      </c>
      <c r="R5640" t="s">
        <v>195</v>
      </c>
    </row>
    <row r="5641" spans="1:18" hidden="1" x14ac:dyDescent="0.3">
      <c r="A5641" t="s">
        <v>22588</v>
      </c>
      <c r="B5641" t="s">
        <v>22589</v>
      </c>
      <c r="C5641" s="1" t="str">
        <f t="shared" si="397"/>
        <v>21:0858</v>
      </c>
      <c r="D5641" s="1" t="str">
        <f t="shared" si="398"/>
        <v>21:0091</v>
      </c>
      <c r="E5641" t="s">
        <v>22590</v>
      </c>
      <c r="F5641" t="s">
        <v>22591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44</v>
      </c>
      <c r="N5641">
        <v>216</v>
      </c>
      <c r="P5641" t="s">
        <v>140</v>
      </c>
      <c r="Q5641" t="s">
        <v>248</v>
      </c>
      <c r="R5641" t="s">
        <v>522</v>
      </c>
    </row>
    <row r="5642" spans="1:18" hidden="1" x14ac:dyDescent="0.3">
      <c r="A5642" t="s">
        <v>22592</v>
      </c>
      <c r="B5642" t="s">
        <v>22593</v>
      </c>
      <c r="C5642" s="1" t="str">
        <f t="shared" si="397"/>
        <v>21:0858</v>
      </c>
      <c r="D5642" s="1" t="str">
        <f t="shared" si="398"/>
        <v>21:0091</v>
      </c>
      <c r="E5642" t="s">
        <v>22594</v>
      </c>
      <c r="F5642" t="s">
        <v>22595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 t="s">
        <v>210</v>
      </c>
      <c r="Q5642" t="s">
        <v>1082</v>
      </c>
      <c r="R5642" t="s">
        <v>55</v>
      </c>
    </row>
    <row r="5643" spans="1:18" hidden="1" x14ac:dyDescent="0.3">
      <c r="A5643" t="s">
        <v>22596</v>
      </c>
      <c r="B5643" t="s">
        <v>22597</v>
      </c>
      <c r="C5643" s="1" t="str">
        <f t="shared" si="397"/>
        <v>21:0858</v>
      </c>
      <c r="D5643" s="1" t="str">
        <f t="shared" si="398"/>
        <v>21:0091</v>
      </c>
      <c r="E5643" t="s">
        <v>22594</v>
      </c>
      <c r="F5643" t="s">
        <v>22598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29</v>
      </c>
      <c r="N5643">
        <v>218</v>
      </c>
      <c r="P5643" t="s">
        <v>210</v>
      </c>
      <c r="Q5643" t="s">
        <v>531</v>
      </c>
      <c r="R5643" t="s">
        <v>55</v>
      </c>
    </row>
    <row r="5644" spans="1:18" hidden="1" x14ac:dyDescent="0.3">
      <c r="A5644" t="s">
        <v>22599</v>
      </c>
      <c r="B5644" t="s">
        <v>22600</v>
      </c>
      <c r="C5644" s="1" t="str">
        <f t="shared" si="397"/>
        <v>21:0858</v>
      </c>
      <c r="D5644" s="1" t="str">
        <f t="shared" si="398"/>
        <v>21:0091</v>
      </c>
      <c r="E5644" t="s">
        <v>22601</v>
      </c>
      <c r="F5644" t="s">
        <v>22602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52</v>
      </c>
      <c r="N5644">
        <v>219</v>
      </c>
      <c r="P5644" t="s">
        <v>1006</v>
      </c>
      <c r="Q5644" t="s">
        <v>1292</v>
      </c>
      <c r="R5644" t="s">
        <v>55</v>
      </c>
    </row>
    <row r="5645" spans="1:18" hidden="1" x14ac:dyDescent="0.3">
      <c r="A5645" t="s">
        <v>22603</v>
      </c>
      <c r="B5645" t="s">
        <v>22604</v>
      </c>
      <c r="C5645" s="1" t="str">
        <f t="shared" si="397"/>
        <v>21:0858</v>
      </c>
      <c r="D5645" s="1" t="str">
        <f t="shared" si="398"/>
        <v>21:0091</v>
      </c>
      <c r="E5645" t="s">
        <v>22605</v>
      </c>
      <c r="F5645" t="s">
        <v>22606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60</v>
      </c>
      <c r="N5645">
        <v>220</v>
      </c>
      <c r="P5645" t="s">
        <v>210</v>
      </c>
      <c r="Q5645" t="s">
        <v>482</v>
      </c>
      <c r="R5645" t="s">
        <v>55</v>
      </c>
    </row>
    <row r="5646" spans="1:18" hidden="1" x14ac:dyDescent="0.3">
      <c r="A5646" t="s">
        <v>22607</v>
      </c>
      <c r="B5646" t="s">
        <v>22608</v>
      </c>
      <c r="C5646" s="1" t="str">
        <f t="shared" si="397"/>
        <v>21:0858</v>
      </c>
      <c r="D5646" s="1" t="str">
        <f t="shared" si="398"/>
        <v>21:0091</v>
      </c>
      <c r="E5646" t="s">
        <v>22609</v>
      </c>
      <c r="F5646" t="s">
        <v>22610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67</v>
      </c>
      <c r="N5646">
        <v>221</v>
      </c>
      <c r="P5646" t="s">
        <v>1006</v>
      </c>
      <c r="Q5646" t="s">
        <v>1292</v>
      </c>
      <c r="R5646" t="s">
        <v>55</v>
      </c>
    </row>
    <row r="5647" spans="1:18" hidden="1" x14ac:dyDescent="0.3">
      <c r="A5647" t="s">
        <v>22611</v>
      </c>
      <c r="B5647" t="s">
        <v>22612</v>
      </c>
      <c r="C5647" s="1" t="str">
        <f t="shared" si="397"/>
        <v>21:0858</v>
      </c>
      <c r="D5647" s="1" t="str">
        <f t="shared" si="398"/>
        <v>21:0091</v>
      </c>
      <c r="E5647" t="s">
        <v>22613</v>
      </c>
      <c r="F5647" t="s">
        <v>22614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74</v>
      </c>
      <c r="N5647">
        <v>222</v>
      </c>
      <c r="P5647" t="s">
        <v>210</v>
      </c>
      <c r="Q5647" t="s">
        <v>54</v>
      </c>
      <c r="R5647" t="s">
        <v>55</v>
      </c>
    </row>
    <row r="5648" spans="1:18" hidden="1" x14ac:dyDescent="0.3">
      <c r="A5648" t="s">
        <v>22615</v>
      </c>
      <c r="B5648" t="s">
        <v>22616</v>
      </c>
      <c r="C5648" s="1" t="str">
        <f t="shared" si="397"/>
        <v>21:0858</v>
      </c>
      <c r="D5648" s="1" t="str">
        <f t="shared" si="398"/>
        <v>21:0091</v>
      </c>
      <c r="E5648" t="s">
        <v>22617</v>
      </c>
      <c r="F5648" t="s">
        <v>22618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81</v>
      </c>
      <c r="N5648">
        <v>223</v>
      </c>
      <c r="P5648" t="s">
        <v>356</v>
      </c>
      <c r="Q5648" t="s">
        <v>1143</v>
      </c>
      <c r="R5648" t="s">
        <v>55</v>
      </c>
    </row>
    <row r="5649" spans="1:18" hidden="1" x14ac:dyDescent="0.3">
      <c r="A5649" t="s">
        <v>22619</v>
      </c>
      <c r="B5649" t="s">
        <v>22620</v>
      </c>
      <c r="C5649" s="1" t="str">
        <f t="shared" si="397"/>
        <v>21:0858</v>
      </c>
      <c r="D5649" s="1" t="str">
        <f t="shared" si="398"/>
        <v>21:0091</v>
      </c>
      <c r="E5649" t="s">
        <v>22621</v>
      </c>
      <c r="F5649" t="s">
        <v>22622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95</v>
      </c>
      <c r="N5649">
        <v>224</v>
      </c>
      <c r="P5649" t="s">
        <v>356</v>
      </c>
      <c r="Q5649" t="s">
        <v>517</v>
      </c>
      <c r="R5649" t="s">
        <v>55</v>
      </c>
    </row>
    <row r="5650" spans="1:18" hidden="1" x14ac:dyDescent="0.3">
      <c r="A5650" t="s">
        <v>22623</v>
      </c>
      <c r="B5650" t="s">
        <v>22624</v>
      </c>
      <c r="C5650" s="1" t="str">
        <f t="shared" si="397"/>
        <v>21:0858</v>
      </c>
      <c r="D5650" s="1" t="str">
        <f t="shared" si="398"/>
        <v>21:0091</v>
      </c>
      <c r="E5650" t="s">
        <v>22625</v>
      </c>
      <c r="F5650" t="s">
        <v>22626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101</v>
      </c>
      <c r="N5650">
        <v>225</v>
      </c>
      <c r="P5650" t="s">
        <v>356</v>
      </c>
      <c r="Q5650" t="s">
        <v>1143</v>
      </c>
      <c r="R5650" t="s">
        <v>55</v>
      </c>
    </row>
    <row r="5651" spans="1:18" hidden="1" x14ac:dyDescent="0.3">
      <c r="A5651" t="s">
        <v>22627</v>
      </c>
      <c r="B5651" t="s">
        <v>22628</v>
      </c>
      <c r="C5651" s="1" t="str">
        <f t="shared" si="397"/>
        <v>21:0858</v>
      </c>
      <c r="D5651" s="1" t="str">
        <f t="shared" si="398"/>
        <v>21:0091</v>
      </c>
      <c r="E5651" t="s">
        <v>22629</v>
      </c>
      <c r="F5651" t="s">
        <v>22630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107</v>
      </c>
      <c r="N5651">
        <v>226</v>
      </c>
      <c r="P5651" t="s">
        <v>356</v>
      </c>
      <c r="Q5651" t="s">
        <v>579</v>
      </c>
      <c r="R5651" t="s">
        <v>55</v>
      </c>
    </row>
    <row r="5652" spans="1:18" hidden="1" x14ac:dyDescent="0.3">
      <c r="A5652" t="s">
        <v>22631</v>
      </c>
      <c r="B5652" t="s">
        <v>22632</v>
      </c>
      <c r="C5652" s="1" t="str">
        <f t="shared" si="397"/>
        <v>21:0858</v>
      </c>
      <c r="D5652" s="1" t="str">
        <f t="shared" si="398"/>
        <v>21:0091</v>
      </c>
      <c r="E5652" t="s">
        <v>22633</v>
      </c>
      <c r="F5652" t="s">
        <v>22634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114</v>
      </c>
      <c r="N5652">
        <v>227</v>
      </c>
      <c r="P5652" t="s">
        <v>356</v>
      </c>
      <c r="Q5652" t="s">
        <v>579</v>
      </c>
      <c r="R5652" t="s">
        <v>55</v>
      </c>
    </row>
    <row r="5653" spans="1:18" hidden="1" x14ac:dyDescent="0.3">
      <c r="A5653" t="s">
        <v>22635</v>
      </c>
      <c r="B5653" t="s">
        <v>22636</v>
      </c>
      <c r="C5653" s="1" t="str">
        <f t="shared" si="397"/>
        <v>21:0858</v>
      </c>
      <c r="D5653" s="1" t="str">
        <f t="shared" si="398"/>
        <v>21:0091</v>
      </c>
      <c r="E5653" t="s">
        <v>22637</v>
      </c>
      <c r="F5653" t="s">
        <v>22638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121</v>
      </c>
      <c r="N5653">
        <v>228</v>
      </c>
      <c r="P5653" t="s">
        <v>210</v>
      </c>
      <c r="Q5653" t="s">
        <v>579</v>
      </c>
      <c r="R5653" t="s">
        <v>55</v>
      </c>
    </row>
    <row r="5654" spans="1:18" hidden="1" x14ac:dyDescent="0.3">
      <c r="A5654" t="s">
        <v>22639</v>
      </c>
      <c r="B5654" t="s">
        <v>22640</v>
      </c>
      <c r="C5654" s="1" t="str">
        <f t="shared" si="397"/>
        <v>21:0858</v>
      </c>
      <c r="D5654" s="1" t="str">
        <f t="shared" si="398"/>
        <v>21:0091</v>
      </c>
      <c r="E5654" t="s">
        <v>22641</v>
      </c>
      <c r="F5654" t="s">
        <v>22642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127</v>
      </c>
      <c r="N5654">
        <v>229</v>
      </c>
      <c r="P5654" t="s">
        <v>210</v>
      </c>
      <c r="Q5654" t="s">
        <v>579</v>
      </c>
      <c r="R5654" t="s">
        <v>55</v>
      </c>
    </row>
    <row r="5655" spans="1:18" hidden="1" x14ac:dyDescent="0.3">
      <c r="A5655" t="s">
        <v>22643</v>
      </c>
      <c r="B5655" t="s">
        <v>22644</v>
      </c>
      <c r="C5655" s="1" t="str">
        <f t="shared" si="397"/>
        <v>21:0858</v>
      </c>
      <c r="D5655" s="1" t="str">
        <f t="shared" si="398"/>
        <v>21:0091</v>
      </c>
      <c r="E5655" t="s">
        <v>22645</v>
      </c>
      <c r="F5655" t="s">
        <v>22646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133</v>
      </c>
      <c r="N5655">
        <v>230</v>
      </c>
      <c r="P5655" t="s">
        <v>210</v>
      </c>
      <c r="Q5655" t="s">
        <v>236</v>
      </c>
      <c r="R5655" t="s">
        <v>55</v>
      </c>
    </row>
    <row r="5656" spans="1:18" hidden="1" x14ac:dyDescent="0.3">
      <c r="A5656" t="s">
        <v>22647</v>
      </c>
      <c r="B5656" t="s">
        <v>22648</v>
      </c>
      <c r="C5656" s="1" t="str">
        <f t="shared" si="397"/>
        <v>21:0858</v>
      </c>
      <c r="D5656" s="1" t="str">
        <f t="shared" si="398"/>
        <v>21:0091</v>
      </c>
      <c r="E5656" t="s">
        <v>22649</v>
      </c>
      <c r="F5656" t="s">
        <v>22650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139</v>
      </c>
      <c r="N5656">
        <v>231</v>
      </c>
      <c r="P5656" t="s">
        <v>210</v>
      </c>
      <c r="Q5656" t="s">
        <v>1292</v>
      </c>
      <c r="R5656" t="s">
        <v>55</v>
      </c>
    </row>
    <row r="5657" spans="1:18" hidden="1" x14ac:dyDescent="0.3">
      <c r="A5657" t="s">
        <v>22651</v>
      </c>
      <c r="B5657" t="s">
        <v>22652</v>
      </c>
      <c r="C5657" s="1" t="str">
        <f t="shared" si="397"/>
        <v>21:0858</v>
      </c>
      <c r="D5657" s="1" t="str">
        <f t="shared" si="398"/>
        <v>21:0091</v>
      </c>
      <c r="E5657" t="s">
        <v>22653</v>
      </c>
      <c r="F5657" t="s">
        <v>22654</v>
      </c>
      <c r="H5657">
        <v>54.888059900000002</v>
      </c>
      <c r="I5657">
        <v>-100.2007653</v>
      </c>
      <c r="J5657" s="1" t="str">
        <f t="shared" ref="J5657:J5720" si="399">HYPERLINK("https://geochem.nrcan.gc.ca/cdogs/content/kwd/kwd020016_e.htm",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241</v>
      </c>
      <c r="N5657">
        <v>232</v>
      </c>
      <c r="P5657" t="s">
        <v>210</v>
      </c>
      <c r="Q5657" t="s">
        <v>538</v>
      </c>
      <c r="R5657" t="s">
        <v>55</v>
      </c>
    </row>
    <row r="5658" spans="1:18" hidden="1" x14ac:dyDescent="0.3">
      <c r="A5658" t="s">
        <v>22655</v>
      </c>
      <c r="B5658" t="s">
        <v>22656</v>
      </c>
      <c r="C5658" s="1" t="str">
        <f t="shared" si="397"/>
        <v>21:0858</v>
      </c>
      <c r="D5658" s="1" t="str">
        <f t="shared" si="398"/>
        <v>21:0091</v>
      </c>
      <c r="E5658" t="s">
        <v>22657</v>
      </c>
      <c r="F5658" t="s">
        <v>22658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HYPERLINK("https://geochem.nrcan.gc.ca/cdogs/content/kwd/kwd080007_e.htm",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 t="s">
        <v>1006</v>
      </c>
      <c r="Q5658" t="s">
        <v>531</v>
      </c>
      <c r="R5658" t="s">
        <v>55</v>
      </c>
    </row>
    <row r="5659" spans="1:18" hidden="1" x14ac:dyDescent="0.3">
      <c r="A5659" t="s">
        <v>22659</v>
      </c>
      <c r="B5659" t="s">
        <v>22660</v>
      </c>
      <c r="C5659" s="1" t="str">
        <f t="shared" si="397"/>
        <v>21:0858</v>
      </c>
      <c r="D5659" s="1" t="str">
        <f t="shared" si="398"/>
        <v>21:0091</v>
      </c>
      <c r="E5659" t="s">
        <v>22657</v>
      </c>
      <c r="F5659" t="s">
        <v>22661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29</v>
      </c>
      <c r="N5659">
        <v>234</v>
      </c>
      <c r="P5659" t="s">
        <v>1006</v>
      </c>
      <c r="Q5659" t="s">
        <v>1371</v>
      </c>
      <c r="R5659" t="s">
        <v>55</v>
      </c>
    </row>
    <row r="5660" spans="1:18" hidden="1" x14ac:dyDescent="0.3">
      <c r="A5660" t="s">
        <v>22662</v>
      </c>
      <c r="B5660" t="s">
        <v>22663</v>
      </c>
      <c r="C5660" s="1" t="str">
        <f t="shared" si="397"/>
        <v>21:0858</v>
      </c>
      <c r="D5660" s="1" t="str">
        <f t="shared" si="398"/>
        <v>21:0091</v>
      </c>
      <c r="E5660" t="s">
        <v>22664</v>
      </c>
      <c r="F5660" t="s">
        <v>22665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36</v>
      </c>
      <c r="N5660">
        <v>235</v>
      </c>
      <c r="P5660" t="s">
        <v>167</v>
      </c>
      <c r="Q5660" t="s">
        <v>310</v>
      </c>
      <c r="R5660" t="s">
        <v>55</v>
      </c>
    </row>
    <row r="5661" spans="1:18" hidden="1" x14ac:dyDescent="0.3">
      <c r="A5661" t="s">
        <v>22666</v>
      </c>
      <c r="B5661" t="s">
        <v>22667</v>
      </c>
      <c r="C5661" s="1" t="str">
        <f t="shared" si="397"/>
        <v>21:0858</v>
      </c>
      <c r="D5661" s="1" t="str">
        <f t="shared" si="398"/>
        <v>21:0091</v>
      </c>
      <c r="E5661" t="s">
        <v>22668</v>
      </c>
      <c r="F5661" t="s">
        <v>22669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44</v>
      </c>
      <c r="N5661">
        <v>236</v>
      </c>
      <c r="P5661" t="s">
        <v>167</v>
      </c>
      <c r="Q5661" t="s">
        <v>482</v>
      </c>
      <c r="R5661" t="s">
        <v>55</v>
      </c>
    </row>
    <row r="5662" spans="1:18" hidden="1" x14ac:dyDescent="0.3">
      <c r="A5662" t="s">
        <v>22670</v>
      </c>
      <c r="B5662" t="s">
        <v>22671</v>
      </c>
      <c r="C5662" s="1" t="str">
        <f t="shared" si="397"/>
        <v>21:0858</v>
      </c>
      <c r="D5662" s="1" t="str">
        <f t="shared" si="398"/>
        <v>21:0091</v>
      </c>
      <c r="E5662" t="s">
        <v>22672</v>
      </c>
      <c r="F5662" t="s">
        <v>22673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52</v>
      </c>
      <c r="N5662">
        <v>237</v>
      </c>
      <c r="P5662" t="s">
        <v>140</v>
      </c>
      <c r="Q5662" t="s">
        <v>579</v>
      </c>
      <c r="R5662" t="s">
        <v>55</v>
      </c>
    </row>
    <row r="5663" spans="1:18" hidden="1" x14ac:dyDescent="0.3">
      <c r="A5663" t="s">
        <v>22674</v>
      </c>
      <c r="B5663" t="s">
        <v>22675</v>
      </c>
      <c r="C5663" s="1" t="str">
        <f t="shared" si="397"/>
        <v>21:0858</v>
      </c>
      <c r="D5663" s="1" t="str">
        <f t="shared" si="398"/>
        <v>21:0091</v>
      </c>
      <c r="E5663" t="s">
        <v>22676</v>
      </c>
      <c r="F5663" t="s">
        <v>22677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60</v>
      </c>
      <c r="N5663">
        <v>238</v>
      </c>
      <c r="P5663" t="s">
        <v>167</v>
      </c>
      <c r="Q5663" t="s">
        <v>548</v>
      </c>
      <c r="R5663" t="s">
        <v>55</v>
      </c>
    </row>
    <row r="5664" spans="1:18" hidden="1" x14ac:dyDescent="0.3">
      <c r="A5664" t="s">
        <v>22678</v>
      </c>
      <c r="B5664" t="s">
        <v>22679</v>
      </c>
      <c r="C5664" s="1" t="str">
        <f t="shared" si="397"/>
        <v>21:0858</v>
      </c>
      <c r="D5664" s="1" t="str">
        <f t="shared" si="398"/>
        <v>21:0091</v>
      </c>
      <c r="E5664" t="s">
        <v>22680</v>
      </c>
      <c r="F5664" t="s">
        <v>22681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67</v>
      </c>
      <c r="N5664">
        <v>239</v>
      </c>
      <c r="P5664" t="s">
        <v>140</v>
      </c>
      <c r="Q5664" t="s">
        <v>538</v>
      </c>
      <c r="R5664" t="s">
        <v>55</v>
      </c>
    </row>
    <row r="5665" spans="1:18" hidden="1" x14ac:dyDescent="0.3">
      <c r="A5665" t="s">
        <v>22682</v>
      </c>
      <c r="B5665" t="s">
        <v>22683</v>
      </c>
      <c r="C5665" s="1" t="str">
        <f t="shared" si="397"/>
        <v>21:0858</v>
      </c>
      <c r="D5665" s="1" t="str">
        <f t="shared" si="398"/>
        <v>21:0091</v>
      </c>
      <c r="E5665" t="s">
        <v>22684</v>
      </c>
      <c r="F5665" t="s">
        <v>22685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74</v>
      </c>
      <c r="N5665">
        <v>240</v>
      </c>
      <c r="P5665" t="s">
        <v>140</v>
      </c>
      <c r="Q5665" t="s">
        <v>538</v>
      </c>
      <c r="R5665" t="s">
        <v>55</v>
      </c>
    </row>
    <row r="5666" spans="1:18" hidden="1" x14ac:dyDescent="0.3">
      <c r="A5666" t="s">
        <v>22686</v>
      </c>
      <c r="B5666" t="s">
        <v>22687</v>
      </c>
      <c r="C5666" s="1" t="str">
        <f t="shared" si="397"/>
        <v>21:0858</v>
      </c>
      <c r="D5666" s="1" t="str">
        <f t="shared" si="398"/>
        <v>21:0091</v>
      </c>
      <c r="E5666" t="s">
        <v>22688</v>
      </c>
      <c r="F5666" t="s">
        <v>22689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81</v>
      </c>
      <c r="N5666">
        <v>241</v>
      </c>
      <c r="P5666" t="s">
        <v>210</v>
      </c>
      <c r="Q5666" t="s">
        <v>548</v>
      </c>
      <c r="R5666" t="s">
        <v>55</v>
      </c>
    </row>
    <row r="5667" spans="1:18" hidden="1" x14ac:dyDescent="0.3">
      <c r="A5667" t="s">
        <v>22690</v>
      </c>
      <c r="B5667" t="s">
        <v>22691</v>
      </c>
      <c r="C5667" s="1" t="str">
        <f t="shared" si="397"/>
        <v>21:0858</v>
      </c>
      <c r="D5667" s="1" t="str">
        <f t="shared" si="398"/>
        <v>21:0091</v>
      </c>
      <c r="E5667" t="s">
        <v>22692</v>
      </c>
      <c r="F5667" t="s">
        <v>22693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95</v>
      </c>
      <c r="N5667">
        <v>242</v>
      </c>
      <c r="P5667" t="s">
        <v>1006</v>
      </c>
      <c r="Q5667" t="s">
        <v>1143</v>
      </c>
      <c r="R5667" t="s">
        <v>55</v>
      </c>
    </row>
    <row r="5668" spans="1:18" hidden="1" x14ac:dyDescent="0.3">
      <c r="A5668" t="s">
        <v>22694</v>
      </c>
      <c r="B5668" t="s">
        <v>22695</v>
      </c>
      <c r="C5668" s="1" t="str">
        <f t="shared" si="397"/>
        <v>21:0858</v>
      </c>
      <c r="D5668" s="1" t="str">
        <f t="shared" si="398"/>
        <v>21:0091</v>
      </c>
      <c r="E5668" t="s">
        <v>22696</v>
      </c>
      <c r="F5668" t="s">
        <v>22697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101</v>
      </c>
      <c r="N5668">
        <v>243</v>
      </c>
      <c r="P5668" t="s">
        <v>140</v>
      </c>
      <c r="Q5668" t="s">
        <v>236</v>
      </c>
      <c r="R5668" t="s">
        <v>55</v>
      </c>
    </row>
    <row r="5669" spans="1:18" hidden="1" x14ac:dyDescent="0.3">
      <c r="A5669" t="s">
        <v>22698</v>
      </c>
      <c r="B5669" t="s">
        <v>22699</v>
      </c>
      <c r="C5669" s="1" t="str">
        <f t="shared" si="397"/>
        <v>21:0858</v>
      </c>
      <c r="D5669" s="1" t="str">
        <f t="shared" si="398"/>
        <v>21:0091</v>
      </c>
      <c r="E5669" t="s">
        <v>22700</v>
      </c>
      <c r="F5669" t="s">
        <v>22701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107</v>
      </c>
      <c r="N5669">
        <v>244</v>
      </c>
      <c r="P5669" t="s">
        <v>140</v>
      </c>
      <c r="Q5669" t="s">
        <v>310</v>
      </c>
      <c r="R5669" t="s">
        <v>55</v>
      </c>
    </row>
    <row r="5670" spans="1:18" hidden="1" x14ac:dyDescent="0.3">
      <c r="A5670" t="s">
        <v>22702</v>
      </c>
      <c r="B5670" t="s">
        <v>22703</v>
      </c>
      <c r="C5670" s="1" t="str">
        <f t="shared" si="397"/>
        <v>21:0858</v>
      </c>
      <c r="D5670" s="1" t="str">
        <f t="shared" si="398"/>
        <v>21:0091</v>
      </c>
      <c r="E5670" t="s">
        <v>22704</v>
      </c>
      <c r="F5670" t="s">
        <v>22705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114</v>
      </c>
      <c r="N5670">
        <v>245</v>
      </c>
      <c r="P5670" t="s">
        <v>140</v>
      </c>
      <c r="Q5670" t="s">
        <v>543</v>
      </c>
      <c r="R5670" t="s">
        <v>55</v>
      </c>
    </row>
    <row r="5671" spans="1:18" hidden="1" x14ac:dyDescent="0.3">
      <c r="A5671" t="s">
        <v>22706</v>
      </c>
      <c r="B5671" t="s">
        <v>22707</v>
      </c>
      <c r="C5671" s="1" t="str">
        <f t="shared" si="397"/>
        <v>21:0858</v>
      </c>
      <c r="D5671" s="1" t="str">
        <f t="shared" si="398"/>
        <v>21:0091</v>
      </c>
      <c r="E5671" t="s">
        <v>22708</v>
      </c>
      <c r="F5671" t="s">
        <v>22709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121</v>
      </c>
      <c r="N5671">
        <v>246</v>
      </c>
      <c r="P5671" t="s">
        <v>167</v>
      </c>
      <c r="Q5671" t="s">
        <v>1247</v>
      </c>
      <c r="R5671" t="s">
        <v>55</v>
      </c>
    </row>
    <row r="5672" spans="1:18" hidden="1" x14ac:dyDescent="0.3">
      <c r="A5672" t="s">
        <v>22710</v>
      </c>
      <c r="B5672" t="s">
        <v>22711</v>
      </c>
      <c r="C5672" s="1" t="str">
        <f t="shared" si="397"/>
        <v>21:0858</v>
      </c>
      <c r="D5672" s="1" t="str">
        <f t="shared" si="398"/>
        <v>21:0091</v>
      </c>
      <c r="E5672" t="s">
        <v>22712</v>
      </c>
      <c r="F5672" t="s">
        <v>22713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127</v>
      </c>
      <c r="N5672">
        <v>247</v>
      </c>
      <c r="P5672" t="s">
        <v>140</v>
      </c>
      <c r="Q5672" t="s">
        <v>1430</v>
      </c>
      <c r="R5672" t="s">
        <v>55</v>
      </c>
    </row>
    <row r="5673" spans="1:18" hidden="1" x14ac:dyDescent="0.3">
      <c r="A5673" t="s">
        <v>22714</v>
      </c>
      <c r="B5673" t="s">
        <v>22715</v>
      </c>
      <c r="C5673" s="1" t="str">
        <f t="shared" si="397"/>
        <v>21:0858</v>
      </c>
      <c r="D5673" s="1" t="str">
        <f t="shared" si="398"/>
        <v>21:0091</v>
      </c>
      <c r="E5673" t="s">
        <v>22716</v>
      </c>
      <c r="F5673" t="s">
        <v>22717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133</v>
      </c>
      <c r="N5673">
        <v>248</v>
      </c>
      <c r="P5673" t="s">
        <v>140</v>
      </c>
      <c r="Q5673" t="s">
        <v>1247</v>
      </c>
      <c r="R5673" t="s">
        <v>55</v>
      </c>
    </row>
    <row r="5674" spans="1:18" hidden="1" x14ac:dyDescent="0.3">
      <c r="A5674" t="s">
        <v>22718</v>
      </c>
      <c r="B5674" t="s">
        <v>22719</v>
      </c>
      <c r="C5674" s="1" t="str">
        <f t="shared" si="397"/>
        <v>21:0858</v>
      </c>
      <c r="D5674" s="1" t="str">
        <f t="shared" si="398"/>
        <v>21:0091</v>
      </c>
      <c r="E5674" t="s">
        <v>22720</v>
      </c>
      <c r="F5674" t="s">
        <v>22721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139</v>
      </c>
      <c r="N5674">
        <v>249</v>
      </c>
      <c r="P5674" t="s">
        <v>140</v>
      </c>
      <c r="Q5674" t="s">
        <v>1143</v>
      </c>
      <c r="R5674" t="s">
        <v>55</v>
      </c>
    </row>
    <row r="5675" spans="1:18" hidden="1" x14ac:dyDescent="0.3">
      <c r="A5675" t="s">
        <v>22722</v>
      </c>
      <c r="B5675" t="s">
        <v>22723</v>
      </c>
      <c r="C5675" s="1" t="str">
        <f t="shared" si="397"/>
        <v>21:0858</v>
      </c>
      <c r="D5675" s="1" t="str">
        <f t="shared" si="398"/>
        <v>21:0091</v>
      </c>
      <c r="E5675" t="s">
        <v>22724</v>
      </c>
      <c r="F5675" t="s">
        <v>22725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241</v>
      </c>
      <c r="N5675">
        <v>250</v>
      </c>
      <c r="P5675" t="s">
        <v>140</v>
      </c>
      <c r="Q5675" t="s">
        <v>517</v>
      </c>
      <c r="R5675" t="s">
        <v>55</v>
      </c>
    </row>
    <row r="5676" spans="1:18" hidden="1" x14ac:dyDescent="0.3">
      <c r="A5676" t="s">
        <v>22726</v>
      </c>
      <c r="B5676" t="s">
        <v>22727</v>
      </c>
      <c r="C5676" s="1" t="str">
        <f t="shared" si="397"/>
        <v>21:0858</v>
      </c>
      <c r="D5676" s="1" t="str">
        <f t="shared" si="398"/>
        <v>21:0091</v>
      </c>
      <c r="E5676" t="s">
        <v>22728</v>
      </c>
      <c r="F5676" t="s">
        <v>22729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 t="s">
        <v>140</v>
      </c>
      <c r="Q5676" t="s">
        <v>310</v>
      </c>
      <c r="R5676" t="s">
        <v>55</v>
      </c>
    </row>
    <row r="5677" spans="1:18" hidden="1" x14ac:dyDescent="0.3">
      <c r="A5677" t="s">
        <v>22730</v>
      </c>
      <c r="B5677" t="s">
        <v>22731</v>
      </c>
      <c r="C5677" s="1" t="str">
        <f t="shared" si="397"/>
        <v>21:0858</v>
      </c>
      <c r="D5677" s="1" t="str">
        <f t="shared" si="398"/>
        <v>21:0091</v>
      </c>
      <c r="E5677" t="s">
        <v>22728</v>
      </c>
      <c r="F5677" t="s">
        <v>22732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29</v>
      </c>
      <c r="N5677">
        <v>252</v>
      </c>
      <c r="P5677" t="s">
        <v>140</v>
      </c>
      <c r="Q5677" t="s">
        <v>257</v>
      </c>
      <c r="R5677" t="s">
        <v>55</v>
      </c>
    </row>
    <row r="5678" spans="1:18" hidden="1" x14ac:dyDescent="0.3">
      <c r="A5678" t="s">
        <v>22733</v>
      </c>
      <c r="B5678" t="s">
        <v>22734</v>
      </c>
      <c r="C5678" s="1" t="str">
        <f t="shared" si="397"/>
        <v>21:0858</v>
      </c>
      <c r="D5678" s="1" t="str">
        <f t="shared" si="398"/>
        <v>21:0091</v>
      </c>
      <c r="E5678" t="s">
        <v>22735</v>
      </c>
      <c r="F5678" t="s">
        <v>22736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36</v>
      </c>
      <c r="N5678">
        <v>253</v>
      </c>
      <c r="P5678" t="s">
        <v>140</v>
      </c>
      <c r="Q5678" t="s">
        <v>236</v>
      </c>
      <c r="R5678" t="s">
        <v>55</v>
      </c>
    </row>
    <row r="5679" spans="1:18" hidden="1" x14ac:dyDescent="0.3">
      <c r="A5679" t="s">
        <v>22737</v>
      </c>
      <c r="B5679" t="s">
        <v>22738</v>
      </c>
      <c r="C5679" s="1" t="str">
        <f t="shared" si="397"/>
        <v>21:0858</v>
      </c>
      <c r="D5679" s="1" t="str">
        <f t="shared" si="398"/>
        <v>21:0091</v>
      </c>
      <c r="E5679" t="s">
        <v>22739</v>
      </c>
      <c r="F5679" t="s">
        <v>22740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44</v>
      </c>
      <c r="N5679">
        <v>254</v>
      </c>
      <c r="P5679" t="s">
        <v>210</v>
      </c>
      <c r="Q5679" t="s">
        <v>38</v>
      </c>
      <c r="R5679" t="s">
        <v>55</v>
      </c>
    </row>
    <row r="5680" spans="1:18" hidden="1" x14ac:dyDescent="0.3">
      <c r="A5680" t="s">
        <v>22741</v>
      </c>
      <c r="B5680" t="s">
        <v>22742</v>
      </c>
      <c r="C5680" s="1" t="str">
        <f t="shared" si="397"/>
        <v>21:0858</v>
      </c>
      <c r="D5680" s="1" t="str">
        <f t="shared" si="398"/>
        <v>21:0091</v>
      </c>
      <c r="E5680" t="s">
        <v>22743</v>
      </c>
      <c r="F5680" t="s">
        <v>22744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52</v>
      </c>
      <c r="N5680">
        <v>255</v>
      </c>
      <c r="P5680" t="s">
        <v>140</v>
      </c>
      <c r="Q5680" t="s">
        <v>38</v>
      </c>
      <c r="R5680" t="s">
        <v>55</v>
      </c>
    </row>
    <row r="5681" spans="1:18" hidden="1" x14ac:dyDescent="0.3">
      <c r="A5681" t="s">
        <v>22745</v>
      </c>
      <c r="B5681" t="s">
        <v>22746</v>
      </c>
      <c r="C5681" s="1" t="str">
        <f t="shared" si="397"/>
        <v>21:0858</v>
      </c>
      <c r="D5681" s="1" t="str">
        <f t="shared" si="398"/>
        <v>21:0091</v>
      </c>
      <c r="E5681" t="s">
        <v>22747</v>
      </c>
      <c r="F5681" t="s">
        <v>22748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60</v>
      </c>
      <c r="N5681">
        <v>256</v>
      </c>
      <c r="P5681" t="s">
        <v>1006</v>
      </c>
      <c r="Q5681" t="s">
        <v>38</v>
      </c>
      <c r="R5681" t="s">
        <v>55</v>
      </c>
    </row>
    <row r="5682" spans="1:18" hidden="1" x14ac:dyDescent="0.3">
      <c r="A5682" t="s">
        <v>22749</v>
      </c>
      <c r="B5682" t="s">
        <v>22750</v>
      </c>
      <c r="C5682" s="1" t="str">
        <f t="shared" ref="C5682:C5745" si="401">HYPERLINK("https://geochem.nrcan.gc.ca/cdogs/content/bdl/bdl210858_e.htm", "21:0858")</f>
        <v>21:0858</v>
      </c>
      <c r="D5682" s="1" t="str">
        <f t="shared" ref="D5682:D5745" si="402">HYPERLINK("https://geochem.nrcan.gc.ca/cdogs/content/svy/svy210091_e.htm", "21:0091")</f>
        <v>21:0091</v>
      </c>
      <c r="E5682" t="s">
        <v>22751</v>
      </c>
      <c r="F5682" t="s">
        <v>22752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67</v>
      </c>
      <c r="N5682">
        <v>257</v>
      </c>
      <c r="P5682" t="s">
        <v>1006</v>
      </c>
      <c r="Q5682" t="s">
        <v>248</v>
      </c>
      <c r="R5682" t="s">
        <v>55</v>
      </c>
    </row>
    <row r="5683" spans="1:18" hidden="1" x14ac:dyDescent="0.3">
      <c r="A5683" t="s">
        <v>22753</v>
      </c>
      <c r="B5683" t="s">
        <v>22754</v>
      </c>
      <c r="C5683" s="1" t="str">
        <f t="shared" si="401"/>
        <v>21:0858</v>
      </c>
      <c r="D5683" s="1" t="str">
        <f t="shared" si="402"/>
        <v>21:0091</v>
      </c>
      <c r="E5683" t="s">
        <v>22755</v>
      </c>
      <c r="F5683" t="s">
        <v>22756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74</v>
      </c>
      <c r="N5683">
        <v>258</v>
      </c>
      <c r="P5683" t="s">
        <v>1006</v>
      </c>
      <c r="Q5683" t="s">
        <v>46</v>
      </c>
      <c r="R5683" t="s">
        <v>55</v>
      </c>
    </row>
    <row r="5684" spans="1:18" hidden="1" x14ac:dyDescent="0.3">
      <c r="A5684" t="s">
        <v>22757</v>
      </c>
      <c r="B5684" t="s">
        <v>22758</v>
      </c>
      <c r="C5684" s="1" t="str">
        <f t="shared" si="401"/>
        <v>21:0858</v>
      </c>
      <c r="D5684" s="1" t="str">
        <f t="shared" si="402"/>
        <v>21:0091</v>
      </c>
      <c r="E5684" t="s">
        <v>22759</v>
      </c>
      <c r="F5684" t="s">
        <v>22760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81</v>
      </c>
      <c r="N5684">
        <v>259</v>
      </c>
      <c r="P5684" t="s">
        <v>1006</v>
      </c>
      <c r="Q5684" t="s">
        <v>62</v>
      </c>
      <c r="R5684" t="s">
        <v>55</v>
      </c>
    </row>
    <row r="5685" spans="1:18" hidden="1" x14ac:dyDescent="0.3">
      <c r="A5685" t="s">
        <v>22761</v>
      </c>
      <c r="B5685" t="s">
        <v>22762</v>
      </c>
      <c r="C5685" s="1" t="str">
        <f t="shared" si="401"/>
        <v>21:0858</v>
      </c>
      <c r="D5685" s="1" t="str">
        <f t="shared" si="402"/>
        <v>21:0091</v>
      </c>
      <c r="E5685" t="s">
        <v>22763</v>
      </c>
      <c r="F5685" t="s">
        <v>22764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95</v>
      </c>
      <c r="N5685">
        <v>260</v>
      </c>
      <c r="P5685" t="s">
        <v>140</v>
      </c>
      <c r="Q5685" t="s">
        <v>1247</v>
      </c>
      <c r="R5685" t="s">
        <v>55</v>
      </c>
    </row>
    <row r="5686" spans="1:18" hidden="1" x14ac:dyDescent="0.3">
      <c r="A5686" t="s">
        <v>22765</v>
      </c>
      <c r="B5686" t="s">
        <v>22766</v>
      </c>
      <c r="C5686" s="1" t="str">
        <f t="shared" si="401"/>
        <v>21:0858</v>
      </c>
      <c r="D5686" s="1" t="str">
        <f t="shared" si="402"/>
        <v>21:0091</v>
      </c>
      <c r="E5686" t="s">
        <v>22767</v>
      </c>
      <c r="F5686" t="s">
        <v>22768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101</v>
      </c>
      <c r="N5686">
        <v>261</v>
      </c>
      <c r="P5686" t="s">
        <v>1006</v>
      </c>
      <c r="Q5686" t="s">
        <v>543</v>
      </c>
      <c r="R5686" t="s">
        <v>55</v>
      </c>
    </row>
    <row r="5687" spans="1:18" hidden="1" x14ac:dyDescent="0.3">
      <c r="A5687" t="s">
        <v>22769</v>
      </c>
      <c r="B5687" t="s">
        <v>22770</v>
      </c>
      <c r="C5687" s="1" t="str">
        <f t="shared" si="401"/>
        <v>21:0858</v>
      </c>
      <c r="D5687" s="1" t="str">
        <f t="shared" si="402"/>
        <v>21:0091</v>
      </c>
      <c r="E5687" t="s">
        <v>22771</v>
      </c>
      <c r="F5687" t="s">
        <v>22772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107</v>
      </c>
      <c r="N5687">
        <v>262</v>
      </c>
      <c r="P5687" t="s">
        <v>1006</v>
      </c>
      <c r="Q5687" t="s">
        <v>46</v>
      </c>
      <c r="R5687" t="s">
        <v>55</v>
      </c>
    </row>
    <row r="5688" spans="1:18" hidden="1" x14ac:dyDescent="0.3">
      <c r="A5688" t="s">
        <v>22773</v>
      </c>
      <c r="B5688" t="s">
        <v>22774</v>
      </c>
      <c r="C5688" s="1" t="str">
        <f t="shared" si="401"/>
        <v>21:0858</v>
      </c>
      <c r="D5688" s="1" t="str">
        <f t="shared" si="402"/>
        <v>21:0091</v>
      </c>
      <c r="E5688" t="s">
        <v>22775</v>
      </c>
      <c r="F5688" t="s">
        <v>22776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114</v>
      </c>
      <c r="N5688">
        <v>263</v>
      </c>
      <c r="P5688" t="s">
        <v>1006</v>
      </c>
      <c r="Q5688" t="s">
        <v>482</v>
      </c>
      <c r="R5688" t="s">
        <v>55</v>
      </c>
    </row>
    <row r="5689" spans="1:18" hidden="1" x14ac:dyDescent="0.3">
      <c r="A5689" t="s">
        <v>22777</v>
      </c>
      <c r="B5689" t="s">
        <v>22778</v>
      </c>
      <c r="C5689" s="1" t="str">
        <f t="shared" si="401"/>
        <v>21:0858</v>
      </c>
      <c r="D5689" s="1" t="str">
        <f t="shared" si="402"/>
        <v>21:0091</v>
      </c>
      <c r="E5689" t="s">
        <v>22779</v>
      </c>
      <c r="F5689" t="s">
        <v>22780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121</v>
      </c>
      <c r="N5689">
        <v>264</v>
      </c>
      <c r="P5689" t="s">
        <v>1006</v>
      </c>
      <c r="Q5689" t="s">
        <v>46</v>
      </c>
      <c r="R5689" t="s">
        <v>55</v>
      </c>
    </row>
    <row r="5690" spans="1:18" hidden="1" x14ac:dyDescent="0.3">
      <c r="A5690" t="s">
        <v>22781</v>
      </c>
      <c r="B5690" t="s">
        <v>22782</v>
      </c>
      <c r="C5690" s="1" t="str">
        <f t="shared" si="401"/>
        <v>21:0858</v>
      </c>
      <c r="D5690" s="1" t="str">
        <f t="shared" si="402"/>
        <v>21:0091</v>
      </c>
      <c r="E5690" t="s">
        <v>22783</v>
      </c>
      <c r="F5690" t="s">
        <v>22784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127</v>
      </c>
      <c r="N5690">
        <v>265</v>
      </c>
      <c r="P5690" t="s">
        <v>210</v>
      </c>
      <c r="Q5690" t="s">
        <v>62</v>
      </c>
      <c r="R5690" t="s">
        <v>55</v>
      </c>
    </row>
    <row r="5691" spans="1:18" hidden="1" x14ac:dyDescent="0.3">
      <c r="A5691" t="s">
        <v>22785</v>
      </c>
      <c r="B5691" t="s">
        <v>22786</v>
      </c>
      <c r="C5691" s="1" t="str">
        <f t="shared" si="401"/>
        <v>21:0858</v>
      </c>
      <c r="D5691" s="1" t="str">
        <f t="shared" si="402"/>
        <v>21:0091</v>
      </c>
      <c r="E5691" t="s">
        <v>22787</v>
      </c>
      <c r="F5691" t="s">
        <v>22788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133</v>
      </c>
      <c r="N5691">
        <v>266</v>
      </c>
      <c r="P5691" t="s">
        <v>210</v>
      </c>
      <c r="Q5691" t="s">
        <v>46</v>
      </c>
      <c r="R5691" t="s">
        <v>55</v>
      </c>
    </row>
    <row r="5692" spans="1:18" hidden="1" x14ac:dyDescent="0.3">
      <c r="A5692" t="s">
        <v>22789</v>
      </c>
      <c r="B5692" t="s">
        <v>22790</v>
      </c>
      <c r="C5692" s="1" t="str">
        <f t="shared" si="401"/>
        <v>21:0858</v>
      </c>
      <c r="D5692" s="1" t="str">
        <f t="shared" si="402"/>
        <v>21:0091</v>
      </c>
      <c r="E5692" t="s">
        <v>22791</v>
      </c>
      <c r="F5692" t="s">
        <v>22792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139</v>
      </c>
      <c r="N5692">
        <v>267</v>
      </c>
      <c r="P5692" t="s">
        <v>1006</v>
      </c>
      <c r="Q5692" t="s">
        <v>62</v>
      </c>
      <c r="R5692" t="s">
        <v>55</v>
      </c>
    </row>
    <row r="5693" spans="1:18" hidden="1" x14ac:dyDescent="0.3">
      <c r="A5693" t="s">
        <v>22793</v>
      </c>
      <c r="B5693" t="s">
        <v>22794</v>
      </c>
      <c r="C5693" s="1" t="str">
        <f t="shared" si="401"/>
        <v>21:0858</v>
      </c>
      <c r="D5693" s="1" t="str">
        <f t="shared" si="402"/>
        <v>21:0091</v>
      </c>
      <c r="E5693" t="s">
        <v>22795</v>
      </c>
      <c r="F5693" t="s">
        <v>22796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241</v>
      </c>
      <c r="N5693">
        <v>268</v>
      </c>
      <c r="P5693" t="s">
        <v>1006</v>
      </c>
      <c r="Q5693" t="s">
        <v>38</v>
      </c>
      <c r="R5693" t="s">
        <v>55</v>
      </c>
    </row>
    <row r="5694" spans="1:18" hidden="1" x14ac:dyDescent="0.3">
      <c r="A5694" t="s">
        <v>22797</v>
      </c>
      <c r="B5694" t="s">
        <v>22798</v>
      </c>
      <c r="C5694" s="1" t="str">
        <f t="shared" si="401"/>
        <v>21:0858</v>
      </c>
      <c r="D5694" s="1" t="str">
        <f t="shared" si="402"/>
        <v>21:0091</v>
      </c>
      <c r="E5694" t="s">
        <v>22799</v>
      </c>
      <c r="F5694" t="s">
        <v>22800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36</v>
      </c>
      <c r="N5694">
        <v>269</v>
      </c>
      <c r="P5694" t="s">
        <v>140</v>
      </c>
      <c r="Q5694" t="s">
        <v>257</v>
      </c>
      <c r="R5694" t="s">
        <v>55</v>
      </c>
    </row>
    <row r="5695" spans="1:18" hidden="1" x14ac:dyDescent="0.3">
      <c r="A5695" t="s">
        <v>22801</v>
      </c>
      <c r="B5695" t="s">
        <v>22802</v>
      </c>
      <c r="C5695" s="1" t="str">
        <f t="shared" si="401"/>
        <v>21:0858</v>
      </c>
      <c r="D5695" s="1" t="str">
        <f t="shared" si="402"/>
        <v>21:0091</v>
      </c>
      <c r="E5695" t="s">
        <v>22803</v>
      </c>
      <c r="F5695" t="s">
        <v>22804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44</v>
      </c>
      <c r="N5695">
        <v>270</v>
      </c>
      <c r="P5695" t="s">
        <v>140</v>
      </c>
      <c r="Q5695" t="s">
        <v>248</v>
      </c>
      <c r="R5695" t="s">
        <v>55</v>
      </c>
    </row>
    <row r="5696" spans="1:18" hidden="1" x14ac:dyDescent="0.3">
      <c r="A5696" t="s">
        <v>22805</v>
      </c>
      <c r="B5696" t="s">
        <v>22806</v>
      </c>
      <c r="C5696" s="1" t="str">
        <f t="shared" si="401"/>
        <v>21:0858</v>
      </c>
      <c r="D5696" s="1" t="str">
        <f t="shared" si="402"/>
        <v>21:0091</v>
      </c>
      <c r="E5696" t="s">
        <v>22807</v>
      </c>
      <c r="F5696" t="s">
        <v>22808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52</v>
      </c>
      <c r="N5696">
        <v>271</v>
      </c>
      <c r="P5696" t="s">
        <v>140</v>
      </c>
      <c r="Q5696" t="s">
        <v>236</v>
      </c>
      <c r="R5696" t="s">
        <v>55</v>
      </c>
    </row>
    <row r="5697" spans="1:18" hidden="1" x14ac:dyDescent="0.3">
      <c r="A5697" t="s">
        <v>22809</v>
      </c>
      <c r="B5697" t="s">
        <v>22810</v>
      </c>
      <c r="C5697" s="1" t="str">
        <f t="shared" si="401"/>
        <v>21:0858</v>
      </c>
      <c r="D5697" s="1" t="str">
        <f t="shared" si="402"/>
        <v>21:0091</v>
      </c>
      <c r="E5697" t="s">
        <v>22811</v>
      </c>
      <c r="F5697" t="s">
        <v>22812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60</v>
      </c>
      <c r="N5697">
        <v>272</v>
      </c>
      <c r="P5697" t="s">
        <v>1006</v>
      </c>
      <c r="Q5697" t="s">
        <v>310</v>
      </c>
      <c r="R5697" t="s">
        <v>55</v>
      </c>
    </row>
    <row r="5698" spans="1:18" hidden="1" x14ac:dyDescent="0.3">
      <c r="A5698" t="s">
        <v>22813</v>
      </c>
      <c r="B5698" t="s">
        <v>22814</v>
      </c>
      <c r="C5698" s="1" t="str">
        <f t="shared" si="401"/>
        <v>21:0858</v>
      </c>
      <c r="D5698" s="1" t="str">
        <f t="shared" si="402"/>
        <v>21:0091</v>
      </c>
      <c r="E5698" t="s">
        <v>22815</v>
      </c>
      <c r="F5698" t="s">
        <v>22816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 t="s">
        <v>140</v>
      </c>
      <c r="Q5698" t="s">
        <v>236</v>
      </c>
      <c r="R5698" t="s">
        <v>55</v>
      </c>
    </row>
    <row r="5699" spans="1:18" hidden="1" x14ac:dyDescent="0.3">
      <c r="A5699" t="s">
        <v>22817</v>
      </c>
      <c r="B5699" t="s">
        <v>22818</v>
      </c>
      <c r="C5699" s="1" t="str">
        <f t="shared" si="401"/>
        <v>21:0858</v>
      </c>
      <c r="D5699" s="1" t="str">
        <f t="shared" si="402"/>
        <v>21:0091</v>
      </c>
      <c r="E5699" t="s">
        <v>22815</v>
      </c>
      <c r="F5699" t="s">
        <v>22819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29</v>
      </c>
      <c r="N5699">
        <v>274</v>
      </c>
      <c r="P5699" t="s">
        <v>140</v>
      </c>
      <c r="Q5699" t="s">
        <v>482</v>
      </c>
      <c r="R5699" t="s">
        <v>55</v>
      </c>
    </row>
    <row r="5700" spans="1:18" hidden="1" x14ac:dyDescent="0.3">
      <c r="A5700" t="s">
        <v>22820</v>
      </c>
      <c r="B5700" t="s">
        <v>22821</v>
      </c>
      <c r="C5700" s="1" t="str">
        <f t="shared" si="401"/>
        <v>21:0858</v>
      </c>
      <c r="D5700" s="1" t="str">
        <f t="shared" si="402"/>
        <v>21:0091</v>
      </c>
      <c r="E5700" t="s">
        <v>22822</v>
      </c>
      <c r="F5700" t="s">
        <v>22823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67</v>
      </c>
      <c r="N5700">
        <v>275</v>
      </c>
      <c r="P5700" t="s">
        <v>210</v>
      </c>
      <c r="Q5700" t="s">
        <v>482</v>
      </c>
      <c r="R5700" t="s">
        <v>55</v>
      </c>
    </row>
    <row r="5701" spans="1:18" hidden="1" x14ac:dyDescent="0.3">
      <c r="A5701" t="s">
        <v>22824</v>
      </c>
      <c r="B5701" t="s">
        <v>22825</v>
      </c>
      <c r="C5701" s="1" t="str">
        <f t="shared" si="401"/>
        <v>21:0858</v>
      </c>
      <c r="D5701" s="1" t="str">
        <f t="shared" si="402"/>
        <v>21:0091</v>
      </c>
      <c r="E5701" t="s">
        <v>22826</v>
      </c>
      <c r="F5701" t="s">
        <v>22827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74</v>
      </c>
      <c r="N5701">
        <v>276</v>
      </c>
      <c r="P5701" t="s">
        <v>140</v>
      </c>
      <c r="Q5701" t="s">
        <v>248</v>
      </c>
      <c r="R5701" t="s">
        <v>55</v>
      </c>
    </row>
    <row r="5702" spans="1:18" hidden="1" x14ac:dyDescent="0.3">
      <c r="A5702" t="s">
        <v>22828</v>
      </c>
      <c r="B5702" t="s">
        <v>22829</v>
      </c>
      <c r="C5702" s="1" t="str">
        <f t="shared" si="401"/>
        <v>21:0858</v>
      </c>
      <c r="D5702" s="1" t="str">
        <f t="shared" si="402"/>
        <v>21:0091</v>
      </c>
      <c r="E5702" t="s">
        <v>22830</v>
      </c>
      <c r="F5702" t="s">
        <v>22831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81</v>
      </c>
      <c r="N5702">
        <v>277</v>
      </c>
      <c r="P5702" t="s">
        <v>210</v>
      </c>
      <c r="Q5702" t="s">
        <v>310</v>
      </c>
      <c r="R5702" t="s">
        <v>55</v>
      </c>
    </row>
    <row r="5703" spans="1:18" hidden="1" x14ac:dyDescent="0.3">
      <c r="A5703" t="s">
        <v>22832</v>
      </c>
      <c r="B5703" t="s">
        <v>22833</v>
      </c>
      <c r="C5703" s="1" t="str">
        <f t="shared" si="401"/>
        <v>21:0858</v>
      </c>
      <c r="D5703" s="1" t="str">
        <f t="shared" si="402"/>
        <v>21:0091</v>
      </c>
      <c r="E5703" t="s">
        <v>22834</v>
      </c>
      <c r="F5703" t="s">
        <v>22835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95</v>
      </c>
      <c r="N5703">
        <v>278</v>
      </c>
      <c r="P5703" t="s">
        <v>140</v>
      </c>
      <c r="Q5703" t="s">
        <v>248</v>
      </c>
      <c r="R5703" t="s">
        <v>55</v>
      </c>
    </row>
    <row r="5704" spans="1:18" hidden="1" x14ac:dyDescent="0.3">
      <c r="A5704" t="s">
        <v>22836</v>
      </c>
      <c r="B5704" t="s">
        <v>22837</v>
      </c>
      <c r="C5704" s="1" t="str">
        <f t="shared" si="401"/>
        <v>21:0858</v>
      </c>
      <c r="D5704" s="1" t="str">
        <f t="shared" si="402"/>
        <v>21:0091</v>
      </c>
      <c r="E5704" t="s">
        <v>22838</v>
      </c>
      <c r="F5704" t="s">
        <v>22839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101</v>
      </c>
      <c r="N5704">
        <v>279</v>
      </c>
      <c r="P5704" t="s">
        <v>1006</v>
      </c>
      <c r="Q5704" t="s">
        <v>248</v>
      </c>
      <c r="R5704" t="s">
        <v>55</v>
      </c>
    </row>
    <row r="5705" spans="1:18" hidden="1" x14ac:dyDescent="0.3">
      <c r="A5705" t="s">
        <v>22840</v>
      </c>
      <c r="B5705" t="s">
        <v>22841</v>
      </c>
      <c r="C5705" s="1" t="str">
        <f t="shared" si="401"/>
        <v>21:0858</v>
      </c>
      <c r="D5705" s="1" t="str">
        <f t="shared" si="402"/>
        <v>21:0091</v>
      </c>
      <c r="E5705" t="s">
        <v>22842</v>
      </c>
      <c r="F5705" t="s">
        <v>22843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107</v>
      </c>
      <c r="N5705">
        <v>280</v>
      </c>
      <c r="P5705" t="s">
        <v>140</v>
      </c>
      <c r="Q5705" t="s">
        <v>62</v>
      </c>
      <c r="R5705" t="s">
        <v>55</v>
      </c>
    </row>
    <row r="5706" spans="1:18" hidden="1" x14ac:dyDescent="0.3">
      <c r="A5706" t="s">
        <v>22844</v>
      </c>
      <c r="B5706" t="s">
        <v>22845</v>
      </c>
      <c r="C5706" s="1" t="str">
        <f t="shared" si="401"/>
        <v>21:0858</v>
      </c>
      <c r="D5706" s="1" t="str">
        <f t="shared" si="402"/>
        <v>21:0091</v>
      </c>
      <c r="E5706" t="s">
        <v>22846</v>
      </c>
      <c r="F5706" t="s">
        <v>22847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114</v>
      </c>
      <c r="N5706">
        <v>281</v>
      </c>
      <c r="P5706" t="s">
        <v>140</v>
      </c>
      <c r="Q5706" t="s">
        <v>310</v>
      </c>
      <c r="R5706" t="s">
        <v>55</v>
      </c>
    </row>
    <row r="5707" spans="1:18" hidden="1" x14ac:dyDescent="0.3">
      <c r="A5707" t="s">
        <v>22848</v>
      </c>
      <c r="B5707" t="s">
        <v>22849</v>
      </c>
      <c r="C5707" s="1" t="str">
        <f t="shared" si="401"/>
        <v>21:0858</v>
      </c>
      <c r="D5707" s="1" t="str">
        <f t="shared" si="402"/>
        <v>21:0091</v>
      </c>
      <c r="E5707" t="s">
        <v>22850</v>
      </c>
      <c r="F5707" t="s">
        <v>22851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121</v>
      </c>
      <c r="N5707">
        <v>282</v>
      </c>
      <c r="P5707" t="s">
        <v>1006</v>
      </c>
      <c r="Q5707" t="s">
        <v>38</v>
      </c>
      <c r="R5707" t="s">
        <v>55</v>
      </c>
    </row>
    <row r="5708" spans="1:18" hidden="1" x14ac:dyDescent="0.3">
      <c r="A5708" t="s">
        <v>22852</v>
      </c>
      <c r="B5708" t="s">
        <v>22853</v>
      </c>
      <c r="C5708" s="1" t="str">
        <f t="shared" si="401"/>
        <v>21:0858</v>
      </c>
      <c r="D5708" s="1" t="str">
        <f t="shared" si="402"/>
        <v>21:0091</v>
      </c>
      <c r="E5708" t="s">
        <v>22854</v>
      </c>
      <c r="F5708" t="s">
        <v>22855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127</v>
      </c>
      <c r="N5708">
        <v>283</v>
      </c>
      <c r="P5708" t="s">
        <v>210</v>
      </c>
      <c r="Q5708" t="s">
        <v>248</v>
      </c>
      <c r="R5708" t="s">
        <v>55</v>
      </c>
    </row>
    <row r="5709" spans="1:18" hidden="1" x14ac:dyDescent="0.3">
      <c r="A5709" t="s">
        <v>22856</v>
      </c>
      <c r="B5709" t="s">
        <v>22857</v>
      </c>
      <c r="C5709" s="1" t="str">
        <f t="shared" si="401"/>
        <v>21:0858</v>
      </c>
      <c r="D5709" s="1" t="str">
        <f t="shared" si="402"/>
        <v>21:0091</v>
      </c>
      <c r="E5709" t="s">
        <v>22858</v>
      </c>
      <c r="F5709" t="s">
        <v>22859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133</v>
      </c>
      <c r="N5709">
        <v>284</v>
      </c>
      <c r="P5709" t="s">
        <v>210</v>
      </c>
      <c r="Q5709" t="s">
        <v>257</v>
      </c>
      <c r="R5709" t="s">
        <v>55</v>
      </c>
    </row>
    <row r="5710" spans="1:18" hidden="1" x14ac:dyDescent="0.3">
      <c r="A5710" t="s">
        <v>22860</v>
      </c>
      <c r="B5710" t="s">
        <v>22861</v>
      </c>
      <c r="C5710" s="1" t="str">
        <f t="shared" si="401"/>
        <v>21:0858</v>
      </c>
      <c r="D5710" s="1" t="str">
        <f t="shared" si="402"/>
        <v>21:0091</v>
      </c>
      <c r="E5710" t="s">
        <v>22862</v>
      </c>
      <c r="F5710" t="s">
        <v>22863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139</v>
      </c>
      <c r="N5710">
        <v>285</v>
      </c>
      <c r="P5710" t="s">
        <v>210</v>
      </c>
      <c r="Q5710" t="s">
        <v>54</v>
      </c>
      <c r="R5710" t="s">
        <v>55</v>
      </c>
    </row>
    <row r="5711" spans="1:18" hidden="1" x14ac:dyDescent="0.3">
      <c r="A5711" t="s">
        <v>22864</v>
      </c>
      <c r="B5711" t="s">
        <v>22865</v>
      </c>
      <c r="C5711" s="1" t="str">
        <f t="shared" si="401"/>
        <v>21:0858</v>
      </c>
      <c r="D5711" s="1" t="str">
        <f t="shared" si="402"/>
        <v>21:0091</v>
      </c>
      <c r="E5711" t="s">
        <v>22866</v>
      </c>
      <c r="F5711" t="s">
        <v>22867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241</v>
      </c>
      <c r="N5711">
        <v>286</v>
      </c>
      <c r="P5711" t="s">
        <v>210</v>
      </c>
      <c r="Q5711" t="s">
        <v>538</v>
      </c>
      <c r="R5711" t="s">
        <v>55</v>
      </c>
    </row>
    <row r="5712" spans="1:18" hidden="1" x14ac:dyDescent="0.3">
      <c r="A5712" t="s">
        <v>22868</v>
      </c>
      <c r="B5712" t="s">
        <v>22869</v>
      </c>
      <c r="C5712" s="1" t="str">
        <f t="shared" si="401"/>
        <v>21:0858</v>
      </c>
      <c r="D5712" s="1" t="str">
        <f t="shared" si="402"/>
        <v>21:0091</v>
      </c>
      <c r="E5712" t="s">
        <v>22870</v>
      </c>
      <c r="F5712" t="s">
        <v>22871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36</v>
      </c>
      <c r="N5712">
        <v>287</v>
      </c>
      <c r="P5712" t="s">
        <v>1006</v>
      </c>
      <c r="Q5712" t="s">
        <v>257</v>
      </c>
      <c r="R5712" t="s">
        <v>55</v>
      </c>
    </row>
    <row r="5713" spans="1:18" hidden="1" x14ac:dyDescent="0.3">
      <c r="A5713" t="s">
        <v>22872</v>
      </c>
      <c r="B5713" t="s">
        <v>22873</v>
      </c>
      <c r="C5713" s="1" t="str">
        <f t="shared" si="401"/>
        <v>21:0858</v>
      </c>
      <c r="D5713" s="1" t="str">
        <f t="shared" si="402"/>
        <v>21:0091</v>
      </c>
      <c r="E5713" t="s">
        <v>22874</v>
      </c>
      <c r="F5713" t="s">
        <v>22875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44</v>
      </c>
      <c r="N5713">
        <v>288</v>
      </c>
      <c r="P5713" t="s">
        <v>1006</v>
      </c>
      <c r="Q5713" t="s">
        <v>248</v>
      </c>
      <c r="R5713" t="s">
        <v>55</v>
      </c>
    </row>
    <row r="5714" spans="1:18" hidden="1" x14ac:dyDescent="0.3">
      <c r="A5714" t="s">
        <v>22876</v>
      </c>
      <c r="B5714" t="s">
        <v>22877</v>
      </c>
      <c r="C5714" s="1" t="str">
        <f t="shared" si="401"/>
        <v>21:0858</v>
      </c>
      <c r="D5714" s="1" t="str">
        <f t="shared" si="402"/>
        <v>21:0091</v>
      </c>
      <c r="E5714" t="s">
        <v>22878</v>
      </c>
      <c r="F5714" t="s">
        <v>22879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52</v>
      </c>
      <c r="N5714">
        <v>289</v>
      </c>
      <c r="P5714" t="s">
        <v>210</v>
      </c>
      <c r="Q5714" t="s">
        <v>517</v>
      </c>
      <c r="R5714" t="s">
        <v>55</v>
      </c>
    </row>
    <row r="5715" spans="1:18" hidden="1" x14ac:dyDescent="0.3">
      <c r="A5715" t="s">
        <v>22880</v>
      </c>
      <c r="B5715" t="s">
        <v>22881</v>
      </c>
      <c r="C5715" s="1" t="str">
        <f t="shared" si="401"/>
        <v>21:0858</v>
      </c>
      <c r="D5715" s="1" t="str">
        <f t="shared" si="402"/>
        <v>21:0091</v>
      </c>
      <c r="E5715" t="s">
        <v>22882</v>
      </c>
      <c r="F5715" t="s">
        <v>22883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 t="s">
        <v>356</v>
      </c>
      <c r="Q5715" t="s">
        <v>1319</v>
      </c>
      <c r="R5715" t="s">
        <v>55</v>
      </c>
    </row>
    <row r="5716" spans="1:18" hidden="1" x14ac:dyDescent="0.3">
      <c r="A5716" t="s">
        <v>22884</v>
      </c>
      <c r="B5716" t="s">
        <v>22885</v>
      </c>
      <c r="C5716" s="1" t="str">
        <f t="shared" si="401"/>
        <v>21:0858</v>
      </c>
      <c r="D5716" s="1" t="str">
        <f t="shared" si="402"/>
        <v>21:0091</v>
      </c>
      <c r="E5716" t="s">
        <v>22882</v>
      </c>
      <c r="F5716" t="s">
        <v>22886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29</v>
      </c>
      <c r="N5716">
        <v>291</v>
      </c>
      <c r="P5716" t="s">
        <v>1610</v>
      </c>
      <c r="Q5716" t="s">
        <v>548</v>
      </c>
      <c r="R5716" t="s">
        <v>55</v>
      </c>
    </row>
    <row r="5717" spans="1:18" hidden="1" x14ac:dyDescent="0.3">
      <c r="A5717" t="s">
        <v>22887</v>
      </c>
      <c r="B5717" t="s">
        <v>22888</v>
      </c>
      <c r="C5717" s="1" t="str">
        <f t="shared" si="401"/>
        <v>21:0858</v>
      </c>
      <c r="D5717" s="1" t="str">
        <f t="shared" si="402"/>
        <v>21:0091</v>
      </c>
      <c r="E5717" t="s">
        <v>22889</v>
      </c>
      <c r="F5717" t="s">
        <v>22890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60</v>
      </c>
      <c r="N5717">
        <v>292</v>
      </c>
      <c r="P5717" t="s">
        <v>1610</v>
      </c>
      <c r="Q5717" t="s">
        <v>1319</v>
      </c>
      <c r="R5717" t="s">
        <v>55</v>
      </c>
    </row>
    <row r="5718" spans="1:18" hidden="1" x14ac:dyDescent="0.3">
      <c r="A5718" t="s">
        <v>22891</v>
      </c>
      <c r="B5718" t="s">
        <v>22892</v>
      </c>
      <c r="C5718" s="1" t="str">
        <f t="shared" si="401"/>
        <v>21:0858</v>
      </c>
      <c r="D5718" s="1" t="str">
        <f t="shared" si="402"/>
        <v>21:0091</v>
      </c>
      <c r="E5718" t="s">
        <v>22893</v>
      </c>
      <c r="F5718" t="s">
        <v>22894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67</v>
      </c>
      <c r="N5718">
        <v>293</v>
      </c>
      <c r="P5718" t="s">
        <v>210</v>
      </c>
      <c r="Q5718" t="s">
        <v>54</v>
      </c>
      <c r="R5718" t="s">
        <v>55</v>
      </c>
    </row>
    <row r="5719" spans="1:18" hidden="1" x14ac:dyDescent="0.3">
      <c r="A5719" t="s">
        <v>22895</v>
      </c>
      <c r="B5719" t="s">
        <v>22896</v>
      </c>
      <c r="C5719" s="1" t="str">
        <f t="shared" si="401"/>
        <v>21:0858</v>
      </c>
      <c r="D5719" s="1" t="str">
        <f t="shared" si="402"/>
        <v>21:0091</v>
      </c>
      <c r="E5719" t="s">
        <v>22897</v>
      </c>
      <c r="F5719" t="s">
        <v>22898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74</v>
      </c>
      <c r="N5719">
        <v>294</v>
      </c>
      <c r="P5719" t="s">
        <v>140</v>
      </c>
      <c r="Q5719" t="s">
        <v>1292</v>
      </c>
      <c r="R5719" t="s">
        <v>55</v>
      </c>
    </row>
    <row r="5720" spans="1:18" hidden="1" x14ac:dyDescent="0.3">
      <c r="A5720" t="s">
        <v>22899</v>
      </c>
      <c r="B5720" t="s">
        <v>22900</v>
      </c>
      <c r="C5720" s="1" t="str">
        <f t="shared" si="401"/>
        <v>21:0858</v>
      </c>
      <c r="D5720" s="1" t="str">
        <f t="shared" si="402"/>
        <v>21:0091</v>
      </c>
      <c r="E5720" t="s">
        <v>22901</v>
      </c>
      <c r="F5720" t="s">
        <v>22902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81</v>
      </c>
      <c r="N5720">
        <v>295</v>
      </c>
      <c r="P5720" t="s">
        <v>210</v>
      </c>
      <c r="Q5720" t="s">
        <v>482</v>
      </c>
      <c r="R5720" t="s">
        <v>55</v>
      </c>
    </row>
    <row r="5721" spans="1:18" hidden="1" x14ac:dyDescent="0.3">
      <c r="A5721" t="s">
        <v>22903</v>
      </c>
      <c r="B5721" t="s">
        <v>22904</v>
      </c>
      <c r="C5721" s="1" t="str">
        <f t="shared" si="401"/>
        <v>21:0858</v>
      </c>
      <c r="D5721" s="1" t="str">
        <f t="shared" si="402"/>
        <v>21:0091</v>
      </c>
      <c r="E5721" t="s">
        <v>22905</v>
      </c>
      <c r="F5721" t="s">
        <v>22906</v>
      </c>
      <c r="H5721">
        <v>54.939365600000002</v>
      </c>
      <c r="I5721">
        <v>-100.3041632</v>
      </c>
      <c r="J5721" s="1" t="str">
        <f t="shared" ref="J5721:J5784" si="403">HYPERLINK("https://geochem.nrcan.gc.ca/cdogs/content/kwd/kwd020016_e.htm",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95</v>
      </c>
      <c r="N5721">
        <v>296</v>
      </c>
      <c r="P5721" t="s">
        <v>210</v>
      </c>
      <c r="Q5721" t="s">
        <v>603</v>
      </c>
      <c r="R5721" t="s">
        <v>55</v>
      </c>
    </row>
    <row r="5722" spans="1:18" hidden="1" x14ac:dyDescent="0.3">
      <c r="A5722" t="s">
        <v>22907</v>
      </c>
      <c r="B5722" t="s">
        <v>22908</v>
      </c>
      <c r="C5722" s="1" t="str">
        <f t="shared" si="401"/>
        <v>21:0858</v>
      </c>
      <c r="D5722" s="1" t="str">
        <f t="shared" si="402"/>
        <v>21:0091</v>
      </c>
      <c r="E5722" t="s">
        <v>22909</v>
      </c>
      <c r="F5722" t="s">
        <v>22910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HYPERLINK("https://geochem.nrcan.gc.ca/cdogs/content/kwd/kwd080007_e.htm", "Untreated Water")</f>
        <v>Untreated Water</v>
      </c>
      <c r="L5722">
        <v>17</v>
      </c>
      <c r="M5722" t="s">
        <v>101</v>
      </c>
      <c r="N5722">
        <v>297</v>
      </c>
      <c r="P5722" t="s">
        <v>140</v>
      </c>
      <c r="Q5722" t="s">
        <v>310</v>
      </c>
      <c r="R5722" t="s">
        <v>55</v>
      </c>
    </row>
    <row r="5723" spans="1:18" hidden="1" x14ac:dyDescent="0.3">
      <c r="A5723" t="s">
        <v>22911</v>
      </c>
      <c r="B5723" t="s">
        <v>22912</v>
      </c>
      <c r="C5723" s="1" t="str">
        <f t="shared" si="401"/>
        <v>21:0858</v>
      </c>
      <c r="D5723" s="1" t="str">
        <f t="shared" si="402"/>
        <v>21:0091</v>
      </c>
      <c r="E5723" t="s">
        <v>22913</v>
      </c>
      <c r="F5723" t="s">
        <v>22914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107</v>
      </c>
      <c r="N5723">
        <v>298</v>
      </c>
      <c r="P5723" t="s">
        <v>210</v>
      </c>
      <c r="Q5723" t="s">
        <v>517</v>
      </c>
      <c r="R5723" t="s">
        <v>55</v>
      </c>
    </row>
    <row r="5724" spans="1:18" hidden="1" x14ac:dyDescent="0.3">
      <c r="A5724" t="s">
        <v>22915</v>
      </c>
      <c r="B5724" t="s">
        <v>22916</v>
      </c>
      <c r="C5724" s="1" t="str">
        <f t="shared" si="401"/>
        <v>21:0858</v>
      </c>
      <c r="D5724" s="1" t="str">
        <f t="shared" si="402"/>
        <v>21:0091</v>
      </c>
      <c r="E5724" t="s">
        <v>22917</v>
      </c>
      <c r="F5724" t="s">
        <v>22918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114</v>
      </c>
      <c r="N5724">
        <v>299</v>
      </c>
      <c r="P5724" t="s">
        <v>140</v>
      </c>
      <c r="Q5724" t="s">
        <v>54</v>
      </c>
      <c r="R5724" t="s">
        <v>522</v>
      </c>
    </row>
    <row r="5725" spans="1:18" hidden="1" x14ac:dyDescent="0.3">
      <c r="A5725" t="s">
        <v>22919</v>
      </c>
      <c r="B5725" t="s">
        <v>22920</v>
      </c>
      <c r="C5725" s="1" t="str">
        <f t="shared" si="401"/>
        <v>21:0858</v>
      </c>
      <c r="D5725" s="1" t="str">
        <f t="shared" si="402"/>
        <v>21:0091</v>
      </c>
      <c r="E5725" t="s">
        <v>22921</v>
      </c>
      <c r="F5725" t="s">
        <v>22922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121</v>
      </c>
      <c r="N5725">
        <v>300</v>
      </c>
      <c r="P5725" t="s">
        <v>1006</v>
      </c>
      <c r="Q5725" t="s">
        <v>517</v>
      </c>
      <c r="R5725" t="s">
        <v>55</v>
      </c>
    </row>
    <row r="5726" spans="1:18" hidden="1" x14ac:dyDescent="0.3">
      <c r="A5726" t="s">
        <v>22923</v>
      </c>
      <c r="B5726" t="s">
        <v>22924</v>
      </c>
      <c r="C5726" s="1" t="str">
        <f t="shared" si="401"/>
        <v>21:0858</v>
      </c>
      <c r="D5726" s="1" t="str">
        <f t="shared" si="402"/>
        <v>21:0091</v>
      </c>
      <c r="E5726" t="s">
        <v>22925</v>
      </c>
      <c r="F5726" t="s">
        <v>22926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127</v>
      </c>
      <c r="N5726">
        <v>301</v>
      </c>
      <c r="P5726" t="s">
        <v>1006</v>
      </c>
      <c r="Q5726" t="s">
        <v>1143</v>
      </c>
      <c r="R5726" t="s">
        <v>55</v>
      </c>
    </row>
    <row r="5727" spans="1:18" hidden="1" x14ac:dyDescent="0.3">
      <c r="A5727" t="s">
        <v>22927</v>
      </c>
      <c r="B5727" t="s">
        <v>22928</v>
      </c>
      <c r="C5727" s="1" t="str">
        <f t="shared" si="401"/>
        <v>21:0858</v>
      </c>
      <c r="D5727" s="1" t="str">
        <f t="shared" si="402"/>
        <v>21:0091</v>
      </c>
      <c r="E5727" t="s">
        <v>22929</v>
      </c>
      <c r="F5727" t="s">
        <v>22930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133</v>
      </c>
      <c r="N5727">
        <v>302</v>
      </c>
      <c r="P5727" t="s">
        <v>1006</v>
      </c>
      <c r="Q5727" t="s">
        <v>1143</v>
      </c>
      <c r="R5727" t="s">
        <v>55</v>
      </c>
    </row>
    <row r="5728" spans="1:18" hidden="1" x14ac:dyDescent="0.3">
      <c r="A5728" t="s">
        <v>22931</v>
      </c>
      <c r="B5728" t="s">
        <v>22932</v>
      </c>
      <c r="C5728" s="1" t="str">
        <f t="shared" si="401"/>
        <v>21:0858</v>
      </c>
      <c r="D5728" s="1" t="str">
        <f t="shared" si="402"/>
        <v>21:0091</v>
      </c>
      <c r="E5728" t="s">
        <v>22933</v>
      </c>
      <c r="F5728" t="s">
        <v>22934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139</v>
      </c>
      <c r="N5728">
        <v>303</v>
      </c>
      <c r="P5728" t="s">
        <v>1006</v>
      </c>
      <c r="Q5728" t="s">
        <v>54</v>
      </c>
      <c r="R5728" t="s">
        <v>55</v>
      </c>
    </row>
    <row r="5729" spans="1:18" hidden="1" x14ac:dyDescent="0.3">
      <c r="A5729" t="s">
        <v>22935</v>
      </c>
      <c r="B5729" t="s">
        <v>22936</v>
      </c>
      <c r="C5729" s="1" t="str">
        <f t="shared" si="401"/>
        <v>21:0858</v>
      </c>
      <c r="D5729" s="1" t="str">
        <f t="shared" si="402"/>
        <v>21:0091</v>
      </c>
      <c r="E5729" t="s">
        <v>22937</v>
      </c>
      <c r="F5729" t="s">
        <v>22938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241</v>
      </c>
      <c r="N5729">
        <v>304</v>
      </c>
      <c r="P5729" t="s">
        <v>1006</v>
      </c>
      <c r="Q5729" t="s">
        <v>482</v>
      </c>
      <c r="R5729" t="s">
        <v>55</v>
      </c>
    </row>
    <row r="5730" spans="1:18" hidden="1" x14ac:dyDescent="0.3">
      <c r="A5730" t="s">
        <v>22939</v>
      </c>
      <c r="B5730" t="s">
        <v>22940</v>
      </c>
      <c r="C5730" s="1" t="str">
        <f t="shared" si="401"/>
        <v>21:0858</v>
      </c>
      <c r="D5730" s="1" t="str">
        <f t="shared" si="402"/>
        <v>21:0091</v>
      </c>
      <c r="E5730" t="s">
        <v>22941</v>
      </c>
      <c r="F5730" t="s">
        <v>22942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36</v>
      </c>
      <c r="N5730">
        <v>305</v>
      </c>
      <c r="P5730" t="s">
        <v>1006</v>
      </c>
      <c r="Q5730" t="s">
        <v>54</v>
      </c>
      <c r="R5730" t="s">
        <v>55</v>
      </c>
    </row>
    <row r="5731" spans="1:18" hidden="1" x14ac:dyDescent="0.3">
      <c r="A5731" t="s">
        <v>22943</v>
      </c>
      <c r="B5731" t="s">
        <v>22944</v>
      </c>
      <c r="C5731" s="1" t="str">
        <f t="shared" si="401"/>
        <v>21:0858</v>
      </c>
      <c r="D5731" s="1" t="str">
        <f t="shared" si="402"/>
        <v>21:0091</v>
      </c>
      <c r="E5731" t="s">
        <v>22945</v>
      </c>
      <c r="F5731" t="s">
        <v>22946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44</v>
      </c>
      <c r="N5731">
        <v>306</v>
      </c>
      <c r="P5731" t="s">
        <v>1006</v>
      </c>
      <c r="Q5731" t="s">
        <v>236</v>
      </c>
      <c r="R5731" t="s">
        <v>55</v>
      </c>
    </row>
    <row r="5732" spans="1:18" hidden="1" x14ac:dyDescent="0.3">
      <c r="A5732" t="s">
        <v>22947</v>
      </c>
      <c r="B5732" t="s">
        <v>22948</v>
      </c>
      <c r="C5732" s="1" t="str">
        <f t="shared" si="401"/>
        <v>21:0858</v>
      </c>
      <c r="D5732" s="1" t="str">
        <f t="shared" si="402"/>
        <v>21:0091</v>
      </c>
      <c r="E5732" t="s">
        <v>22949</v>
      </c>
      <c r="F5732" t="s">
        <v>22950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52</v>
      </c>
      <c r="N5732">
        <v>307</v>
      </c>
      <c r="P5732" t="s">
        <v>210</v>
      </c>
      <c r="Q5732" t="s">
        <v>579</v>
      </c>
      <c r="R5732" t="s">
        <v>55</v>
      </c>
    </row>
    <row r="5733" spans="1:18" hidden="1" x14ac:dyDescent="0.3">
      <c r="A5733" t="s">
        <v>22951</v>
      </c>
      <c r="B5733" t="s">
        <v>22952</v>
      </c>
      <c r="C5733" s="1" t="str">
        <f t="shared" si="401"/>
        <v>21:0858</v>
      </c>
      <c r="D5733" s="1" t="str">
        <f t="shared" si="402"/>
        <v>21:0091</v>
      </c>
      <c r="E5733" t="s">
        <v>22953</v>
      </c>
      <c r="F5733" t="s">
        <v>22954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 t="s">
        <v>210</v>
      </c>
      <c r="Q5733" t="s">
        <v>310</v>
      </c>
      <c r="R5733" t="s">
        <v>55</v>
      </c>
    </row>
    <row r="5734" spans="1:18" hidden="1" x14ac:dyDescent="0.3">
      <c r="A5734" t="s">
        <v>22955</v>
      </c>
      <c r="B5734" t="s">
        <v>22956</v>
      </c>
      <c r="C5734" s="1" t="str">
        <f t="shared" si="401"/>
        <v>21:0858</v>
      </c>
      <c r="D5734" s="1" t="str">
        <f t="shared" si="402"/>
        <v>21:0091</v>
      </c>
      <c r="E5734" t="s">
        <v>22953</v>
      </c>
      <c r="F5734" t="s">
        <v>22957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29</v>
      </c>
      <c r="N5734">
        <v>309</v>
      </c>
      <c r="P5734" t="s">
        <v>210</v>
      </c>
      <c r="Q5734" t="s">
        <v>579</v>
      </c>
      <c r="R5734" t="s">
        <v>55</v>
      </c>
    </row>
    <row r="5735" spans="1:18" hidden="1" x14ac:dyDescent="0.3">
      <c r="A5735" t="s">
        <v>22958</v>
      </c>
      <c r="B5735" t="s">
        <v>22959</v>
      </c>
      <c r="C5735" s="1" t="str">
        <f t="shared" si="401"/>
        <v>21:0858</v>
      </c>
      <c r="D5735" s="1" t="str">
        <f t="shared" si="402"/>
        <v>21:0091</v>
      </c>
      <c r="E5735" t="s">
        <v>22960</v>
      </c>
      <c r="F5735" t="s">
        <v>22961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60</v>
      </c>
      <c r="N5735">
        <v>310</v>
      </c>
      <c r="P5735" t="s">
        <v>210</v>
      </c>
      <c r="Q5735" t="s">
        <v>310</v>
      </c>
      <c r="R5735" t="s">
        <v>55</v>
      </c>
    </row>
    <row r="5736" spans="1:18" hidden="1" x14ac:dyDescent="0.3">
      <c r="A5736" t="s">
        <v>22962</v>
      </c>
      <c r="B5736" t="s">
        <v>22963</v>
      </c>
      <c r="C5736" s="1" t="str">
        <f t="shared" si="401"/>
        <v>21:0858</v>
      </c>
      <c r="D5736" s="1" t="str">
        <f t="shared" si="402"/>
        <v>21:0091</v>
      </c>
      <c r="E5736" t="s">
        <v>22964</v>
      </c>
      <c r="F5736" t="s">
        <v>22965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67</v>
      </c>
      <c r="N5736">
        <v>311</v>
      </c>
      <c r="P5736" t="s">
        <v>210</v>
      </c>
      <c r="Q5736" t="s">
        <v>517</v>
      </c>
      <c r="R5736" t="s">
        <v>55</v>
      </c>
    </row>
    <row r="5737" spans="1:18" hidden="1" x14ac:dyDescent="0.3">
      <c r="A5737" t="s">
        <v>22966</v>
      </c>
      <c r="B5737" t="s">
        <v>22967</v>
      </c>
      <c r="C5737" s="1" t="str">
        <f t="shared" si="401"/>
        <v>21:0858</v>
      </c>
      <c r="D5737" s="1" t="str">
        <f t="shared" si="402"/>
        <v>21:0091</v>
      </c>
      <c r="E5737" t="s">
        <v>22968</v>
      </c>
      <c r="F5737" t="s">
        <v>22969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74</v>
      </c>
      <c r="N5737">
        <v>312</v>
      </c>
      <c r="P5737" t="s">
        <v>1006</v>
      </c>
      <c r="Q5737" t="s">
        <v>579</v>
      </c>
      <c r="R5737" t="s">
        <v>55</v>
      </c>
    </row>
    <row r="5738" spans="1:18" hidden="1" x14ac:dyDescent="0.3">
      <c r="A5738" t="s">
        <v>22970</v>
      </c>
      <c r="B5738" t="s">
        <v>22971</v>
      </c>
      <c r="C5738" s="1" t="str">
        <f t="shared" si="401"/>
        <v>21:0858</v>
      </c>
      <c r="D5738" s="1" t="str">
        <f t="shared" si="402"/>
        <v>21:0091</v>
      </c>
      <c r="E5738" t="s">
        <v>22972</v>
      </c>
      <c r="F5738" t="s">
        <v>22973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81</v>
      </c>
      <c r="N5738">
        <v>313</v>
      </c>
      <c r="P5738" t="s">
        <v>140</v>
      </c>
      <c r="Q5738" t="s">
        <v>579</v>
      </c>
      <c r="R5738" t="s">
        <v>55</v>
      </c>
    </row>
    <row r="5739" spans="1:18" hidden="1" x14ac:dyDescent="0.3">
      <c r="A5739" t="s">
        <v>22974</v>
      </c>
      <c r="B5739" t="s">
        <v>22975</v>
      </c>
      <c r="C5739" s="1" t="str">
        <f t="shared" si="401"/>
        <v>21:0858</v>
      </c>
      <c r="D5739" s="1" t="str">
        <f t="shared" si="402"/>
        <v>21:0091</v>
      </c>
      <c r="E5739" t="s">
        <v>22976</v>
      </c>
      <c r="F5739" t="s">
        <v>22977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95</v>
      </c>
      <c r="N5739">
        <v>314</v>
      </c>
      <c r="P5739" t="s">
        <v>558</v>
      </c>
      <c r="Q5739" t="s">
        <v>38</v>
      </c>
      <c r="R5739" t="s">
        <v>55</v>
      </c>
    </row>
    <row r="5740" spans="1:18" hidden="1" x14ac:dyDescent="0.3">
      <c r="A5740" t="s">
        <v>22978</v>
      </c>
      <c r="B5740" t="s">
        <v>22979</v>
      </c>
      <c r="C5740" s="1" t="str">
        <f t="shared" si="401"/>
        <v>21:0858</v>
      </c>
      <c r="D5740" s="1" t="str">
        <f t="shared" si="402"/>
        <v>21:0091</v>
      </c>
      <c r="E5740" t="s">
        <v>22980</v>
      </c>
      <c r="F5740" t="s">
        <v>22981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101</v>
      </c>
      <c r="N5740">
        <v>315</v>
      </c>
      <c r="P5740" t="s">
        <v>210</v>
      </c>
      <c r="Q5740" t="s">
        <v>1247</v>
      </c>
      <c r="R5740" t="s">
        <v>55</v>
      </c>
    </row>
    <row r="5741" spans="1:18" hidden="1" x14ac:dyDescent="0.3">
      <c r="A5741" t="s">
        <v>22982</v>
      </c>
      <c r="B5741" t="s">
        <v>22983</v>
      </c>
      <c r="C5741" s="1" t="str">
        <f t="shared" si="401"/>
        <v>21:0858</v>
      </c>
      <c r="D5741" s="1" t="str">
        <f t="shared" si="402"/>
        <v>21:0091</v>
      </c>
      <c r="E5741" t="s">
        <v>22984</v>
      </c>
      <c r="F5741" t="s">
        <v>22985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107</v>
      </c>
      <c r="N5741">
        <v>316</v>
      </c>
      <c r="P5741" t="s">
        <v>210</v>
      </c>
      <c r="Q5741" t="s">
        <v>548</v>
      </c>
      <c r="R5741" t="s">
        <v>55</v>
      </c>
    </row>
    <row r="5742" spans="1:18" hidden="1" x14ac:dyDescent="0.3">
      <c r="A5742" t="s">
        <v>22986</v>
      </c>
      <c r="B5742" t="s">
        <v>22987</v>
      </c>
      <c r="C5742" s="1" t="str">
        <f t="shared" si="401"/>
        <v>21:0858</v>
      </c>
      <c r="D5742" s="1" t="str">
        <f t="shared" si="402"/>
        <v>21:0091</v>
      </c>
      <c r="E5742" t="s">
        <v>22988</v>
      </c>
      <c r="F5742" t="s">
        <v>22989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114</v>
      </c>
      <c r="N5742">
        <v>317</v>
      </c>
      <c r="P5742" t="s">
        <v>210</v>
      </c>
      <c r="Q5742" t="s">
        <v>482</v>
      </c>
      <c r="R5742" t="s">
        <v>55</v>
      </c>
    </row>
    <row r="5743" spans="1:18" hidden="1" x14ac:dyDescent="0.3">
      <c r="A5743" t="s">
        <v>22990</v>
      </c>
      <c r="B5743" t="s">
        <v>22991</v>
      </c>
      <c r="C5743" s="1" t="str">
        <f t="shared" si="401"/>
        <v>21:0858</v>
      </c>
      <c r="D5743" s="1" t="str">
        <f t="shared" si="402"/>
        <v>21:0091</v>
      </c>
      <c r="E5743" t="s">
        <v>22992</v>
      </c>
      <c r="F5743" t="s">
        <v>22993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121</v>
      </c>
      <c r="N5743">
        <v>318</v>
      </c>
      <c r="P5743" t="s">
        <v>210</v>
      </c>
      <c r="Q5743" t="s">
        <v>54</v>
      </c>
      <c r="R5743" t="s">
        <v>55</v>
      </c>
    </row>
    <row r="5744" spans="1:18" hidden="1" x14ac:dyDescent="0.3">
      <c r="A5744" t="s">
        <v>22994</v>
      </c>
      <c r="B5744" t="s">
        <v>22995</v>
      </c>
      <c r="C5744" s="1" t="str">
        <f t="shared" si="401"/>
        <v>21:0858</v>
      </c>
      <c r="D5744" s="1" t="str">
        <f t="shared" si="402"/>
        <v>21:0091</v>
      </c>
      <c r="E5744" t="s">
        <v>22996</v>
      </c>
      <c r="F5744" t="s">
        <v>22997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127</v>
      </c>
      <c r="N5744">
        <v>319</v>
      </c>
      <c r="P5744" t="s">
        <v>210</v>
      </c>
      <c r="Q5744" t="s">
        <v>1292</v>
      </c>
      <c r="R5744" t="s">
        <v>55</v>
      </c>
    </row>
    <row r="5745" spans="1:18" hidden="1" x14ac:dyDescent="0.3">
      <c r="A5745" t="s">
        <v>22998</v>
      </c>
      <c r="B5745" t="s">
        <v>22999</v>
      </c>
      <c r="C5745" s="1" t="str">
        <f t="shared" si="401"/>
        <v>21:0858</v>
      </c>
      <c r="D5745" s="1" t="str">
        <f t="shared" si="402"/>
        <v>21:0091</v>
      </c>
      <c r="E5745" t="s">
        <v>23000</v>
      </c>
      <c r="F5745" t="s">
        <v>23001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133</v>
      </c>
      <c r="N5745">
        <v>320</v>
      </c>
      <c r="P5745" t="s">
        <v>140</v>
      </c>
      <c r="Q5745" t="s">
        <v>146</v>
      </c>
      <c r="R5745" t="s">
        <v>599</v>
      </c>
    </row>
    <row r="5746" spans="1:18" hidden="1" x14ac:dyDescent="0.3">
      <c r="A5746" t="s">
        <v>23002</v>
      </c>
      <c r="B5746" t="s">
        <v>23003</v>
      </c>
      <c r="C5746" s="1" t="str">
        <f t="shared" ref="C5746:C5792" si="405">HYPERLINK("https://geochem.nrcan.gc.ca/cdogs/content/bdl/bdl210858_e.htm", "21:0858")</f>
        <v>21:0858</v>
      </c>
      <c r="D5746" s="1" t="str">
        <f t="shared" ref="D5746:D5792" si="406">HYPERLINK("https://geochem.nrcan.gc.ca/cdogs/content/svy/svy210091_e.htm", "21:0091")</f>
        <v>21:0091</v>
      </c>
      <c r="E5746" t="s">
        <v>23004</v>
      </c>
      <c r="F5746" t="s">
        <v>23005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139</v>
      </c>
      <c r="N5746">
        <v>321</v>
      </c>
      <c r="P5746" t="s">
        <v>1006</v>
      </c>
      <c r="Q5746" t="s">
        <v>482</v>
      </c>
      <c r="R5746" t="s">
        <v>522</v>
      </c>
    </row>
    <row r="5747" spans="1:18" hidden="1" x14ac:dyDescent="0.3">
      <c r="A5747" t="s">
        <v>23006</v>
      </c>
      <c r="B5747" t="s">
        <v>23007</v>
      </c>
      <c r="C5747" s="1" t="str">
        <f t="shared" si="405"/>
        <v>21:0858</v>
      </c>
      <c r="D5747" s="1" t="str">
        <f t="shared" si="406"/>
        <v>21:0091</v>
      </c>
      <c r="E5747" t="s">
        <v>23008</v>
      </c>
      <c r="F5747" t="s">
        <v>23009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241</v>
      </c>
      <c r="N5747">
        <v>322</v>
      </c>
      <c r="P5747" t="s">
        <v>1006</v>
      </c>
      <c r="Q5747" t="s">
        <v>310</v>
      </c>
      <c r="R5747" t="s">
        <v>55</v>
      </c>
    </row>
    <row r="5748" spans="1:18" hidden="1" x14ac:dyDescent="0.3">
      <c r="A5748" t="s">
        <v>23010</v>
      </c>
      <c r="B5748" t="s">
        <v>23011</v>
      </c>
      <c r="C5748" s="1" t="str">
        <f t="shared" si="405"/>
        <v>21:0858</v>
      </c>
      <c r="D5748" s="1" t="str">
        <f t="shared" si="406"/>
        <v>21:0091</v>
      </c>
      <c r="E5748" t="s">
        <v>23012</v>
      </c>
      <c r="F5748" t="s">
        <v>23013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36</v>
      </c>
      <c r="N5748">
        <v>323</v>
      </c>
      <c r="P5748" t="s">
        <v>1006</v>
      </c>
      <c r="Q5748" t="s">
        <v>54</v>
      </c>
      <c r="R5748" t="s">
        <v>55</v>
      </c>
    </row>
    <row r="5749" spans="1:18" hidden="1" x14ac:dyDescent="0.3">
      <c r="A5749" t="s">
        <v>23014</v>
      </c>
      <c r="B5749" t="s">
        <v>23015</v>
      </c>
      <c r="C5749" s="1" t="str">
        <f t="shared" si="405"/>
        <v>21:0858</v>
      </c>
      <c r="D5749" s="1" t="str">
        <f t="shared" si="406"/>
        <v>21:0091</v>
      </c>
      <c r="E5749" t="s">
        <v>23016</v>
      </c>
      <c r="F5749" t="s">
        <v>23017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 t="s">
        <v>1006</v>
      </c>
      <c r="Q5749" t="s">
        <v>46</v>
      </c>
      <c r="R5749" t="s">
        <v>599</v>
      </c>
    </row>
    <row r="5750" spans="1:18" hidden="1" x14ac:dyDescent="0.3">
      <c r="A5750" t="s">
        <v>23018</v>
      </c>
      <c r="B5750" t="s">
        <v>23019</v>
      </c>
      <c r="C5750" s="1" t="str">
        <f t="shared" si="405"/>
        <v>21:0858</v>
      </c>
      <c r="D5750" s="1" t="str">
        <f t="shared" si="406"/>
        <v>21:0091</v>
      </c>
      <c r="E5750" t="s">
        <v>23016</v>
      </c>
      <c r="F5750" t="s">
        <v>23020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29</v>
      </c>
      <c r="N5750">
        <v>325</v>
      </c>
      <c r="P5750" t="s">
        <v>1006</v>
      </c>
      <c r="Q5750" t="s">
        <v>46</v>
      </c>
      <c r="R5750" t="s">
        <v>55</v>
      </c>
    </row>
    <row r="5751" spans="1:18" hidden="1" x14ac:dyDescent="0.3">
      <c r="A5751" t="s">
        <v>23021</v>
      </c>
      <c r="B5751" t="s">
        <v>23022</v>
      </c>
      <c r="C5751" s="1" t="str">
        <f t="shared" si="405"/>
        <v>21:0858</v>
      </c>
      <c r="D5751" s="1" t="str">
        <f t="shared" si="406"/>
        <v>21:0091</v>
      </c>
      <c r="E5751" t="s">
        <v>23023</v>
      </c>
      <c r="F5751" t="s">
        <v>23024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44</v>
      </c>
      <c r="N5751">
        <v>326</v>
      </c>
      <c r="P5751" t="s">
        <v>167</v>
      </c>
      <c r="Q5751" t="s">
        <v>146</v>
      </c>
      <c r="R5751" t="s">
        <v>55</v>
      </c>
    </row>
    <row r="5752" spans="1:18" hidden="1" x14ac:dyDescent="0.3">
      <c r="A5752" t="s">
        <v>23025</v>
      </c>
      <c r="B5752" t="s">
        <v>23026</v>
      </c>
      <c r="C5752" s="1" t="str">
        <f t="shared" si="405"/>
        <v>21:0858</v>
      </c>
      <c r="D5752" s="1" t="str">
        <f t="shared" si="406"/>
        <v>21:0091</v>
      </c>
      <c r="E5752" t="s">
        <v>23027</v>
      </c>
      <c r="F5752" t="s">
        <v>23028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52</v>
      </c>
      <c r="N5752">
        <v>327</v>
      </c>
      <c r="P5752" t="s">
        <v>140</v>
      </c>
      <c r="Q5752" t="s">
        <v>146</v>
      </c>
      <c r="R5752" t="s">
        <v>55</v>
      </c>
    </row>
    <row r="5753" spans="1:18" hidden="1" x14ac:dyDescent="0.3">
      <c r="A5753" t="s">
        <v>23029</v>
      </c>
      <c r="B5753" t="s">
        <v>23030</v>
      </c>
      <c r="C5753" s="1" t="str">
        <f t="shared" si="405"/>
        <v>21:0858</v>
      </c>
      <c r="D5753" s="1" t="str">
        <f t="shared" si="406"/>
        <v>21:0091</v>
      </c>
      <c r="E5753" t="s">
        <v>23031</v>
      </c>
      <c r="F5753" t="s">
        <v>23032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60</v>
      </c>
      <c r="N5753">
        <v>328</v>
      </c>
      <c r="P5753" t="s">
        <v>1006</v>
      </c>
      <c r="Q5753" t="s">
        <v>257</v>
      </c>
      <c r="R5753" t="s">
        <v>55</v>
      </c>
    </row>
    <row r="5754" spans="1:18" hidden="1" x14ac:dyDescent="0.3">
      <c r="A5754" t="s">
        <v>23033</v>
      </c>
      <c r="B5754" t="s">
        <v>23034</v>
      </c>
      <c r="C5754" s="1" t="str">
        <f t="shared" si="405"/>
        <v>21:0858</v>
      </c>
      <c r="D5754" s="1" t="str">
        <f t="shared" si="406"/>
        <v>21:0091</v>
      </c>
      <c r="E5754" t="s">
        <v>23035</v>
      </c>
      <c r="F5754" t="s">
        <v>23036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67</v>
      </c>
      <c r="N5754">
        <v>329</v>
      </c>
      <c r="P5754" t="s">
        <v>210</v>
      </c>
      <c r="Q5754" t="s">
        <v>579</v>
      </c>
      <c r="R5754" t="s">
        <v>55</v>
      </c>
    </row>
    <row r="5755" spans="1:18" hidden="1" x14ac:dyDescent="0.3">
      <c r="A5755" t="s">
        <v>23037</v>
      </c>
      <c r="B5755" t="s">
        <v>23038</v>
      </c>
      <c r="C5755" s="1" t="str">
        <f t="shared" si="405"/>
        <v>21:0858</v>
      </c>
      <c r="D5755" s="1" t="str">
        <f t="shared" si="406"/>
        <v>21:0091</v>
      </c>
      <c r="E5755" t="s">
        <v>23039</v>
      </c>
      <c r="F5755" t="s">
        <v>23040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74</v>
      </c>
      <c r="N5755">
        <v>330</v>
      </c>
      <c r="P5755" t="s">
        <v>1006</v>
      </c>
      <c r="Q5755" t="s">
        <v>248</v>
      </c>
      <c r="R5755" t="s">
        <v>55</v>
      </c>
    </row>
    <row r="5756" spans="1:18" hidden="1" x14ac:dyDescent="0.3">
      <c r="A5756" t="s">
        <v>23041</v>
      </c>
      <c r="B5756" t="s">
        <v>23042</v>
      </c>
      <c r="C5756" s="1" t="str">
        <f t="shared" si="405"/>
        <v>21:0858</v>
      </c>
      <c r="D5756" s="1" t="str">
        <f t="shared" si="406"/>
        <v>21:0091</v>
      </c>
      <c r="E5756" t="s">
        <v>23043</v>
      </c>
      <c r="F5756" t="s">
        <v>23044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81</v>
      </c>
      <c r="N5756">
        <v>331</v>
      </c>
      <c r="P5756" t="s">
        <v>1006</v>
      </c>
      <c r="Q5756" t="s">
        <v>1292</v>
      </c>
      <c r="R5756" t="s">
        <v>55</v>
      </c>
    </row>
    <row r="5757" spans="1:18" hidden="1" x14ac:dyDescent="0.3">
      <c r="A5757" t="s">
        <v>23045</v>
      </c>
      <c r="B5757" t="s">
        <v>23046</v>
      </c>
      <c r="C5757" s="1" t="str">
        <f t="shared" si="405"/>
        <v>21:0858</v>
      </c>
      <c r="D5757" s="1" t="str">
        <f t="shared" si="406"/>
        <v>21:0091</v>
      </c>
      <c r="E5757" t="s">
        <v>23047</v>
      </c>
      <c r="F5757" t="s">
        <v>23048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95</v>
      </c>
      <c r="N5757">
        <v>332</v>
      </c>
      <c r="P5757" t="s">
        <v>1006</v>
      </c>
      <c r="Q5757" t="s">
        <v>146</v>
      </c>
      <c r="R5757" t="s">
        <v>55</v>
      </c>
    </row>
    <row r="5758" spans="1:18" hidden="1" x14ac:dyDescent="0.3">
      <c r="A5758" t="s">
        <v>23049</v>
      </c>
      <c r="B5758" t="s">
        <v>23050</v>
      </c>
      <c r="C5758" s="1" t="str">
        <f t="shared" si="405"/>
        <v>21:0858</v>
      </c>
      <c r="D5758" s="1" t="str">
        <f t="shared" si="406"/>
        <v>21:0091</v>
      </c>
      <c r="E5758" t="s">
        <v>23051</v>
      </c>
      <c r="F5758" t="s">
        <v>23052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101</v>
      </c>
      <c r="N5758">
        <v>333</v>
      </c>
      <c r="P5758" t="s">
        <v>210</v>
      </c>
      <c r="Q5758" t="s">
        <v>62</v>
      </c>
      <c r="R5758" t="s">
        <v>55</v>
      </c>
    </row>
    <row r="5759" spans="1:18" hidden="1" x14ac:dyDescent="0.3">
      <c r="A5759" t="s">
        <v>23053</v>
      </c>
      <c r="B5759" t="s">
        <v>23054</v>
      </c>
      <c r="C5759" s="1" t="str">
        <f t="shared" si="405"/>
        <v>21:0858</v>
      </c>
      <c r="D5759" s="1" t="str">
        <f t="shared" si="406"/>
        <v>21:0091</v>
      </c>
      <c r="E5759" t="s">
        <v>23055</v>
      </c>
      <c r="F5759" t="s">
        <v>23056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107</v>
      </c>
      <c r="N5759">
        <v>334</v>
      </c>
      <c r="P5759" t="s">
        <v>1006</v>
      </c>
      <c r="Q5759" t="s">
        <v>96</v>
      </c>
      <c r="R5759" t="s">
        <v>745</v>
      </c>
    </row>
    <row r="5760" spans="1:18" hidden="1" x14ac:dyDescent="0.3">
      <c r="A5760" t="s">
        <v>23057</v>
      </c>
      <c r="B5760" t="s">
        <v>23058</v>
      </c>
      <c r="C5760" s="1" t="str">
        <f t="shared" si="405"/>
        <v>21:0858</v>
      </c>
      <c r="D5760" s="1" t="str">
        <f t="shared" si="406"/>
        <v>21:0091</v>
      </c>
      <c r="E5760" t="s">
        <v>23059</v>
      </c>
      <c r="F5760" t="s">
        <v>23060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114</v>
      </c>
      <c r="N5760">
        <v>335</v>
      </c>
      <c r="P5760" t="s">
        <v>1006</v>
      </c>
      <c r="Q5760" t="s">
        <v>257</v>
      </c>
      <c r="R5760" t="s">
        <v>55</v>
      </c>
    </row>
    <row r="5761" spans="1:18" hidden="1" x14ac:dyDescent="0.3">
      <c r="A5761" t="s">
        <v>23061</v>
      </c>
      <c r="B5761" t="s">
        <v>23062</v>
      </c>
      <c r="C5761" s="1" t="str">
        <f t="shared" si="405"/>
        <v>21:0858</v>
      </c>
      <c r="D5761" s="1" t="str">
        <f t="shared" si="406"/>
        <v>21:0091</v>
      </c>
      <c r="E5761" t="s">
        <v>23063</v>
      </c>
      <c r="F5761" t="s">
        <v>23064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121</v>
      </c>
      <c r="N5761">
        <v>336</v>
      </c>
      <c r="P5761" t="s">
        <v>1006</v>
      </c>
      <c r="Q5761" t="s">
        <v>116</v>
      </c>
      <c r="R5761" t="s">
        <v>55</v>
      </c>
    </row>
    <row r="5762" spans="1:18" hidden="1" x14ac:dyDescent="0.3">
      <c r="A5762" t="s">
        <v>23065</v>
      </c>
      <c r="B5762" t="s">
        <v>23066</v>
      </c>
      <c r="C5762" s="1" t="str">
        <f t="shared" si="405"/>
        <v>21:0858</v>
      </c>
      <c r="D5762" s="1" t="str">
        <f t="shared" si="406"/>
        <v>21:0091</v>
      </c>
      <c r="E5762" t="s">
        <v>23067</v>
      </c>
      <c r="F5762" t="s">
        <v>23068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127</v>
      </c>
      <c r="N5762">
        <v>337</v>
      </c>
      <c r="P5762" t="s">
        <v>356</v>
      </c>
      <c r="Q5762" t="s">
        <v>46</v>
      </c>
      <c r="R5762" t="s">
        <v>55</v>
      </c>
    </row>
    <row r="5763" spans="1:18" hidden="1" x14ac:dyDescent="0.3">
      <c r="A5763" t="s">
        <v>23069</v>
      </c>
      <c r="B5763" t="s">
        <v>23070</v>
      </c>
      <c r="C5763" s="1" t="str">
        <f t="shared" si="405"/>
        <v>21:0858</v>
      </c>
      <c r="D5763" s="1" t="str">
        <f t="shared" si="406"/>
        <v>21:0091</v>
      </c>
      <c r="E5763" t="s">
        <v>23071</v>
      </c>
      <c r="F5763" t="s">
        <v>23072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133</v>
      </c>
      <c r="N5763">
        <v>338</v>
      </c>
      <c r="P5763" t="s">
        <v>210</v>
      </c>
      <c r="Q5763" t="s">
        <v>24</v>
      </c>
      <c r="R5763" t="s">
        <v>55</v>
      </c>
    </row>
    <row r="5764" spans="1:18" hidden="1" x14ac:dyDescent="0.3">
      <c r="A5764" t="s">
        <v>23073</v>
      </c>
      <c r="B5764" t="s">
        <v>23074</v>
      </c>
      <c r="C5764" s="1" t="str">
        <f t="shared" si="405"/>
        <v>21:0858</v>
      </c>
      <c r="D5764" s="1" t="str">
        <f t="shared" si="406"/>
        <v>21:0091</v>
      </c>
      <c r="E5764" t="s">
        <v>23075</v>
      </c>
      <c r="F5764" t="s">
        <v>23076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139</v>
      </c>
      <c r="N5764">
        <v>339</v>
      </c>
      <c r="P5764" t="s">
        <v>210</v>
      </c>
      <c r="Q5764" t="s">
        <v>46</v>
      </c>
      <c r="R5764" t="s">
        <v>55</v>
      </c>
    </row>
    <row r="5765" spans="1:18" hidden="1" x14ac:dyDescent="0.3">
      <c r="A5765" t="s">
        <v>23077</v>
      </c>
      <c r="B5765" t="s">
        <v>23078</v>
      </c>
      <c r="C5765" s="1" t="str">
        <f t="shared" si="405"/>
        <v>21:0858</v>
      </c>
      <c r="D5765" s="1" t="str">
        <f t="shared" si="406"/>
        <v>21:0091</v>
      </c>
      <c r="E5765" t="s">
        <v>23079</v>
      </c>
      <c r="F5765" t="s">
        <v>23080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241</v>
      </c>
      <c r="N5765">
        <v>340</v>
      </c>
      <c r="P5765" t="s">
        <v>1006</v>
      </c>
      <c r="Q5765" t="s">
        <v>46</v>
      </c>
      <c r="R5765" t="s">
        <v>55</v>
      </c>
    </row>
    <row r="5766" spans="1:18" hidden="1" x14ac:dyDescent="0.3">
      <c r="A5766" t="s">
        <v>23081</v>
      </c>
      <c r="B5766" t="s">
        <v>23082</v>
      </c>
      <c r="C5766" s="1" t="str">
        <f t="shared" si="405"/>
        <v>21:0858</v>
      </c>
      <c r="D5766" s="1" t="str">
        <f t="shared" si="406"/>
        <v>21:0091</v>
      </c>
      <c r="E5766" t="s">
        <v>23083</v>
      </c>
      <c r="F5766" t="s">
        <v>23084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36</v>
      </c>
      <c r="N5766">
        <v>341</v>
      </c>
      <c r="P5766" t="s">
        <v>1006</v>
      </c>
      <c r="Q5766" t="s">
        <v>62</v>
      </c>
      <c r="R5766" t="s">
        <v>55</v>
      </c>
    </row>
    <row r="5767" spans="1:18" hidden="1" x14ac:dyDescent="0.3">
      <c r="A5767" t="s">
        <v>23085</v>
      </c>
      <c r="B5767" t="s">
        <v>23086</v>
      </c>
      <c r="C5767" s="1" t="str">
        <f t="shared" si="405"/>
        <v>21:0858</v>
      </c>
      <c r="D5767" s="1" t="str">
        <f t="shared" si="406"/>
        <v>21:0091</v>
      </c>
      <c r="E5767" t="s">
        <v>23087</v>
      </c>
      <c r="F5767" t="s">
        <v>23088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44</v>
      </c>
      <c r="N5767">
        <v>342</v>
      </c>
      <c r="P5767" t="s">
        <v>167</v>
      </c>
      <c r="Q5767" t="s">
        <v>24</v>
      </c>
      <c r="R5767" t="s">
        <v>761</v>
      </c>
    </row>
    <row r="5768" spans="1:18" hidden="1" x14ac:dyDescent="0.3">
      <c r="A5768" t="s">
        <v>23089</v>
      </c>
      <c r="B5768" t="s">
        <v>23090</v>
      </c>
      <c r="C5768" s="1" t="str">
        <f t="shared" si="405"/>
        <v>21:0858</v>
      </c>
      <c r="D5768" s="1" t="str">
        <f t="shared" si="406"/>
        <v>21:0091</v>
      </c>
      <c r="E5768" t="s">
        <v>23091</v>
      </c>
      <c r="F5768" t="s">
        <v>23092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 t="s">
        <v>1610</v>
      </c>
      <c r="Q5768" t="s">
        <v>543</v>
      </c>
      <c r="R5768" t="s">
        <v>55</v>
      </c>
    </row>
    <row r="5769" spans="1:18" hidden="1" x14ac:dyDescent="0.3">
      <c r="A5769" t="s">
        <v>23093</v>
      </c>
      <c r="B5769" t="s">
        <v>23094</v>
      </c>
      <c r="C5769" s="1" t="str">
        <f t="shared" si="405"/>
        <v>21:0858</v>
      </c>
      <c r="D5769" s="1" t="str">
        <f t="shared" si="406"/>
        <v>21:0091</v>
      </c>
      <c r="E5769" t="s">
        <v>23091</v>
      </c>
      <c r="F5769" t="s">
        <v>23095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29</v>
      </c>
      <c r="N5769">
        <v>344</v>
      </c>
      <c r="P5769" t="s">
        <v>1610</v>
      </c>
      <c r="Q5769" t="s">
        <v>531</v>
      </c>
      <c r="R5769" t="s">
        <v>55</v>
      </c>
    </row>
    <row r="5770" spans="1:18" hidden="1" x14ac:dyDescent="0.3">
      <c r="A5770" t="s">
        <v>23096</v>
      </c>
      <c r="B5770" t="s">
        <v>23097</v>
      </c>
      <c r="C5770" s="1" t="str">
        <f t="shared" si="405"/>
        <v>21:0858</v>
      </c>
      <c r="D5770" s="1" t="str">
        <f t="shared" si="406"/>
        <v>21:0091</v>
      </c>
      <c r="E5770" t="s">
        <v>23098</v>
      </c>
      <c r="F5770" t="s">
        <v>23099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52</v>
      </c>
      <c r="N5770">
        <v>345</v>
      </c>
      <c r="P5770" t="s">
        <v>356</v>
      </c>
      <c r="Q5770" t="s">
        <v>482</v>
      </c>
      <c r="R5770" t="s">
        <v>55</v>
      </c>
    </row>
    <row r="5771" spans="1:18" hidden="1" x14ac:dyDescent="0.3">
      <c r="A5771" t="s">
        <v>23100</v>
      </c>
      <c r="B5771" t="s">
        <v>23101</v>
      </c>
      <c r="C5771" s="1" t="str">
        <f t="shared" si="405"/>
        <v>21:0858</v>
      </c>
      <c r="D5771" s="1" t="str">
        <f t="shared" si="406"/>
        <v>21:0091</v>
      </c>
      <c r="E5771" t="s">
        <v>23102</v>
      </c>
      <c r="F5771" t="s">
        <v>23103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60</v>
      </c>
      <c r="N5771">
        <v>346</v>
      </c>
      <c r="P5771" t="s">
        <v>140</v>
      </c>
      <c r="Q5771" t="s">
        <v>62</v>
      </c>
      <c r="R5771" t="s">
        <v>55</v>
      </c>
    </row>
    <row r="5772" spans="1:18" hidden="1" x14ac:dyDescent="0.3">
      <c r="A5772" t="s">
        <v>23104</v>
      </c>
      <c r="B5772" t="s">
        <v>23105</v>
      </c>
      <c r="C5772" s="1" t="str">
        <f t="shared" si="405"/>
        <v>21:0858</v>
      </c>
      <c r="D5772" s="1" t="str">
        <f t="shared" si="406"/>
        <v>21:0091</v>
      </c>
      <c r="E5772" t="s">
        <v>23106</v>
      </c>
      <c r="F5772" t="s">
        <v>23107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67</v>
      </c>
      <c r="N5772">
        <v>347</v>
      </c>
      <c r="P5772" t="s">
        <v>1610</v>
      </c>
      <c r="Q5772" t="s">
        <v>1430</v>
      </c>
      <c r="R5772" t="s">
        <v>55</v>
      </c>
    </row>
    <row r="5773" spans="1:18" hidden="1" x14ac:dyDescent="0.3">
      <c r="A5773" t="s">
        <v>23108</v>
      </c>
      <c r="B5773" t="s">
        <v>23109</v>
      </c>
      <c r="C5773" s="1" t="str">
        <f t="shared" si="405"/>
        <v>21:0858</v>
      </c>
      <c r="D5773" s="1" t="str">
        <f t="shared" si="406"/>
        <v>21:0091</v>
      </c>
      <c r="E5773" t="s">
        <v>23110</v>
      </c>
      <c r="F5773" t="s">
        <v>23111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74</v>
      </c>
      <c r="N5773">
        <v>348</v>
      </c>
      <c r="P5773" t="s">
        <v>1006</v>
      </c>
      <c r="Q5773" t="s">
        <v>257</v>
      </c>
      <c r="R5773" t="s">
        <v>55</v>
      </c>
    </row>
    <row r="5774" spans="1:18" hidden="1" x14ac:dyDescent="0.3">
      <c r="A5774" t="s">
        <v>23112</v>
      </c>
      <c r="B5774" t="s">
        <v>23113</v>
      </c>
      <c r="C5774" s="1" t="str">
        <f t="shared" si="405"/>
        <v>21:0858</v>
      </c>
      <c r="D5774" s="1" t="str">
        <f t="shared" si="406"/>
        <v>21:0091</v>
      </c>
      <c r="E5774" t="s">
        <v>23114</v>
      </c>
      <c r="F5774" t="s">
        <v>23115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81</v>
      </c>
      <c r="N5774">
        <v>349</v>
      </c>
      <c r="P5774" t="s">
        <v>210</v>
      </c>
      <c r="Q5774" t="s">
        <v>62</v>
      </c>
      <c r="R5774" t="s">
        <v>55</v>
      </c>
    </row>
    <row r="5775" spans="1:18" hidden="1" x14ac:dyDescent="0.3">
      <c r="A5775" t="s">
        <v>23116</v>
      </c>
      <c r="B5775" t="s">
        <v>23117</v>
      </c>
      <c r="C5775" s="1" t="str">
        <f t="shared" si="405"/>
        <v>21:0858</v>
      </c>
      <c r="D5775" s="1" t="str">
        <f t="shared" si="406"/>
        <v>21:0091</v>
      </c>
      <c r="E5775" t="s">
        <v>23118</v>
      </c>
      <c r="F5775" t="s">
        <v>23119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95</v>
      </c>
      <c r="N5775">
        <v>350</v>
      </c>
      <c r="P5775" t="s">
        <v>210</v>
      </c>
      <c r="Q5775" t="s">
        <v>38</v>
      </c>
      <c r="R5775" t="s">
        <v>55</v>
      </c>
    </row>
    <row r="5776" spans="1:18" hidden="1" x14ac:dyDescent="0.3">
      <c r="A5776" t="s">
        <v>23120</v>
      </c>
      <c r="B5776" t="s">
        <v>23121</v>
      </c>
      <c r="C5776" s="1" t="str">
        <f t="shared" si="405"/>
        <v>21:0858</v>
      </c>
      <c r="D5776" s="1" t="str">
        <f t="shared" si="406"/>
        <v>21:0091</v>
      </c>
      <c r="E5776" t="s">
        <v>23122</v>
      </c>
      <c r="F5776" t="s">
        <v>23123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101</v>
      </c>
      <c r="N5776">
        <v>351</v>
      </c>
      <c r="P5776" t="s">
        <v>210</v>
      </c>
      <c r="Q5776" t="s">
        <v>46</v>
      </c>
      <c r="R5776" t="s">
        <v>55</v>
      </c>
    </row>
    <row r="5777" spans="1:18" hidden="1" x14ac:dyDescent="0.3">
      <c r="A5777" t="s">
        <v>23124</v>
      </c>
      <c r="B5777" t="s">
        <v>23125</v>
      </c>
      <c r="C5777" s="1" t="str">
        <f t="shared" si="405"/>
        <v>21:0858</v>
      </c>
      <c r="D5777" s="1" t="str">
        <f t="shared" si="406"/>
        <v>21:0091</v>
      </c>
      <c r="E5777" t="s">
        <v>23126</v>
      </c>
      <c r="F5777" t="s">
        <v>23127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107</v>
      </c>
      <c r="N5777">
        <v>352</v>
      </c>
      <c r="P5777" t="s">
        <v>558</v>
      </c>
      <c r="Q5777" t="s">
        <v>248</v>
      </c>
      <c r="R5777" t="s">
        <v>55</v>
      </c>
    </row>
    <row r="5778" spans="1:18" hidden="1" x14ac:dyDescent="0.3">
      <c r="A5778" t="s">
        <v>23128</v>
      </c>
      <c r="B5778" t="s">
        <v>23129</v>
      </c>
      <c r="C5778" s="1" t="str">
        <f t="shared" si="405"/>
        <v>21:0858</v>
      </c>
      <c r="D5778" s="1" t="str">
        <f t="shared" si="406"/>
        <v>21:0091</v>
      </c>
      <c r="E5778" t="s">
        <v>23130</v>
      </c>
      <c r="F5778" t="s">
        <v>23131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114</v>
      </c>
      <c r="N5778">
        <v>353</v>
      </c>
      <c r="P5778" t="s">
        <v>140</v>
      </c>
      <c r="Q5778" t="s">
        <v>24</v>
      </c>
      <c r="R5778" t="s">
        <v>183</v>
      </c>
    </row>
    <row r="5779" spans="1:18" hidden="1" x14ac:dyDescent="0.3">
      <c r="A5779" t="s">
        <v>23132</v>
      </c>
      <c r="B5779" t="s">
        <v>23133</v>
      </c>
      <c r="C5779" s="1" t="str">
        <f t="shared" si="405"/>
        <v>21:0858</v>
      </c>
      <c r="D5779" s="1" t="str">
        <f t="shared" si="406"/>
        <v>21:0091</v>
      </c>
      <c r="E5779" t="s">
        <v>23134</v>
      </c>
      <c r="F5779" t="s">
        <v>23135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121</v>
      </c>
      <c r="N5779">
        <v>354</v>
      </c>
      <c r="P5779" t="s">
        <v>140</v>
      </c>
      <c r="Q5779" t="s">
        <v>146</v>
      </c>
      <c r="R5779" t="s">
        <v>55</v>
      </c>
    </row>
    <row r="5780" spans="1:18" hidden="1" x14ac:dyDescent="0.3">
      <c r="A5780" t="s">
        <v>23136</v>
      </c>
      <c r="B5780" t="s">
        <v>23137</v>
      </c>
      <c r="C5780" s="1" t="str">
        <f t="shared" si="405"/>
        <v>21:0858</v>
      </c>
      <c r="D5780" s="1" t="str">
        <f t="shared" si="406"/>
        <v>21:0091</v>
      </c>
      <c r="E5780" t="s">
        <v>23138</v>
      </c>
      <c r="F5780" t="s">
        <v>23139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127</v>
      </c>
      <c r="N5780">
        <v>355</v>
      </c>
      <c r="P5780" t="s">
        <v>140</v>
      </c>
      <c r="Q5780" t="s">
        <v>62</v>
      </c>
      <c r="R5780" t="s">
        <v>55</v>
      </c>
    </row>
    <row r="5781" spans="1:18" hidden="1" x14ac:dyDescent="0.3">
      <c r="A5781" t="s">
        <v>23140</v>
      </c>
      <c r="B5781" t="s">
        <v>23141</v>
      </c>
      <c r="C5781" s="1" t="str">
        <f t="shared" si="405"/>
        <v>21:0858</v>
      </c>
      <c r="D5781" s="1" t="str">
        <f t="shared" si="406"/>
        <v>21:0091</v>
      </c>
      <c r="E5781" t="s">
        <v>23142</v>
      </c>
      <c r="F5781" t="s">
        <v>23143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133</v>
      </c>
      <c r="N5781">
        <v>356</v>
      </c>
      <c r="P5781" t="s">
        <v>140</v>
      </c>
      <c r="Q5781" t="s">
        <v>248</v>
      </c>
      <c r="R5781" t="s">
        <v>55</v>
      </c>
    </row>
    <row r="5782" spans="1:18" hidden="1" x14ac:dyDescent="0.3">
      <c r="A5782" t="s">
        <v>23144</v>
      </c>
      <c r="B5782" t="s">
        <v>23145</v>
      </c>
      <c r="C5782" s="1" t="str">
        <f t="shared" si="405"/>
        <v>21:0858</v>
      </c>
      <c r="D5782" s="1" t="str">
        <f t="shared" si="406"/>
        <v>21:0091</v>
      </c>
      <c r="E5782" t="s">
        <v>23146</v>
      </c>
      <c r="F5782" t="s">
        <v>23147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139</v>
      </c>
      <c r="N5782">
        <v>357</v>
      </c>
      <c r="P5782" t="s">
        <v>140</v>
      </c>
      <c r="Q5782" t="s">
        <v>146</v>
      </c>
      <c r="R5782" t="s">
        <v>55</v>
      </c>
    </row>
    <row r="5783" spans="1:18" hidden="1" x14ac:dyDescent="0.3">
      <c r="A5783" t="s">
        <v>23148</v>
      </c>
      <c r="B5783" t="s">
        <v>23149</v>
      </c>
      <c r="C5783" s="1" t="str">
        <f t="shared" si="405"/>
        <v>21:0858</v>
      </c>
      <c r="D5783" s="1" t="str">
        <f t="shared" si="406"/>
        <v>21:0091</v>
      </c>
      <c r="E5783" t="s">
        <v>23150</v>
      </c>
      <c r="F5783" t="s">
        <v>23151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241</v>
      </c>
      <c r="N5783">
        <v>358</v>
      </c>
      <c r="P5783" t="s">
        <v>1006</v>
      </c>
      <c r="Q5783" t="s">
        <v>800</v>
      </c>
      <c r="R5783" t="s">
        <v>55</v>
      </c>
    </row>
    <row r="5784" spans="1:18" hidden="1" x14ac:dyDescent="0.3">
      <c r="A5784" t="s">
        <v>23152</v>
      </c>
      <c r="B5784" t="s">
        <v>23153</v>
      </c>
      <c r="C5784" s="1" t="str">
        <f t="shared" si="405"/>
        <v>21:0858</v>
      </c>
      <c r="D5784" s="1" t="str">
        <f t="shared" si="406"/>
        <v>21:0091</v>
      </c>
      <c r="E5784" t="s">
        <v>23154</v>
      </c>
      <c r="F5784" t="s">
        <v>23155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 t="s">
        <v>1006</v>
      </c>
      <c r="Q5784" t="s">
        <v>257</v>
      </c>
      <c r="R5784" t="s">
        <v>55</v>
      </c>
    </row>
    <row r="5785" spans="1:18" hidden="1" x14ac:dyDescent="0.3">
      <c r="A5785" t="s">
        <v>23156</v>
      </c>
      <c r="B5785" t="s">
        <v>23157</v>
      </c>
      <c r="C5785" s="1" t="str">
        <f t="shared" si="405"/>
        <v>21:0858</v>
      </c>
      <c r="D5785" s="1" t="str">
        <f t="shared" si="406"/>
        <v>21:0091</v>
      </c>
      <c r="E5785" t="s">
        <v>23154</v>
      </c>
      <c r="F5785" t="s">
        <v>23158</v>
      </c>
      <c r="H5785">
        <v>54.945165600000003</v>
      </c>
      <c r="I5785">
        <v>-100.03445929999999</v>
      </c>
      <c r="J5785" s="1" t="str">
        <f t="shared" ref="J5785:J5792" si="407">HYPERLINK("https://geochem.nrcan.gc.ca/cdogs/content/kwd/kwd020016_e.htm",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29</v>
      </c>
      <c r="N5785">
        <v>360</v>
      </c>
      <c r="P5785" t="s">
        <v>210</v>
      </c>
      <c r="Q5785" t="s">
        <v>257</v>
      </c>
      <c r="R5785" t="s">
        <v>90</v>
      </c>
    </row>
    <row r="5786" spans="1:18" hidden="1" x14ac:dyDescent="0.3">
      <c r="A5786" t="s">
        <v>23159</v>
      </c>
      <c r="B5786" t="s">
        <v>23160</v>
      </c>
      <c r="C5786" s="1" t="str">
        <f t="shared" si="405"/>
        <v>21:0858</v>
      </c>
      <c r="D5786" s="1" t="str">
        <f t="shared" si="406"/>
        <v>21:0091</v>
      </c>
      <c r="E5786" t="s">
        <v>23161</v>
      </c>
      <c r="F5786" t="s">
        <v>23162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HYPERLINK("https://geochem.nrcan.gc.ca/cdogs/content/kwd/kwd080007_e.htm", "Untreated Water")</f>
        <v>Untreated Water</v>
      </c>
      <c r="L5786">
        <v>21</v>
      </c>
      <c r="M5786" t="s">
        <v>36</v>
      </c>
      <c r="N5786">
        <v>361</v>
      </c>
      <c r="P5786" t="s">
        <v>1610</v>
      </c>
      <c r="Q5786" t="s">
        <v>248</v>
      </c>
      <c r="R5786" t="s">
        <v>55</v>
      </c>
    </row>
    <row r="5787" spans="1:18" hidden="1" x14ac:dyDescent="0.3">
      <c r="A5787" t="s">
        <v>23163</v>
      </c>
      <c r="B5787" t="s">
        <v>23164</v>
      </c>
      <c r="C5787" s="1" t="str">
        <f t="shared" si="405"/>
        <v>21:0858</v>
      </c>
      <c r="D5787" s="1" t="str">
        <f t="shared" si="406"/>
        <v>21:0091</v>
      </c>
      <c r="E5787" t="s">
        <v>23165</v>
      </c>
      <c r="F5787" t="s">
        <v>23166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44</v>
      </c>
      <c r="N5787">
        <v>362</v>
      </c>
      <c r="P5787" t="s">
        <v>210</v>
      </c>
      <c r="Q5787" t="s">
        <v>38</v>
      </c>
      <c r="R5787" t="s">
        <v>55</v>
      </c>
    </row>
    <row r="5788" spans="1:18" hidden="1" x14ac:dyDescent="0.3">
      <c r="A5788" t="s">
        <v>23167</v>
      </c>
      <c r="B5788" t="s">
        <v>23168</v>
      </c>
      <c r="C5788" s="1" t="str">
        <f t="shared" si="405"/>
        <v>21:0858</v>
      </c>
      <c r="D5788" s="1" t="str">
        <f t="shared" si="406"/>
        <v>21:0091</v>
      </c>
      <c r="E5788" t="s">
        <v>23169</v>
      </c>
      <c r="F5788" t="s">
        <v>23170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52</v>
      </c>
      <c r="N5788">
        <v>363</v>
      </c>
      <c r="P5788" t="s">
        <v>210</v>
      </c>
      <c r="Q5788" t="s">
        <v>248</v>
      </c>
      <c r="R5788" t="s">
        <v>55</v>
      </c>
    </row>
    <row r="5789" spans="1:18" hidden="1" x14ac:dyDescent="0.3">
      <c r="A5789" t="s">
        <v>23171</v>
      </c>
      <c r="B5789" t="s">
        <v>23172</v>
      </c>
      <c r="C5789" s="1" t="str">
        <f t="shared" si="405"/>
        <v>21:0858</v>
      </c>
      <c r="D5789" s="1" t="str">
        <f t="shared" si="406"/>
        <v>21:0091</v>
      </c>
      <c r="E5789" t="s">
        <v>23173</v>
      </c>
      <c r="F5789" t="s">
        <v>23174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60</v>
      </c>
      <c r="N5789">
        <v>364</v>
      </c>
      <c r="P5789" t="s">
        <v>173</v>
      </c>
      <c r="Q5789" t="s">
        <v>62</v>
      </c>
      <c r="R5789" t="s">
        <v>1610</v>
      </c>
    </row>
    <row r="5790" spans="1:18" hidden="1" x14ac:dyDescent="0.3">
      <c r="A5790" t="s">
        <v>23175</v>
      </c>
      <c r="B5790" t="s">
        <v>23176</v>
      </c>
      <c r="C5790" s="1" t="str">
        <f t="shared" si="405"/>
        <v>21:0858</v>
      </c>
      <c r="D5790" s="1" t="str">
        <f t="shared" si="406"/>
        <v>21:0091</v>
      </c>
      <c r="E5790" t="s">
        <v>23177</v>
      </c>
      <c r="F5790" t="s">
        <v>23178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67</v>
      </c>
      <c r="N5790">
        <v>365</v>
      </c>
      <c r="P5790" t="s">
        <v>1006</v>
      </c>
      <c r="Q5790" t="s">
        <v>24</v>
      </c>
      <c r="R5790" t="s">
        <v>55</v>
      </c>
    </row>
    <row r="5791" spans="1:18" hidden="1" x14ac:dyDescent="0.3">
      <c r="A5791" t="s">
        <v>23179</v>
      </c>
      <c r="B5791" t="s">
        <v>23180</v>
      </c>
      <c r="C5791" s="1" t="str">
        <f t="shared" si="405"/>
        <v>21:0858</v>
      </c>
      <c r="D5791" s="1" t="str">
        <f t="shared" si="406"/>
        <v>21:0091</v>
      </c>
      <c r="E5791" t="s">
        <v>23181</v>
      </c>
      <c r="F5791" t="s">
        <v>23182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74</v>
      </c>
      <c r="N5791">
        <v>366</v>
      </c>
      <c r="P5791" t="s">
        <v>210</v>
      </c>
      <c r="Q5791" t="s">
        <v>146</v>
      </c>
      <c r="R5791" t="s">
        <v>55</v>
      </c>
    </row>
    <row r="5792" spans="1:18" hidden="1" x14ac:dyDescent="0.3">
      <c r="A5792" t="s">
        <v>23183</v>
      </c>
      <c r="B5792" t="s">
        <v>23184</v>
      </c>
      <c r="C5792" s="1" t="str">
        <f t="shared" si="405"/>
        <v>21:0858</v>
      </c>
      <c r="D5792" s="1" t="str">
        <f t="shared" si="406"/>
        <v>21:0091</v>
      </c>
      <c r="E5792" t="s">
        <v>23185</v>
      </c>
      <c r="F5792" t="s">
        <v>23186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81</v>
      </c>
      <c r="N5792">
        <v>367</v>
      </c>
      <c r="P5792" t="s">
        <v>210</v>
      </c>
      <c r="Q5792" t="s">
        <v>38</v>
      </c>
      <c r="R5792" t="s">
        <v>55</v>
      </c>
    </row>
    <row r="5793" spans="1:18" hidden="1" x14ac:dyDescent="0.3">
      <c r="A5793" t="s">
        <v>23187</v>
      </c>
      <c r="B5793" t="s">
        <v>23188</v>
      </c>
      <c r="C5793" s="1" t="str">
        <f t="shared" ref="C5793:C5856" si="409">HYPERLINK("https://geochem.nrcan.gc.ca/cdogs/content/bdl/bdl210861_e.htm", "21:0861")</f>
        <v>21:0861</v>
      </c>
      <c r="D5793" s="1" t="str">
        <f>HYPERLINK("https://geochem.nrcan.gc.ca/cdogs/content/svy/svy210244_e.htm", "21:0244")</f>
        <v>21:0244</v>
      </c>
      <c r="E5793" t="s">
        <v>23189</v>
      </c>
      <c r="F5793" t="s">
        <v>23190</v>
      </c>
      <c r="H5793">
        <v>75.976395400000001</v>
      </c>
      <c r="I5793">
        <v>-100.2150007</v>
      </c>
      <c r="J5793" s="1" t="str">
        <f>HYPERLINK("https://geochem.nrcan.gc.ca/cdogs/content/kwd/kwd020018_e.htm",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36</v>
      </c>
      <c r="N5793">
        <v>1</v>
      </c>
      <c r="O5793">
        <v>1</v>
      </c>
      <c r="P5793" t="s">
        <v>247</v>
      </c>
      <c r="Q5793" t="s">
        <v>579</v>
      </c>
      <c r="R5793" t="s">
        <v>285</v>
      </c>
    </row>
    <row r="5794" spans="1:18" hidden="1" x14ac:dyDescent="0.3">
      <c r="A5794" t="s">
        <v>23191</v>
      </c>
      <c r="B5794" t="s">
        <v>23192</v>
      </c>
      <c r="C5794" s="1" t="str">
        <f t="shared" si="409"/>
        <v>21:0861</v>
      </c>
      <c r="D5794" s="1" t="str">
        <f>HYPERLINK("https://geochem.nrcan.gc.ca/cdogs/content/svy/svy210244_e.htm", "21:0244")</f>
        <v>21:0244</v>
      </c>
      <c r="E5794" t="s">
        <v>23193</v>
      </c>
      <c r="F5794" t="s">
        <v>23194</v>
      </c>
      <c r="H5794">
        <v>75.995986500000001</v>
      </c>
      <c r="I5794">
        <v>-100.28731449999999</v>
      </c>
      <c r="J5794" s="1" t="str">
        <f>HYPERLINK("https://geochem.nrcan.gc.ca/cdogs/content/kwd/kwd020018_e.htm",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44</v>
      </c>
      <c r="N5794">
        <v>2</v>
      </c>
      <c r="O5794">
        <v>1</v>
      </c>
      <c r="P5794" t="s">
        <v>210</v>
      </c>
      <c r="Q5794" t="s">
        <v>24</v>
      </c>
      <c r="R5794" t="s">
        <v>220</v>
      </c>
    </row>
    <row r="5795" spans="1:18" hidden="1" x14ac:dyDescent="0.3">
      <c r="A5795" t="s">
        <v>23195</v>
      </c>
      <c r="B5795" t="s">
        <v>23196</v>
      </c>
      <c r="C5795" s="1" t="str">
        <f t="shared" si="409"/>
        <v>21:0861</v>
      </c>
      <c r="D5795" s="1" t="str">
        <f>HYPERLINK("https://geochem.nrcan.gc.ca/cdogs/content/svy/svy210244_e.htm", "21:0244")</f>
        <v>21:0244</v>
      </c>
      <c r="E5795" t="s">
        <v>23197</v>
      </c>
      <c r="F5795" t="s">
        <v>23198</v>
      </c>
      <c r="H5795">
        <v>75.989548999999997</v>
      </c>
      <c r="I5795">
        <v>-100.49770789999999</v>
      </c>
      <c r="J5795" s="1" t="str">
        <f>HYPERLINK("https://geochem.nrcan.gc.ca/cdogs/content/kwd/kwd020018_e.htm",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 t="s">
        <v>194</v>
      </c>
      <c r="Q5795" t="s">
        <v>96</v>
      </c>
      <c r="R5795" t="s">
        <v>4299</v>
      </c>
    </row>
    <row r="5796" spans="1:18" hidden="1" x14ac:dyDescent="0.3">
      <c r="A5796" t="s">
        <v>23199</v>
      </c>
      <c r="B5796" t="s">
        <v>23200</v>
      </c>
      <c r="C5796" s="1" t="str">
        <f t="shared" si="409"/>
        <v>21:0861</v>
      </c>
      <c r="D5796" s="1" t="str">
        <f>HYPERLINK("https://geochem.nrcan.gc.ca/cdogs/content/svy/svy210244_e.htm", "21:0244")</f>
        <v>21:0244</v>
      </c>
      <c r="E5796" t="s">
        <v>23197</v>
      </c>
      <c r="F5796" t="s">
        <v>23201</v>
      </c>
      <c r="H5796">
        <v>75.989548999999997</v>
      </c>
      <c r="I5796">
        <v>-100.49770789999999</v>
      </c>
      <c r="J5796" s="1" t="str">
        <f>HYPERLINK("https://geochem.nrcan.gc.ca/cdogs/content/kwd/kwd020018_e.htm",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29</v>
      </c>
      <c r="N5796">
        <v>4</v>
      </c>
      <c r="O5796">
        <v>1</v>
      </c>
      <c r="P5796" t="s">
        <v>210</v>
      </c>
      <c r="Q5796" t="s">
        <v>96</v>
      </c>
      <c r="R5796" t="s">
        <v>13787</v>
      </c>
    </row>
    <row r="5797" spans="1:18" hidden="1" x14ac:dyDescent="0.3">
      <c r="A5797" t="s">
        <v>23202</v>
      </c>
      <c r="B5797" t="s">
        <v>23203</v>
      </c>
      <c r="C5797" s="1" t="str">
        <f t="shared" si="409"/>
        <v>21:0861</v>
      </c>
      <c r="D5797" s="1" t="str">
        <f>HYPERLINK("https://geochem.nrcan.gc.ca/cdogs/content/svy/svy210244_e.htm", "21:0244")</f>
        <v>21:0244</v>
      </c>
      <c r="E5797" t="s">
        <v>23204</v>
      </c>
      <c r="F5797" t="s">
        <v>23205</v>
      </c>
      <c r="H5797">
        <v>75.983933800000003</v>
      </c>
      <c r="I5797">
        <v>-100.6441612</v>
      </c>
      <c r="J5797" s="1" t="str">
        <f>HYPERLINK("https://geochem.nrcan.gc.ca/cdogs/content/kwd/kwd020018_e.htm",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52</v>
      </c>
      <c r="N5797">
        <v>5</v>
      </c>
      <c r="O5797">
        <v>1</v>
      </c>
      <c r="P5797" t="s">
        <v>247</v>
      </c>
      <c r="Q5797" t="s">
        <v>24</v>
      </c>
      <c r="R5797" t="s">
        <v>21442</v>
      </c>
    </row>
    <row r="5798" spans="1:18" hidden="1" x14ac:dyDescent="0.3">
      <c r="A5798" t="s">
        <v>23206</v>
      </c>
      <c r="B5798" t="s">
        <v>23207</v>
      </c>
      <c r="C5798" s="1" t="str">
        <f t="shared" si="409"/>
        <v>21:0861</v>
      </c>
      <c r="D5798" s="1" t="str">
        <f>HYPERLINK("https://geochem.nrcan.gc.ca/cdogs/content/svy/svy_e.htm", "")</f>
        <v/>
      </c>
      <c r="G5798" s="1" t="str">
        <f>HYPERLINK("https://geochem.nrcan.gc.ca/cdogs/content/cr_/cr_00264_e.htm", "264")</f>
        <v>264</v>
      </c>
      <c r="J5798" t="s">
        <v>85</v>
      </c>
      <c r="K5798" t="s">
        <v>86</v>
      </c>
      <c r="L5798">
        <v>1</v>
      </c>
      <c r="M5798" t="s">
        <v>87</v>
      </c>
      <c r="N5798">
        <v>6</v>
      </c>
      <c r="O5798">
        <v>8</v>
      </c>
      <c r="P5798" t="s">
        <v>75</v>
      </c>
      <c r="Q5798" t="s">
        <v>96</v>
      </c>
      <c r="R5798" t="s">
        <v>47</v>
      </c>
    </row>
    <row r="5799" spans="1:18" hidden="1" x14ac:dyDescent="0.3">
      <c r="A5799" t="s">
        <v>23208</v>
      </c>
      <c r="B5799" t="s">
        <v>23209</v>
      </c>
      <c r="C5799" s="1" t="str">
        <f t="shared" si="409"/>
        <v>21:0861</v>
      </c>
      <c r="D5799" s="1" t="str">
        <f t="shared" ref="D5799:D5805" si="410">HYPERLINK("https://geochem.nrcan.gc.ca/cdogs/content/svy/svy210244_e.htm", "21:0244")</f>
        <v>21:0244</v>
      </c>
      <c r="E5799" t="s">
        <v>23210</v>
      </c>
      <c r="F5799" t="s">
        <v>23211</v>
      </c>
      <c r="H5799">
        <v>75.990754899999999</v>
      </c>
      <c r="I5799">
        <v>-100.78451440000001</v>
      </c>
      <c r="J5799" s="1" t="str">
        <f t="shared" ref="J5799:J5805" si="411">HYPERLINK("https://geochem.nrcan.gc.ca/cdogs/content/kwd/kwd020018_e.htm", "Fluid (stream)")</f>
        <v>Fluid (stream)</v>
      </c>
      <c r="K5799" s="1" t="str">
        <f t="shared" ref="K5799:K5805" si="412">HYPERLINK("https://geochem.nrcan.gc.ca/cdogs/content/kwd/kwd080007_e.htm", "Untreated Water")</f>
        <v>Untreated Water</v>
      </c>
      <c r="L5799">
        <v>1</v>
      </c>
      <c r="M5799" t="s">
        <v>60</v>
      </c>
      <c r="N5799">
        <v>7</v>
      </c>
      <c r="O5799">
        <v>1</v>
      </c>
      <c r="P5799" t="s">
        <v>194</v>
      </c>
      <c r="Q5799" t="s">
        <v>46</v>
      </c>
      <c r="R5799" t="s">
        <v>90</v>
      </c>
    </row>
    <row r="5800" spans="1:18" hidden="1" x14ac:dyDescent="0.3">
      <c r="A5800" t="s">
        <v>23212</v>
      </c>
      <c r="B5800" t="s">
        <v>23213</v>
      </c>
      <c r="C5800" s="1" t="str">
        <f t="shared" si="409"/>
        <v>21:0861</v>
      </c>
      <c r="D5800" s="1" t="str">
        <f t="shared" si="410"/>
        <v>21:0244</v>
      </c>
      <c r="E5800" t="s">
        <v>23214</v>
      </c>
      <c r="F5800" t="s">
        <v>23215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67</v>
      </c>
      <c r="N5800">
        <v>8</v>
      </c>
      <c r="O5800">
        <v>1</v>
      </c>
      <c r="P5800" t="s">
        <v>235</v>
      </c>
      <c r="Q5800" t="s">
        <v>257</v>
      </c>
      <c r="R5800" t="s">
        <v>285</v>
      </c>
    </row>
    <row r="5801" spans="1:18" hidden="1" x14ac:dyDescent="0.3">
      <c r="A5801" t="s">
        <v>23216</v>
      </c>
      <c r="B5801" t="s">
        <v>23217</v>
      </c>
      <c r="C5801" s="1" t="str">
        <f t="shared" si="409"/>
        <v>21:0861</v>
      </c>
      <c r="D5801" s="1" t="str">
        <f t="shared" si="410"/>
        <v>21:0244</v>
      </c>
      <c r="E5801" t="s">
        <v>23218</v>
      </c>
      <c r="F5801" t="s">
        <v>23219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74</v>
      </c>
      <c r="N5801">
        <v>9</v>
      </c>
      <c r="O5801">
        <v>1</v>
      </c>
      <c r="P5801" t="s">
        <v>356</v>
      </c>
      <c r="Q5801" t="s">
        <v>236</v>
      </c>
      <c r="R5801" t="s">
        <v>460</v>
      </c>
    </row>
    <row r="5802" spans="1:18" hidden="1" x14ac:dyDescent="0.3">
      <c r="A5802" t="s">
        <v>23220</v>
      </c>
      <c r="B5802" t="s">
        <v>23221</v>
      </c>
      <c r="C5802" s="1" t="str">
        <f t="shared" si="409"/>
        <v>21:0861</v>
      </c>
      <c r="D5802" s="1" t="str">
        <f t="shared" si="410"/>
        <v>21:0244</v>
      </c>
      <c r="E5802" t="s">
        <v>23222</v>
      </c>
      <c r="F5802" t="s">
        <v>23223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36</v>
      </c>
      <c r="N5802">
        <v>10</v>
      </c>
      <c r="O5802">
        <v>1</v>
      </c>
      <c r="P5802" t="s">
        <v>1310</v>
      </c>
      <c r="Q5802" t="s">
        <v>24</v>
      </c>
      <c r="R5802" t="s">
        <v>646</v>
      </c>
    </row>
    <row r="5803" spans="1:18" hidden="1" x14ac:dyDescent="0.3">
      <c r="A5803" t="s">
        <v>23224</v>
      </c>
      <c r="B5803" t="s">
        <v>23225</v>
      </c>
      <c r="C5803" s="1" t="str">
        <f t="shared" si="409"/>
        <v>21:0861</v>
      </c>
      <c r="D5803" s="1" t="str">
        <f t="shared" si="410"/>
        <v>21:0244</v>
      </c>
      <c r="E5803" t="s">
        <v>23226</v>
      </c>
      <c r="F5803" t="s">
        <v>23227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 t="s">
        <v>30</v>
      </c>
      <c r="Q5803" t="s">
        <v>146</v>
      </c>
      <c r="R5803" t="s">
        <v>329</v>
      </c>
    </row>
    <row r="5804" spans="1:18" hidden="1" x14ac:dyDescent="0.3">
      <c r="A5804" t="s">
        <v>23228</v>
      </c>
      <c r="B5804" t="s">
        <v>23229</v>
      </c>
      <c r="C5804" s="1" t="str">
        <f t="shared" si="409"/>
        <v>21:0861</v>
      </c>
      <c r="D5804" s="1" t="str">
        <f t="shared" si="410"/>
        <v>21:0244</v>
      </c>
      <c r="E5804" t="s">
        <v>23226</v>
      </c>
      <c r="F5804" t="s">
        <v>23230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29</v>
      </c>
      <c r="N5804">
        <v>12</v>
      </c>
      <c r="O5804">
        <v>1</v>
      </c>
      <c r="P5804" t="s">
        <v>68</v>
      </c>
      <c r="Q5804" t="s">
        <v>46</v>
      </c>
      <c r="R5804" t="s">
        <v>329</v>
      </c>
    </row>
    <row r="5805" spans="1:18" hidden="1" x14ac:dyDescent="0.3">
      <c r="A5805" t="s">
        <v>23231</v>
      </c>
      <c r="B5805" t="s">
        <v>23232</v>
      </c>
      <c r="C5805" s="1" t="str">
        <f t="shared" si="409"/>
        <v>21:0861</v>
      </c>
      <c r="D5805" s="1" t="str">
        <f t="shared" si="410"/>
        <v>21:0244</v>
      </c>
      <c r="E5805" t="s">
        <v>23233</v>
      </c>
      <c r="F5805" t="s">
        <v>23234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44</v>
      </c>
      <c r="N5805">
        <v>13</v>
      </c>
      <c r="O5805">
        <v>1</v>
      </c>
      <c r="P5805" t="s">
        <v>834</v>
      </c>
      <c r="Q5805" t="s">
        <v>24</v>
      </c>
      <c r="R5805" t="s">
        <v>500</v>
      </c>
    </row>
    <row r="5806" spans="1:18" hidden="1" x14ac:dyDescent="0.3">
      <c r="A5806" t="s">
        <v>23235</v>
      </c>
      <c r="B5806" t="s">
        <v>23236</v>
      </c>
      <c r="C5806" s="1" t="str">
        <f t="shared" si="409"/>
        <v>21:0861</v>
      </c>
      <c r="D5806" s="1" t="str">
        <f>HYPERLINK("https://geochem.nrcan.gc.ca/cdogs/content/svy/svy_e.htm", "")</f>
        <v/>
      </c>
      <c r="G5806" s="1" t="str">
        <f>HYPERLINK("https://geochem.nrcan.gc.ca/cdogs/content/cr_/cr_00265_e.htm", "265")</f>
        <v>265</v>
      </c>
      <c r="J5806" t="s">
        <v>85</v>
      </c>
      <c r="K5806" t="s">
        <v>86</v>
      </c>
      <c r="L5806">
        <v>2</v>
      </c>
      <c r="M5806" t="s">
        <v>87</v>
      </c>
      <c r="N5806">
        <v>14</v>
      </c>
      <c r="O5806">
        <v>8</v>
      </c>
      <c r="P5806" t="s">
        <v>45</v>
      </c>
      <c r="Q5806" t="s">
        <v>146</v>
      </c>
      <c r="R5806" t="s">
        <v>329</v>
      </c>
    </row>
    <row r="5807" spans="1:18" hidden="1" x14ac:dyDescent="0.3">
      <c r="A5807" t="s">
        <v>23237</v>
      </c>
      <c r="B5807" t="s">
        <v>23238</v>
      </c>
      <c r="C5807" s="1" t="str">
        <f t="shared" si="409"/>
        <v>21:0861</v>
      </c>
      <c r="D5807" s="1" t="str">
        <f t="shared" ref="D5807:D5821" si="413">HYPERLINK("https://geochem.nrcan.gc.ca/cdogs/content/svy/svy210244_e.htm", "21:0244")</f>
        <v>21:0244</v>
      </c>
      <c r="E5807" t="s">
        <v>23239</v>
      </c>
      <c r="F5807" t="s">
        <v>23240</v>
      </c>
      <c r="H5807">
        <v>75.997699699999998</v>
      </c>
      <c r="I5807">
        <v>-99.889799499999995</v>
      </c>
      <c r="J5807" s="1" t="str">
        <f t="shared" ref="J5807:J5821" si="414">HYPERLINK("https://geochem.nrcan.gc.ca/cdogs/content/kwd/kwd020018_e.htm", "Fluid (stream)")</f>
        <v>Fluid (stream)</v>
      </c>
      <c r="K5807" s="1" t="str">
        <f t="shared" ref="K5807:K5821" si="415">HYPERLINK("https://geochem.nrcan.gc.ca/cdogs/content/kwd/kwd080007_e.htm", "Untreated Water")</f>
        <v>Untreated Water</v>
      </c>
      <c r="L5807">
        <v>2</v>
      </c>
      <c r="M5807" t="s">
        <v>52</v>
      </c>
      <c r="N5807">
        <v>15</v>
      </c>
      <c r="O5807">
        <v>1</v>
      </c>
      <c r="P5807" t="s">
        <v>68</v>
      </c>
      <c r="Q5807" t="s">
        <v>24</v>
      </c>
      <c r="R5807" t="s">
        <v>47</v>
      </c>
    </row>
    <row r="5808" spans="1:18" hidden="1" x14ac:dyDescent="0.3">
      <c r="A5808" t="s">
        <v>23241</v>
      </c>
      <c r="B5808" t="s">
        <v>23242</v>
      </c>
      <c r="C5808" s="1" t="str">
        <f t="shared" si="409"/>
        <v>21:0861</v>
      </c>
      <c r="D5808" s="1" t="str">
        <f t="shared" si="413"/>
        <v>21:0244</v>
      </c>
      <c r="E5808" t="s">
        <v>23243</v>
      </c>
      <c r="F5808" t="s">
        <v>23244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60</v>
      </c>
      <c r="N5808">
        <v>16</v>
      </c>
      <c r="O5808">
        <v>1</v>
      </c>
      <c r="P5808" t="s">
        <v>692</v>
      </c>
      <c r="Q5808" t="s">
        <v>146</v>
      </c>
      <c r="R5808" t="s">
        <v>668</v>
      </c>
    </row>
    <row r="5809" spans="1:18" hidden="1" x14ac:dyDescent="0.3">
      <c r="A5809" t="s">
        <v>23245</v>
      </c>
      <c r="B5809" t="s">
        <v>23246</v>
      </c>
      <c r="C5809" s="1" t="str">
        <f t="shared" si="409"/>
        <v>21:0861</v>
      </c>
      <c r="D5809" s="1" t="str">
        <f t="shared" si="413"/>
        <v>21:0244</v>
      </c>
      <c r="E5809" t="s">
        <v>23247</v>
      </c>
      <c r="F5809" t="s">
        <v>23248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67</v>
      </c>
      <c r="N5809">
        <v>17</v>
      </c>
      <c r="O5809">
        <v>1</v>
      </c>
      <c r="P5809" t="s">
        <v>182</v>
      </c>
      <c r="Q5809" t="s">
        <v>96</v>
      </c>
      <c r="R5809" t="s">
        <v>25</v>
      </c>
    </row>
    <row r="5810" spans="1:18" hidden="1" x14ac:dyDescent="0.3">
      <c r="A5810" t="s">
        <v>23249</v>
      </c>
      <c r="B5810" t="s">
        <v>23250</v>
      </c>
      <c r="C5810" s="1" t="str">
        <f t="shared" si="409"/>
        <v>21:0861</v>
      </c>
      <c r="D5810" s="1" t="str">
        <f t="shared" si="413"/>
        <v>21:0244</v>
      </c>
      <c r="E5810" t="s">
        <v>23251</v>
      </c>
      <c r="F5810" t="s">
        <v>23252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74</v>
      </c>
      <c r="N5810">
        <v>18</v>
      </c>
      <c r="O5810">
        <v>1</v>
      </c>
      <c r="P5810" t="s">
        <v>82</v>
      </c>
      <c r="Q5810" t="s">
        <v>89</v>
      </c>
      <c r="R5810" t="s">
        <v>19856</v>
      </c>
    </row>
    <row r="5811" spans="1:18" hidden="1" x14ac:dyDescent="0.3">
      <c r="A5811" t="s">
        <v>23253</v>
      </c>
      <c r="B5811" t="s">
        <v>23254</v>
      </c>
      <c r="C5811" s="1" t="str">
        <f t="shared" si="409"/>
        <v>21:0861</v>
      </c>
      <c r="D5811" s="1" t="str">
        <f t="shared" si="413"/>
        <v>21:0244</v>
      </c>
      <c r="E5811" t="s">
        <v>23255</v>
      </c>
      <c r="F5811" t="s">
        <v>23256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81</v>
      </c>
      <c r="N5811">
        <v>19</v>
      </c>
      <c r="O5811">
        <v>1</v>
      </c>
      <c r="P5811" t="s">
        <v>140</v>
      </c>
      <c r="Q5811" t="s">
        <v>96</v>
      </c>
      <c r="R5811" t="s">
        <v>449</v>
      </c>
    </row>
    <row r="5812" spans="1:18" hidden="1" x14ac:dyDescent="0.3">
      <c r="A5812" t="s">
        <v>23257</v>
      </c>
      <c r="B5812" t="s">
        <v>23258</v>
      </c>
      <c r="C5812" s="1" t="str">
        <f t="shared" si="409"/>
        <v>21:0861</v>
      </c>
      <c r="D5812" s="1" t="str">
        <f t="shared" si="413"/>
        <v>21:0244</v>
      </c>
      <c r="E5812" t="s">
        <v>23259</v>
      </c>
      <c r="F5812" t="s">
        <v>23260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95</v>
      </c>
      <c r="N5812">
        <v>20</v>
      </c>
      <c r="O5812">
        <v>1</v>
      </c>
      <c r="P5812" t="s">
        <v>134</v>
      </c>
      <c r="Q5812" t="s">
        <v>24</v>
      </c>
      <c r="R5812" t="s">
        <v>305</v>
      </c>
    </row>
    <row r="5813" spans="1:18" hidden="1" x14ac:dyDescent="0.3">
      <c r="A5813" t="s">
        <v>23261</v>
      </c>
      <c r="B5813" t="s">
        <v>23262</v>
      </c>
      <c r="C5813" s="1" t="str">
        <f t="shared" si="409"/>
        <v>21:0861</v>
      </c>
      <c r="D5813" s="1" t="str">
        <f t="shared" si="413"/>
        <v>21:0244</v>
      </c>
      <c r="E5813" t="s">
        <v>23263</v>
      </c>
      <c r="F5813" t="s">
        <v>23264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101</v>
      </c>
      <c r="N5813">
        <v>21</v>
      </c>
      <c r="O5813">
        <v>1</v>
      </c>
      <c r="P5813" t="s">
        <v>414</v>
      </c>
      <c r="Q5813" t="s">
        <v>24</v>
      </c>
      <c r="R5813" t="s">
        <v>90</v>
      </c>
    </row>
    <row r="5814" spans="1:18" hidden="1" x14ac:dyDescent="0.3">
      <c r="A5814" t="s">
        <v>23265</v>
      </c>
      <c r="B5814" t="s">
        <v>23266</v>
      </c>
      <c r="C5814" s="1" t="str">
        <f t="shared" si="409"/>
        <v>21:0861</v>
      </c>
      <c r="D5814" s="1" t="str">
        <f t="shared" si="413"/>
        <v>21:0244</v>
      </c>
      <c r="E5814" t="s">
        <v>23267</v>
      </c>
      <c r="F5814" t="s">
        <v>23268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107</v>
      </c>
      <c r="N5814">
        <v>22</v>
      </c>
      <c r="O5814">
        <v>1</v>
      </c>
      <c r="P5814" t="s">
        <v>771</v>
      </c>
      <c r="Q5814" t="s">
        <v>24</v>
      </c>
      <c r="R5814" t="s">
        <v>532</v>
      </c>
    </row>
    <row r="5815" spans="1:18" hidden="1" x14ac:dyDescent="0.3">
      <c r="A5815" t="s">
        <v>23269</v>
      </c>
      <c r="B5815" t="s">
        <v>23270</v>
      </c>
      <c r="C5815" s="1" t="str">
        <f t="shared" si="409"/>
        <v>21:0861</v>
      </c>
      <c r="D5815" s="1" t="str">
        <f t="shared" si="413"/>
        <v>21:0244</v>
      </c>
      <c r="E5815" t="s">
        <v>23271</v>
      </c>
      <c r="F5815" t="s">
        <v>23272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114</v>
      </c>
      <c r="N5815">
        <v>23</v>
      </c>
      <c r="O5815">
        <v>1</v>
      </c>
      <c r="P5815" t="s">
        <v>1006</v>
      </c>
      <c r="Q5815" t="s">
        <v>96</v>
      </c>
      <c r="R5815" t="s">
        <v>3470</v>
      </c>
    </row>
    <row r="5816" spans="1:18" hidden="1" x14ac:dyDescent="0.3">
      <c r="A5816" t="s">
        <v>23273</v>
      </c>
      <c r="B5816" t="s">
        <v>23274</v>
      </c>
      <c r="C5816" s="1" t="str">
        <f t="shared" si="409"/>
        <v>21:0861</v>
      </c>
      <c r="D5816" s="1" t="str">
        <f t="shared" si="413"/>
        <v>21:0244</v>
      </c>
      <c r="E5816" t="s">
        <v>23275</v>
      </c>
      <c r="F5816" t="s">
        <v>23276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121</v>
      </c>
      <c r="N5816">
        <v>24</v>
      </c>
      <c r="O5816">
        <v>1</v>
      </c>
      <c r="P5816" t="s">
        <v>194</v>
      </c>
      <c r="Q5816" t="s">
        <v>146</v>
      </c>
      <c r="R5816" t="s">
        <v>347</v>
      </c>
    </row>
    <row r="5817" spans="1:18" hidden="1" x14ac:dyDescent="0.3">
      <c r="A5817" t="s">
        <v>23277</v>
      </c>
      <c r="B5817" t="s">
        <v>23278</v>
      </c>
      <c r="C5817" s="1" t="str">
        <f t="shared" si="409"/>
        <v>21:0861</v>
      </c>
      <c r="D5817" s="1" t="str">
        <f t="shared" si="413"/>
        <v>21:0244</v>
      </c>
      <c r="E5817" t="s">
        <v>23279</v>
      </c>
      <c r="F5817" t="s">
        <v>23280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127</v>
      </c>
      <c r="N5817">
        <v>25</v>
      </c>
      <c r="O5817">
        <v>1</v>
      </c>
      <c r="P5817" t="s">
        <v>82</v>
      </c>
      <c r="Q5817" t="s">
        <v>24</v>
      </c>
      <c r="R5817" t="s">
        <v>90</v>
      </c>
    </row>
    <row r="5818" spans="1:18" hidden="1" x14ac:dyDescent="0.3">
      <c r="A5818" t="s">
        <v>23281</v>
      </c>
      <c r="B5818" t="s">
        <v>23282</v>
      </c>
      <c r="C5818" s="1" t="str">
        <f t="shared" si="409"/>
        <v>21:0861</v>
      </c>
      <c r="D5818" s="1" t="str">
        <f t="shared" si="413"/>
        <v>21:0244</v>
      </c>
      <c r="E5818" t="s">
        <v>23283</v>
      </c>
      <c r="F5818" t="s">
        <v>23284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133</v>
      </c>
      <c r="N5818">
        <v>26</v>
      </c>
      <c r="O5818">
        <v>1</v>
      </c>
      <c r="P5818" t="s">
        <v>188</v>
      </c>
      <c r="Q5818" t="s">
        <v>24</v>
      </c>
      <c r="R5818" t="s">
        <v>745</v>
      </c>
    </row>
    <row r="5819" spans="1:18" hidden="1" x14ac:dyDescent="0.3">
      <c r="A5819" t="s">
        <v>23285</v>
      </c>
      <c r="B5819" t="s">
        <v>23286</v>
      </c>
      <c r="C5819" s="1" t="str">
        <f t="shared" si="409"/>
        <v>21:0861</v>
      </c>
      <c r="D5819" s="1" t="str">
        <f t="shared" si="413"/>
        <v>21:0244</v>
      </c>
      <c r="E5819" t="s">
        <v>23287</v>
      </c>
      <c r="F5819" t="s">
        <v>23288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139</v>
      </c>
      <c r="N5819">
        <v>27</v>
      </c>
      <c r="O5819">
        <v>1</v>
      </c>
      <c r="P5819" t="s">
        <v>134</v>
      </c>
      <c r="Q5819" t="s">
        <v>146</v>
      </c>
      <c r="R5819" t="s">
        <v>761</v>
      </c>
    </row>
    <row r="5820" spans="1:18" hidden="1" x14ac:dyDescent="0.3">
      <c r="A5820" t="s">
        <v>23289</v>
      </c>
      <c r="B5820" t="s">
        <v>23290</v>
      </c>
      <c r="C5820" s="1" t="str">
        <f t="shared" si="409"/>
        <v>21:0861</v>
      </c>
      <c r="D5820" s="1" t="str">
        <f t="shared" si="413"/>
        <v>21:0244</v>
      </c>
      <c r="E5820" t="s">
        <v>23291</v>
      </c>
      <c r="F5820" t="s">
        <v>23292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241</v>
      </c>
      <c r="N5820">
        <v>28</v>
      </c>
      <c r="O5820">
        <v>1</v>
      </c>
      <c r="P5820" t="s">
        <v>210</v>
      </c>
      <c r="Q5820" t="s">
        <v>62</v>
      </c>
      <c r="R5820" t="s">
        <v>21442</v>
      </c>
    </row>
    <row r="5821" spans="1:18" hidden="1" x14ac:dyDescent="0.3">
      <c r="A5821" t="s">
        <v>23293</v>
      </c>
      <c r="B5821" t="s">
        <v>23294</v>
      </c>
      <c r="C5821" s="1" t="str">
        <f t="shared" si="409"/>
        <v>21:0861</v>
      </c>
      <c r="D5821" s="1" t="str">
        <f t="shared" si="413"/>
        <v>21:0244</v>
      </c>
      <c r="E5821" t="s">
        <v>23295</v>
      </c>
      <c r="F5821" t="s">
        <v>23296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36</v>
      </c>
      <c r="N5821">
        <v>29</v>
      </c>
      <c r="O5821">
        <v>1</v>
      </c>
      <c r="P5821" t="s">
        <v>210</v>
      </c>
      <c r="Q5821" t="s">
        <v>46</v>
      </c>
      <c r="R5821" t="s">
        <v>415</v>
      </c>
    </row>
    <row r="5822" spans="1:18" hidden="1" x14ac:dyDescent="0.3">
      <c r="A5822" t="s">
        <v>23297</v>
      </c>
      <c r="B5822" t="s">
        <v>23298</v>
      </c>
      <c r="C5822" s="1" t="str">
        <f t="shared" si="409"/>
        <v>21:0861</v>
      </c>
      <c r="D5822" s="1" t="str">
        <f>HYPERLINK("https://geochem.nrcan.gc.ca/cdogs/content/svy/svy_e.htm", "")</f>
        <v/>
      </c>
      <c r="G5822" s="1" t="str">
        <f>HYPERLINK("https://geochem.nrcan.gc.ca/cdogs/content/cr_/cr_00265_e.htm", "265")</f>
        <v>265</v>
      </c>
      <c r="J5822" t="s">
        <v>85</v>
      </c>
      <c r="K5822" t="s">
        <v>86</v>
      </c>
      <c r="L5822">
        <v>3</v>
      </c>
      <c r="M5822" t="s">
        <v>87</v>
      </c>
      <c r="N5822">
        <v>30</v>
      </c>
      <c r="O5822">
        <v>8</v>
      </c>
      <c r="P5822" t="s">
        <v>68</v>
      </c>
      <c r="Q5822" t="s">
        <v>89</v>
      </c>
      <c r="R5822" t="s">
        <v>3875</v>
      </c>
    </row>
    <row r="5823" spans="1:18" hidden="1" x14ac:dyDescent="0.3">
      <c r="A5823" t="s">
        <v>23299</v>
      </c>
      <c r="B5823" t="s">
        <v>23300</v>
      </c>
      <c r="C5823" s="1" t="str">
        <f t="shared" si="409"/>
        <v>21:0861</v>
      </c>
      <c r="D5823" s="1" t="str">
        <f t="shared" ref="D5823:D5844" si="416">HYPERLINK("https://geochem.nrcan.gc.ca/cdogs/content/svy/svy210244_e.htm", "21:0244")</f>
        <v>21:0244</v>
      </c>
      <c r="E5823" t="s">
        <v>23301</v>
      </c>
      <c r="F5823" t="s">
        <v>23302</v>
      </c>
      <c r="H5823">
        <v>75.952345600000001</v>
      </c>
      <c r="I5823">
        <v>-98.861930799999996</v>
      </c>
      <c r="J5823" s="1" t="str">
        <f t="shared" ref="J5823:J5844" si="417">HYPERLINK("https://geochem.nrcan.gc.ca/cdogs/content/kwd/kwd020018_e.htm", "Fluid (stream)")</f>
        <v>Fluid (stream)</v>
      </c>
      <c r="K5823" s="1" t="str">
        <f t="shared" ref="K5823:K5844" si="418">HYPERLINK("https://geochem.nrcan.gc.ca/cdogs/content/kwd/kwd080007_e.htm", "Untreated Water")</f>
        <v>Untreated Water</v>
      </c>
      <c r="L5823">
        <v>3</v>
      </c>
      <c r="M5823" t="s">
        <v>44</v>
      </c>
      <c r="N5823">
        <v>31</v>
      </c>
      <c r="O5823">
        <v>1</v>
      </c>
      <c r="P5823" t="s">
        <v>194</v>
      </c>
      <c r="Q5823" t="s">
        <v>62</v>
      </c>
      <c r="R5823" t="s">
        <v>211</v>
      </c>
    </row>
    <row r="5824" spans="1:18" hidden="1" x14ac:dyDescent="0.3">
      <c r="A5824" t="s">
        <v>23303</v>
      </c>
      <c r="B5824" t="s">
        <v>23304</v>
      </c>
      <c r="C5824" s="1" t="str">
        <f t="shared" si="409"/>
        <v>21:0861</v>
      </c>
      <c r="D5824" s="1" t="str">
        <f t="shared" si="416"/>
        <v>21:0244</v>
      </c>
      <c r="E5824" t="s">
        <v>23305</v>
      </c>
      <c r="F5824" t="s">
        <v>23306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52</v>
      </c>
      <c r="N5824">
        <v>32</v>
      </c>
      <c r="O5824">
        <v>1</v>
      </c>
      <c r="P5824" t="s">
        <v>210</v>
      </c>
      <c r="Q5824" t="s">
        <v>46</v>
      </c>
      <c r="R5824" t="s">
        <v>211</v>
      </c>
    </row>
    <row r="5825" spans="1:18" hidden="1" x14ac:dyDescent="0.3">
      <c r="A5825" t="s">
        <v>23307</v>
      </c>
      <c r="B5825" t="s">
        <v>23308</v>
      </c>
      <c r="C5825" s="1" t="str">
        <f t="shared" si="409"/>
        <v>21:0861</v>
      </c>
      <c r="D5825" s="1" t="str">
        <f t="shared" si="416"/>
        <v>21:0244</v>
      </c>
      <c r="E5825" t="s">
        <v>23309</v>
      </c>
      <c r="F5825" t="s">
        <v>23310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60</v>
      </c>
      <c r="N5825">
        <v>33</v>
      </c>
      <c r="O5825">
        <v>1</v>
      </c>
      <c r="P5825" t="s">
        <v>210</v>
      </c>
      <c r="Q5825" t="s">
        <v>46</v>
      </c>
      <c r="R5825" t="s">
        <v>3470</v>
      </c>
    </row>
    <row r="5826" spans="1:18" hidden="1" x14ac:dyDescent="0.3">
      <c r="A5826" t="s">
        <v>23311</v>
      </c>
      <c r="B5826" t="s">
        <v>23312</v>
      </c>
      <c r="C5826" s="1" t="str">
        <f t="shared" si="409"/>
        <v>21:0861</v>
      </c>
      <c r="D5826" s="1" t="str">
        <f t="shared" si="416"/>
        <v>21:0244</v>
      </c>
      <c r="E5826" t="s">
        <v>23313</v>
      </c>
      <c r="F5826" t="s">
        <v>23314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67</v>
      </c>
      <c r="N5826">
        <v>34</v>
      </c>
      <c r="O5826">
        <v>1</v>
      </c>
      <c r="P5826" t="s">
        <v>319</v>
      </c>
      <c r="Q5826" t="s">
        <v>62</v>
      </c>
      <c r="R5826" t="s">
        <v>599</v>
      </c>
    </row>
    <row r="5827" spans="1:18" hidden="1" x14ac:dyDescent="0.3">
      <c r="A5827" t="s">
        <v>23315</v>
      </c>
      <c r="B5827" t="s">
        <v>23316</v>
      </c>
      <c r="C5827" s="1" t="str">
        <f t="shared" si="409"/>
        <v>21:0861</v>
      </c>
      <c r="D5827" s="1" t="str">
        <f t="shared" si="416"/>
        <v>21:0244</v>
      </c>
      <c r="E5827" t="s">
        <v>23317</v>
      </c>
      <c r="F5827" t="s">
        <v>23318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 t="s">
        <v>247</v>
      </c>
      <c r="Q5827" t="s">
        <v>146</v>
      </c>
      <c r="R5827" t="s">
        <v>988</v>
      </c>
    </row>
    <row r="5828" spans="1:18" hidden="1" x14ac:dyDescent="0.3">
      <c r="A5828" t="s">
        <v>23319</v>
      </c>
      <c r="B5828" t="s">
        <v>23320</v>
      </c>
      <c r="C5828" s="1" t="str">
        <f t="shared" si="409"/>
        <v>21:0861</v>
      </c>
      <c r="D5828" s="1" t="str">
        <f t="shared" si="416"/>
        <v>21:0244</v>
      </c>
      <c r="E5828" t="s">
        <v>23317</v>
      </c>
      <c r="F5828" t="s">
        <v>23321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29</v>
      </c>
      <c r="N5828">
        <v>36</v>
      </c>
      <c r="O5828">
        <v>1</v>
      </c>
      <c r="P5828" t="s">
        <v>356</v>
      </c>
      <c r="Q5828" t="s">
        <v>46</v>
      </c>
      <c r="R5828" t="s">
        <v>90</v>
      </c>
    </row>
    <row r="5829" spans="1:18" hidden="1" x14ac:dyDescent="0.3">
      <c r="A5829" t="s">
        <v>23322</v>
      </c>
      <c r="B5829" t="s">
        <v>23323</v>
      </c>
      <c r="C5829" s="1" t="str">
        <f t="shared" si="409"/>
        <v>21:0861</v>
      </c>
      <c r="D5829" s="1" t="str">
        <f t="shared" si="416"/>
        <v>21:0244</v>
      </c>
      <c r="E5829" t="s">
        <v>23324</v>
      </c>
      <c r="F5829" t="s">
        <v>23325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74</v>
      </c>
      <c r="N5829">
        <v>37</v>
      </c>
      <c r="O5829">
        <v>1</v>
      </c>
      <c r="P5829" t="s">
        <v>356</v>
      </c>
      <c r="Q5829" t="s">
        <v>24</v>
      </c>
      <c r="R5829" t="s">
        <v>347</v>
      </c>
    </row>
    <row r="5830" spans="1:18" hidden="1" x14ac:dyDescent="0.3">
      <c r="A5830" t="s">
        <v>23326</v>
      </c>
      <c r="B5830" t="s">
        <v>23327</v>
      </c>
      <c r="C5830" s="1" t="str">
        <f t="shared" si="409"/>
        <v>21:0861</v>
      </c>
      <c r="D5830" s="1" t="str">
        <f t="shared" si="416"/>
        <v>21:0244</v>
      </c>
      <c r="E5830" t="s">
        <v>23328</v>
      </c>
      <c r="F5830" t="s">
        <v>23329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81</v>
      </c>
      <c r="N5830">
        <v>38</v>
      </c>
      <c r="O5830">
        <v>1</v>
      </c>
      <c r="P5830" t="s">
        <v>247</v>
      </c>
      <c r="Q5830" t="s">
        <v>46</v>
      </c>
      <c r="R5830" t="s">
        <v>102</v>
      </c>
    </row>
    <row r="5831" spans="1:18" hidden="1" x14ac:dyDescent="0.3">
      <c r="A5831" t="s">
        <v>23330</v>
      </c>
      <c r="B5831" t="s">
        <v>23331</v>
      </c>
      <c r="C5831" s="1" t="str">
        <f t="shared" si="409"/>
        <v>21:0861</v>
      </c>
      <c r="D5831" s="1" t="str">
        <f t="shared" si="416"/>
        <v>21:0244</v>
      </c>
      <c r="E5831" t="s">
        <v>23332</v>
      </c>
      <c r="F5831" t="s">
        <v>23333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95</v>
      </c>
      <c r="N5831">
        <v>39</v>
      </c>
      <c r="O5831">
        <v>1</v>
      </c>
      <c r="P5831" t="s">
        <v>356</v>
      </c>
      <c r="Q5831" t="s">
        <v>38</v>
      </c>
      <c r="R5831" t="s">
        <v>449</v>
      </c>
    </row>
    <row r="5832" spans="1:18" hidden="1" x14ac:dyDescent="0.3">
      <c r="A5832" t="s">
        <v>23334</v>
      </c>
      <c r="B5832" t="s">
        <v>23335</v>
      </c>
      <c r="C5832" s="1" t="str">
        <f t="shared" si="409"/>
        <v>21:0861</v>
      </c>
      <c r="D5832" s="1" t="str">
        <f t="shared" si="416"/>
        <v>21:0244</v>
      </c>
      <c r="E5832" t="s">
        <v>23336</v>
      </c>
      <c r="F5832" t="s">
        <v>23337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101</v>
      </c>
      <c r="N5832">
        <v>40</v>
      </c>
      <c r="O5832">
        <v>1</v>
      </c>
      <c r="P5832" t="s">
        <v>247</v>
      </c>
      <c r="Q5832" t="s">
        <v>62</v>
      </c>
      <c r="R5832" t="s">
        <v>687</v>
      </c>
    </row>
    <row r="5833" spans="1:18" hidden="1" x14ac:dyDescent="0.3">
      <c r="A5833" t="s">
        <v>23338</v>
      </c>
      <c r="B5833" t="s">
        <v>23339</v>
      </c>
      <c r="C5833" s="1" t="str">
        <f t="shared" si="409"/>
        <v>21:0861</v>
      </c>
      <c r="D5833" s="1" t="str">
        <f t="shared" si="416"/>
        <v>21:0244</v>
      </c>
      <c r="E5833" t="s">
        <v>23340</v>
      </c>
      <c r="F5833" t="s">
        <v>23341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107</v>
      </c>
      <c r="N5833">
        <v>41</v>
      </c>
      <c r="O5833">
        <v>1</v>
      </c>
      <c r="P5833" t="s">
        <v>319</v>
      </c>
      <c r="Q5833" t="s">
        <v>96</v>
      </c>
      <c r="R5833" t="s">
        <v>873</v>
      </c>
    </row>
    <row r="5834" spans="1:18" hidden="1" x14ac:dyDescent="0.3">
      <c r="A5834" t="s">
        <v>23342</v>
      </c>
      <c r="B5834" t="s">
        <v>23343</v>
      </c>
      <c r="C5834" s="1" t="str">
        <f t="shared" si="409"/>
        <v>21:0861</v>
      </c>
      <c r="D5834" s="1" t="str">
        <f t="shared" si="416"/>
        <v>21:0244</v>
      </c>
      <c r="E5834" t="s">
        <v>23344</v>
      </c>
      <c r="F5834" t="s">
        <v>23345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114</v>
      </c>
      <c r="N5834">
        <v>42</v>
      </c>
      <c r="O5834">
        <v>1</v>
      </c>
      <c r="P5834" t="s">
        <v>256</v>
      </c>
      <c r="Q5834" t="s">
        <v>62</v>
      </c>
      <c r="R5834" t="s">
        <v>890</v>
      </c>
    </row>
    <row r="5835" spans="1:18" hidden="1" x14ac:dyDescent="0.3">
      <c r="A5835" t="s">
        <v>23346</v>
      </c>
      <c r="B5835" t="s">
        <v>23347</v>
      </c>
      <c r="C5835" s="1" t="str">
        <f t="shared" si="409"/>
        <v>21:0861</v>
      </c>
      <c r="D5835" s="1" t="str">
        <f t="shared" si="416"/>
        <v>21:0244</v>
      </c>
      <c r="E5835" t="s">
        <v>23348</v>
      </c>
      <c r="F5835" t="s">
        <v>23349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121</v>
      </c>
      <c r="N5835">
        <v>43</v>
      </c>
      <c r="O5835">
        <v>1</v>
      </c>
      <c r="P5835" t="s">
        <v>256</v>
      </c>
      <c r="Q5835" t="s">
        <v>62</v>
      </c>
      <c r="R5835" t="s">
        <v>2503</v>
      </c>
    </row>
    <row r="5836" spans="1:18" hidden="1" x14ac:dyDescent="0.3">
      <c r="A5836" t="s">
        <v>23350</v>
      </c>
      <c r="B5836" t="s">
        <v>23351</v>
      </c>
      <c r="C5836" s="1" t="str">
        <f t="shared" si="409"/>
        <v>21:0861</v>
      </c>
      <c r="D5836" s="1" t="str">
        <f t="shared" si="416"/>
        <v>21:0244</v>
      </c>
      <c r="E5836" t="s">
        <v>23352</v>
      </c>
      <c r="F5836" t="s">
        <v>23353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127</v>
      </c>
      <c r="N5836">
        <v>44</v>
      </c>
      <c r="O5836">
        <v>1</v>
      </c>
      <c r="P5836" t="s">
        <v>319</v>
      </c>
      <c r="Q5836" t="s">
        <v>62</v>
      </c>
      <c r="R5836" t="s">
        <v>636</v>
      </c>
    </row>
    <row r="5837" spans="1:18" hidden="1" x14ac:dyDescent="0.3">
      <c r="A5837" t="s">
        <v>23354</v>
      </c>
      <c r="B5837" t="s">
        <v>23355</v>
      </c>
      <c r="C5837" s="1" t="str">
        <f t="shared" si="409"/>
        <v>21:0861</v>
      </c>
      <c r="D5837" s="1" t="str">
        <f t="shared" si="416"/>
        <v>21:0244</v>
      </c>
      <c r="E5837" t="s">
        <v>23356</v>
      </c>
      <c r="F5837" t="s">
        <v>23357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133</v>
      </c>
      <c r="N5837">
        <v>45</v>
      </c>
      <c r="O5837">
        <v>1</v>
      </c>
      <c r="P5837" t="s">
        <v>319</v>
      </c>
      <c r="Q5837" t="s">
        <v>62</v>
      </c>
      <c r="R5837" t="s">
        <v>3470</v>
      </c>
    </row>
    <row r="5838" spans="1:18" hidden="1" x14ac:dyDescent="0.3">
      <c r="A5838" t="s">
        <v>23358</v>
      </c>
      <c r="B5838" t="s">
        <v>23359</v>
      </c>
      <c r="C5838" s="1" t="str">
        <f t="shared" si="409"/>
        <v>21:0861</v>
      </c>
      <c r="D5838" s="1" t="str">
        <f t="shared" si="416"/>
        <v>21:0244</v>
      </c>
      <c r="E5838" t="s">
        <v>23360</v>
      </c>
      <c r="F5838" t="s">
        <v>23361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139</v>
      </c>
      <c r="N5838">
        <v>46</v>
      </c>
      <c r="O5838">
        <v>1</v>
      </c>
      <c r="P5838" t="s">
        <v>235</v>
      </c>
      <c r="Q5838" t="s">
        <v>24</v>
      </c>
      <c r="R5838" t="s">
        <v>305</v>
      </c>
    </row>
    <row r="5839" spans="1:18" hidden="1" x14ac:dyDescent="0.3">
      <c r="A5839" t="s">
        <v>23362</v>
      </c>
      <c r="B5839" t="s">
        <v>23363</v>
      </c>
      <c r="C5839" s="1" t="str">
        <f t="shared" si="409"/>
        <v>21:0861</v>
      </c>
      <c r="D5839" s="1" t="str">
        <f t="shared" si="416"/>
        <v>21:0244</v>
      </c>
      <c r="E5839" t="s">
        <v>23364</v>
      </c>
      <c r="F5839" t="s">
        <v>23365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241</v>
      </c>
      <c r="N5839">
        <v>47</v>
      </c>
      <c r="O5839">
        <v>1</v>
      </c>
      <c r="P5839" t="s">
        <v>256</v>
      </c>
      <c r="Q5839" t="s">
        <v>46</v>
      </c>
      <c r="R5839" t="s">
        <v>668</v>
      </c>
    </row>
    <row r="5840" spans="1:18" hidden="1" x14ac:dyDescent="0.3">
      <c r="A5840" t="s">
        <v>23366</v>
      </c>
      <c r="B5840" t="s">
        <v>23367</v>
      </c>
      <c r="C5840" s="1" t="str">
        <f t="shared" si="409"/>
        <v>21:0861</v>
      </c>
      <c r="D5840" s="1" t="str">
        <f t="shared" si="416"/>
        <v>21:0244</v>
      </c>
      <c r="E5840" t="s">
        <v>23368</v>
      </c>
      <c r="F5840" t="s">
        <v>23369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36</v>
      </c>
      <c r="N5840">
        <v>48</v>
      </c>
      <c r="O5840">
        <v>1</v>
      </c>
      <c r="P5840" t="s">
        <v>247</v>
      </c>
      <c r="Q5840" t="s">
        <v>46</v>
      </c>
      <c r="R5840" t="s">
        <v>890</v>
      </c>
    </row>
    <row r="5841" spans="1:18" hidden="1" x14ac:dyDescent="0.3">
      <c r="A5841" t="s">
        <v>23370</v>
      </c>
      <c r="B5841" t="s">
        <v>23371</v>
      </c>
      <c r="C5841" s="1" t="str">
        <f t="shared" si="409"/>
        <v>21:0861</v>
      </c>
      <c r="D5841" s="1" t="str">
        <f t="shared" si="416"/>
        <v>21:0244</v>
      </c>
      <c r="E5841" t="s">
        <v>23372</v>
      </c>
      <c r="F5841" t="s">
        <v>23373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 t="s">
        <v>247</v>
      </c>
      <c r="Q5841" t="s">
        <v>248</v>
      </c>
      <c r="R5841" t="s">
        <v>189</v>
      </c>
    </row>
    <row r="5842" spans="1:18" hidden="1" x14ac:dyDescent="0.3">
      <c r="A5842" t="s">
        <v>23374</v>
      </c>
      <c r="B5842" t="s">
        <v>23375</v>
      </c>
      <c r="C5842" s="1" t="str">
        <f t="shared" si="409"/>
        <v>21:0861</v>
      </c>
      <c r="D5842" s="1" t="str">
        <f t="shared" si="416"/>
        <v>21:0244</v>
      </c>
      <c r="E5842" t="s">
        <v>23372</v>
      </c>
      <c r="F5842" t="s">
        <v>23376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29</v>
      </c>
      <c r="N5842">
        <v>50</v>
      </c>
      <c r="O5842">
        <v>1</v>
      </c>
      <c r="P5842" t="s">
        <v>247</v>
      </c>
      <c r="Q5842" t="s">
        <v>62</v>
      </c>
      <c r="R5842" t="s">
        <v>189</v>
      </c>
    </row>
    <row r="5843" spans="1:18" hidden="1" x14ac:dyDescent="0.3">
      <c r="A5843" t="s">
        <v>23377</v>
      </c>
      <c r="B5843" t="s">
        <v>23378</v>
      </c>
      <c r="C5843" s="1" t="str">
        <f t="shared" si="409"/>
        <v>21:0861</v>
      </c>
      <c r="D5843" s="1" t="str">
        <f t="shared" si="416"/>
        <v>21:0244</v>
      </c>
      <c r="E5843" t="s">
        <v>23379</v>
      </c>
      <c r="F5843" t="s">
        <v>23380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44</v>
      </c>
      <c r="N5843">
        <v>51</v>
      </c>
      <c r="O5843">
        <v>1</v>
      </c>
      <c r="P5843" t="s">
        <v>356</v>
      </c>
      <c r="Q5843" t="s">
        <v>146</v>
      </c>
      <c r="R5843" t="s">
        <v>189</v>
      </c>
    </row>
    <row r="5844" spans="1:18" hidden="1" x14ac:dyDescent="0.3">
      <c r="A5844" t="s">
        <v>23381</v>
      </c>
      <c r="B5844" t="s">
        <v>23382</v>
      </c>
      <c r="C5844" s="1" t="str">
        <f t="shared" si="409"/>
        <v>21:0861</v>
      </c>
      <c r="D5844" s="1" t="str">
        <f t="shared" si="416"/>
        <v>21:0244</v>
      </c>
      <c r="E5844" t="s">
        <v>23383</v>
      </c>
      <c r="F5844" t="s">
        <v>23384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52</v>
      </c>
      <c r="N5844">
        <v>52</v>
      </c>
      <c r="O5844">
        <v>1</v>
      </c>
      <c r="P5844" t="s">
        <v>247</v>
      </c>
      <c r="Q5844" t="s">
        <v>24</v>
      </c>
      <c r="R5844" t="s">
        <v>890</v>
      </c>
    </row>
    <row r="5845" spans="1:18" hidden="1" x14ac:dyDescent="0.3">
      <c r="A5845" t="s">
        <v>23385</v>
      </c>
      <c r="B5845" t="s">
        <v>23386</v>
      </c>
      <c r="C5845" s="1" t="str">
        <f t="shared" si="409"/>
        <v>21:0861</v>
      </c>
      <c r="D5845" s="1" t="str">
        <f>HYPERLINK("https://geochem.nrcan.gc.ca/cdogs/content/svy/svy_e.htm", "")</f>
        <v/>
      </c>
      <c r="G5845" s="1" t="str">
        <f>HYPERLINK("https://geochem.nrcan.gc.ca/cdogs/content/cr_/cr_00264_e.htm", "264")</f>
        <v>264</v>
      </c>
      <c r="J5845" t="s">
        <v>85</v>
      </c>
      <c r="K5845" t="s">
        <v>86</v>
      </c>
      <c r="L5845">
        <v>4</v>
      </c>
      <c r="M5845" t="s">
        <v>87</v>
      </c>
      <c r="N5845">
        <v>53</v>
      </c>
      <c r="O5845">
        <v>8</v>
      </c>
      <c r="P5845" t="s">
        <v>1310</v>
      </c>
      <c r="Q5845" t="s">
        <v>96</v>
      </c>
      <c r="R5845" t="s">
        <v>47</v>
      </c>
    </row>
    <row r="5846" spans="1:18" hidden="1" x14ac:dyDescent="0.3">
      <c r="A5846" t="s">
        <v>23387</v>
      </c>
      <c r="B5846" t="s">
        <v>23388</v>
      </c>
      <c r="C5846" s="1" t="str">
        <f t="shared" si="409"/>
        <v>21:0861</v>
      </c>
      <c r="D5846" s="1" t="str">
        <f t="shared" ref="D5846:D5862" si="419">HYPERLINK("https://geochem.nrcan.gc.ca/cdogs/content/svy/svy210244_e.htm", "21:0244")</f>
        <v>21:0244</v>
      </c>
      <c r="E5846" t="s">
        <v>23389</v>
      </c>
      <c r="F5846" t="s">
        <v>23390</v>
      </c>
      <c r="H5846">
        <v>75.901962800000007</v>
      </c>
      <c r="I5846">
        <v>-97.741510899999994</v>
      </c>
      <c r="J5846" s="1" t="str">
        <f t="shared" ref="J5846:J5862" si="420">HYPERLINK("https://geochem.nrcan.gc.ca/cdogs/content/kwd/kwd020018_e.htm", "Fluid (stream)")</f>
        <v>Fluid (stream)</v>
      </c>
      <c r="K5846" s="1" t="str">
        <f t="shared" ref="K5846:K5862" si="421">HYPERLINK("https://geochem.nrcan.gc.ca/cdogs/content/kwd/kwd080007_e.htm", "Untreated Water")</f>
        <v>Untreated Water</v>
      </c>
      <c r="L5846">
        <v>4</v>
      </c>
      <c r="M5846" t="s">
        <v>60</v>
      </c>
      <c r="N5846">
        <v>54</v>
      </c>
      <c r="O5846">
        <v>1</v>
      </c>
      <c r="P5846" t="s">
        <v>210</v>
      </c>
      <c r="Q5846" t="s">
        <v>46</v>
      </c>
      <c r="R5846" t="s">
        <v>90</v>
      </c>
    </row>
    <row r="5847" spans="1:18" hidden="1" x14ac:dyDescent="0.3">
      <c r="A5847" t="s">
        <v>23391</v>
      </c>
      <c r="B5847" t="s">
        <v>23392</v>
      </c>
      <c r="C5847" s="1" t="str">
        <f t="shared" si="409"/>
        <v>21:0861</v>
      </c>
      <c r="D5847" s="1" t="str">
        <f t="shared" si="419"/>
        <v>21:0244</v>
      </c>
      <c r="E5847" t="s">
        <v>23393</v>
      </c>
      <c r="F5847" t="s">
        <v>23394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67</v>
      </c>
      <c r="N5847">
        <v>55</v>
      </c>
      <c r="O5847">
        <v>1</v>
      </c>
      <c r="P5847" t="s">
        <v>319</v>
      </c>
      <c r="Q5847" t="s">
        <v>38</v>
      </c>
      <c r="R5847" t="s">
        <v>305</v>
      </c>
    </row>
    <row r="5848" spans="1:18" hidden="1" x14ac:dyDescent="0.3">
      <c r="A5848" t="s">
        <v>23395</v>
      </c>
      <c r="B5848" t="s">
        <v>23396</v>
      </c>
      <c r="C5848" s="1" t="str">
        <f t="shared" si="409"/>
        <v>21:0861</v>
      </c>
      <c r="D5848" s="1" t="str">
        <f t="shared" si="419"/>
        <v>21:0244</v>
      </c>
      <c r="E5848" t="s">
        <v>23397</v>
      </c>
      <c r="F5848" t="s">
        <v>23398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74</v>
      </c>
      <c r="N5848">
        <v>56</v>
      </c>
      <c r="O5848">
        <v>1</v>
      </c>
      <c r="P5848" t="s">
        <v>194</v>
      </c>
      <c r="Q5848" t="s">
        <v>248</v>
      </c>
      <c r="R5848" t="s">
        <v>183</v>
      </c>
    </row>
    <row r="5849" spans="1:18" hidden="1" x14ac:dyDescent="0.3">
      <c r="A5849" t="s">
        <v>23399</v>
      </c>
      <c r="B5849" t="s">
        <v>23400</v>
      </c>
      <c r="C5849" s="1" t="str">
        <f t="shared" si="409"/>
        <v>21:0861</v>
      </c>
      <c r="D5849" s="1" t="str">
        <f t="shared" si="419"/>
        <v>21:0244</v>
      </c>
      <c r="E5849" t="s">
        <v>23401</v>
      </c>
      <c r="F5849" t="s">
        <v>23402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81</v>
      </c>
      <c r="N5849">
        <v>57</v>
      </c>
      <c r="O5849">
        <v>1</v>
      </c>
      <c r="P5849" t="s">
        <v>128</v>
      </c>
      <c r="Q5849" t="s">
        <v>38</v>
      </c>
      <c r="R5849" t="s">
        <v>76</v>
      </c>
    </row>
    <row r="5850" spans="1:18" hidden="1" x14ac:dyDescent="0.3">
      <c r="A5850" t="s">
        <v>23403</v>
      </c>
      <c r="B5850" t="s">
        <v>23404</v>
      </c>
      <c r="C5850" s="1" t="str">
        <f t="shared" si="409"/>
        <v>21:0861</v>
      </c>
      <c r="D5850" s="1" t="str">
        <f t="shared" si="419"/>
        <v>21:0244</v>
      </c>
      <c r="E5850" t="s">
        <v>23405</v>
      </c>
      <c r="F5850" t="s">
        <v>23406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95</v>
      </c>
      <c r="N5850">
        <v>58</v>
      </c>
      <c r="O5850">
        <v>1</v>
      </c>
      <c r="P5850" t="s">
        <v>210</v>
      </c>
      <c r="Q5850" t="s">
        <v>146</v>
      </c>
      <c r="R5850" t="s">
        <v>890</v>
      </c>
    </row>
    <row r="5851" spans="1:18" hidden="1" x14ac:dyDescent="0.3">
      <c r="A5851" t="s">
        <v>23407</v>
      </c>
      <c r="B5851" t="s">
        <v>23408</v>
      </c>
      <c r="C5851" s="1" t="str">
        <f t="shared" si="409"/>
        <v>21:0861</v>
      </c>
      <c r="D5851" s="1" t="str">
        <f t="shared" si="419"/>
        <v>21:0244</v>
      </c>
      <c r="E5851" t="s">
        <v>23409</v>
      </c>
      <c r="F5851" t="s">
        <v>23410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101</v>
      </c>
      <c r="N5851">
        <v>59</v>
      </c>
      <c r="O5851">
        <v>1</v>
      </c>
      <c r="P5851" t="s">
        <v>194</v>
      </c>
      <c r="Q5851" t="s">
        <v>46</v>
      </c>
      <c r="R5851" t="s">
        <v>988</v>
      </c>
    </row>
    <row r="5852" spans="1:18" hidden="1" x14ac:dyDescent="0.3">
      <c r="A5852" t="s">
        <v>23411</v>
      </c>
      <c r="B5852" t="s">
        <v>23412</v>
      </c>
      <c r="C5852" s="1" t="str">
        <f t="shared" si="409"/>
        <v>21:0861</v>
      </c>
      <c r="D5852" s="1" t="str">
        <f t="shared" si="419"/>
        <v>21:0244</v>
      </c>
      <c r="E5852" t="s">
        <v>23413</v>
      </c>
      <c r="F5852" t="s">
        <v>23414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107</v>
      </c>
      <c r="N5852">
        <v>60</v>
      </c>
      <c r="O5852">
        <v>1</v>
      </c>
      <c r="P5852" t="s">
        <v>200</v>
      </c>
      <c r="Q5852" t="s">
        <v>146</v>
      </c>
      <c r="R5852" t="s">
        <v>988</v>
      </c>
    </row>
    <row r="5853" spans="1:18" hidden="1" x14ac:dyDescent="0.3">
      <c r="A5853" t="s">
        <v>23415</v>
      </c>
      <c r="B5853" t="s">
        <v>23416</v>
      </c>
      <c r="C5853" s="1" t="str">
        <f t="shared" si="409"/>
        <v>21:0861</v>
      </c>
      <c r="D5853" s="1" t="str">
        <f t="shared" si="419"/>
        <v>21:0244</v>
      </c>
      <c r="E5853" t="s">
        <v>23417</v>
      </c>
      <c r="F5853" t="s">
        <v>23418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114</v>
      </c>
      <c r="N5853">
        <v>61</v>
      </c>
      <c r="O5853">
        <v>1</v>
      </c>
      <c r="P5853" t="s">
        <v>319</v>
      </c>
      <c r="Q5853" t="s">
        <v>146</v>
      </c>
      <c r="R5853" t="s">
        <v>102</v>
      </c>
    </row>
    <row r="5854" spans="1:18" hidden="1" x14ac:dyDescent="0.3">
      <c r="A5854" t="s">
        <v>23419</v>
      </c>
      <c r="B5854" t="s">
        <v>23420</v>
      </c>
      <c r="C5854" s="1" t="str">
        <f t="shared" si="409"/>
        <v>21:0861</v>
      </c>
      <c r="D5854" s="1" t="str">
        <f t="shared" si="419"/>
        <v>21:0244</v>
      </c>
      <c r="E5854" t="s">
        <v>23421</v>
      </c>
      <c r="F5854" t="s">
        <v>23422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121</v>
      </c>
      <c r="N5854">
        <v>62</v>
      </c>
      <c r="O5854">
        <v>1</v>
      </c>
      <c r="P5854" t="s">
        <v>235</v>
      </c>
      <c r="Q5854" t="s">
        <v>146</v>
      </c>
      <c r="R5854" t="s">
        <v>410</v>
      </c>
    </row>
    <row r="5855" spans="1:18" hidden="1" x14ac:dyDescent="0.3">
      <c r="A5855" t="s">
        <v>23423</v>
      </c>
      <c r="B5855" t="s">
        <v>23424</v>
      </c>
      <c r="C5855" s="1" t="str">
        <f t="shared" si="409"/>
        <v>21:0861</v>
      </c>
      <c r="D5855" s="1" t="str">
        <f t="shared" si="419"/>
        <v>21:0244</v>
      </c>
      <c r="E5855" t="s">
        <v>23425</v>
      </c>
      <c r="F5855" t="s">
        <v>23426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127</v>
      </c>
      <c r="N5855">
        <v>63</v>
      </c>
      <c r="O5855">
        <v>1</v>
      </c>
      <c r="P5855" t="s">
        <v>210</v>
      </c>
      <c r="Q5855" t="s">
        <v>146</v>
      </c>
      <c r="R5855" t="s">
        <v>102</v>
      </c>
    </row>
    <row r="5856" spans="1:18" hidden="1" x14ac:dyDescent="0.3">
      <c r="A5856" t="s">
        <v>23427</v>
      </c>
      <c r="B5856" t="s">
        <v>23428</v>
      </c>
      <c r="C5856" s="1" t="str">
        <f t="shared" si="409"/>
        <v>21:0861</v>
      </c>
      <c r="D5856" s="1" t="str">
        <f t="shared" si="419"/>
        <v>21:0244</v>
      </c>
      <c r="E5856" t="s">
        <v>23429</v>
      </c>
      <c r="F5856" t="s">
        <v>23430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133</v>
      </c>
      <c r="N5856">
        <v>64</v>
      </c>
      <c r="O5856">
        <v>1</v>
      </c>
      <c r="P5856" t="s">
        <v>235</v>
      </c>
      <c r="Q5856" t="s">
        <v>38</v>
      </c>
      <c r="R5856" t="s">
        <v>347</v>
      </c>
    </row>
    <row r="5857" spans="1:18" hidden="1" x14ac:dyDescent="0.3">
      <c r="A5857" t="s">
        <v>23431</v>
      </c>
      <c r="B5857" t="s">
        <v>23432</v>
      </c>
      <c r="C5857" s="1" t="str">
        <f t="shared" ref="C5857:C5920" si="422">HYPERLINK("https://geochem.nrcan.gc.ca/cdogs/content/bdl/bdl210861_e.htm", "21:0861")</f>
        <v>21:0861</v>
      </c>
      <c r="D5857" s="1" t="str">
        <f t="shared" si="419"/>
        <v>21:0244</v>
      </c>
      <c r="E5857" t="s">
        <v>23433</v>
      </c>
      <c r="F5857" t="s">
        <v>23434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139</v>
      </c>
      <c r="N5857">
        <v>65</v>
      </c>
      <c r="O5857">
        <v>1</v>
      </c>
      <c r="P5857" t="s">
        <v>319</v>
      </c>
      <c r="Q5857" t="s">
        <v>62</v>
      </c>
      <c r="R5857" t="s">
        <v>21442</v>
      </c>
    </row>
    <row r="5858" spans="1:18" hidden="1" x14ac:dyDescent="0.3">
      <c r="A5858" t="s">
        <v>23435</v>
      </c>
      <c r="B5858" t="s">
        <v>23436</v>
      </c>
      <c r="C5858" s="1" t="str">
        <f t="shared" si="422"/>
        <v>21:0861</v>
      </c>
      <c r="D5858" s="1" t="str">
        <f t="shared" si="419"/>
        <v>21:0244</v>
      </c>
      <c r="E5858" t="s">
        <v>23437</v>
      </c>
      <c r="F5858" t="s">
        <v>23438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241</v>
      </c>
      <c r="N5858">
        <v>66</v>
      </c>
      <c r="O5858">
        <v>1</v>
      </c>
      <c r="P5858" t="s">
        <v>235</v>
      </c>
      <c r="Q5858" t="s">
        <v>46</v>
      </c>
      <c r="R5858" t="s">
        <v>5458</v>
      </c>
    </row>
    <row r="5859" spans="1:18" hidden="1" x14ac:dyDescent="0.3">
      <c r="A5859" t="s">
        <v>23439</v>
      </c>
      <c r="B5859" t="s">
        <v>23440</v>
      </c>
      <c r="C5859" s="1" t="str">
        <f t="shared" si="422"/>
        <v>21:0861</v>
      </c>
      <c r="D5859" s="1" t="str">
        <f t="shared" si="419"/>
        <v>21:0244</v>
      </c>
      <c r="E5859" t="s">
        <v>23441</v>
      </c>
      <c r="F5859" t="s">
        <v>23442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 t="s">
        <v>319</v>
      </c>
      <c r="Q5859" t="s">
        <v>24</v>
      </c>
      <c r="R5859" t="s">
        <v>687</v>
      </c>
    </row>
    <row r="5860" spans="1:18" hidden="1" x14ac:dyDescent="0.3">
      <c r="A5860" t="s">
        <v>23443</v>
      </c>
      <c r="B5860" t="s">
        <v>23444</v>
      </c>
      <c r="C5860" s="1" t="str">
        <f t="shared" si="422"/>
        <v>21:0861</v>
      </c>
      <c r="D5860" s="1" t="str">
        <f t="shared" si="419"/>
        <v>21:0244</v>
      </c>
      <c r="E5860" t="s">
        <v>23441</v>
      </c>
      <c r="F5860" t="s">
        <v>23445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29</v>
      </c>
      <c r="N5860">
        <v>68</v>
      </c>
      <c r="O5860">
        <v>1</v>
      </c>
      <c r="P5860" t="s">
        <v>319</v>
      </c>
      <c r="Q5860" t="s">
        <v>24</v>
      </c>
      <c r="R5860" t="s">
        <v>324</v>
      </c>
    </row>
    <row r="5861" spans="1:18" hidden="1" x14ac:dyDescent="0.3">
      <c r="A5861" t="s">
        <v>23446</v>
      </c>
      <c r="B5861" t="s">
        <v>23447</v>
      </c>
      <c r="C5861" s="1" t="str">
        <f t="shared" si="422"/>
        <v>21:0861</v>
      </c>
      <c r="D5861" s="1" t="str">
        <f t="shared" si="419"/>
        <v>21:0244</v>
      </c>
      <c r="E5861" t="s">
        <v>23448</v>
      </c>
      <c r="F5861" t="s">
        <v>23449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36</v>
      </c>
      <c r="N5861">
        <v>69</v>
      </c>
      <c r="O5861">
        <v>1</v>
      </c>
      <c r="P5861" t="s">
        <v>235</v>
      </c>
      <c r="Q5861" t="s">
        <v>146</v>
      </c>
      <c r="R5861" t="s">
        <v>324</v>
      </c>
    </row>
    <row r="5862" spans="1:18" hidden="1" x14ac:dyDescent="0.3">
      <c r="A5862" t="s">
        <v>23450</v>
      </c>
      <c r="B5862" t="s">
        <v>23451</v>
      </c>
      <c r="C5862" s="1" t="str">
        <f t="shared" si="422"/>
        <v>21:0861</v>
      </c>
      <c r="D5862" s="1" t="str">
        <f t="shared" si="419"/>
        <v>21:0244</v>
      </c>
      <c r="E5862" t="s">
        <v>23452</v>
      </c>
      <c r="F5862" t="s">
        <v>23453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44</v>
      </c>
      <c r="N5862">
        <v>70</v>
      </c>
      <c r="O5862">
        <v>1</v>
      </c>
      <c r="P5862" t="s">
        <v>319</v>
      </c>
      <c r="Q5862" t="s">
        <v>96</v>
      </c>
      <c r="R5862" t="s">
        <v>211</v>
      </c>
    </row>
    <row r="5863" spans="1:18" hidden="1" x14ac:dyDescent="0.3">
      <c r="A5863" t="s">
        <v>23454</v>
      </c>
      <c r="B5863" t="s">
        <v>23455</v>
      </c>
      <c r="C5863" s="1" t="str">
        <f t="shared" si="422"/>
        <v>21:0861</v>
      </c>
      <c r="D5863" s="1" t="str">
        <f>HYPERLINK("https://geochem.nrcan.gc.ca/cdogs/content/svy/svy_e.htm", "")</f>
        <v/>
      </c>
      <c r="G5863" s="1" t="str">
        <f>HYPERLINK("https://geochem.nrcan.gc.ca/cdogs/content/cr_/cr_00264_e.htm", "264")</f>
        <v>264</v>
      </c>
      <c r="J5863" t="s">
        <v>85</v>
      </c>
      <c r="K5863" t="s">
        <v>86</v>
      </c>
      <c r="L5863">
        <v>5</v>
      </c>
      <c r="M5863" t="s">
        <v>87</v>
      </c>
      <c r="N5863">
        <v>71</v>
      </c>
      <c r="O5863">
        <v>8</v>
      </c>
      <c r="P5863" t="s">
        <v>1310</v>
      </c>
      <c r="Q5863" t="s">
        <v>31</v>
      </c>
      <c r="R5863" t="s">
        <v>47</v>
      </c>
    </row>
    <row r="5864" spans="1:18" hidden="1" x14ac:dyDescent="0.3">
      <c r="A5864" t="s">
        <v>23456</v>
      </c>
      <c r="B5864" t="s">
        <v>23457</v>
      </c>
      <c r="C5864" s="1" t="str">
        <f t="shared" si="422"/>
        <v>21:0861</v>
      </c>
      <c r="D5864" s="1" t="str">
        <f t="shared" ref="D5864:D5875" si="423">HYPERLINK("https://geochem.nrcan.gc.ca/cdogs/content/svy/svy210244_e.htm", "21:0244")</f>
        <v>21:0244</v>
      </c>
      <c r="E5864" t="s">
        <v>23458</v>
      </c>
      <c r="F5864" t="s">
        <v>23459</v>
      </c>
      <c r="H5864">
        <v>75.8709396</v>
      </c>
      <c r="I5864">
        <v>-98.937580600000004</v>
      </c>
      <c r="J5864" s="1" t="str">
        <f t="shared" ref="J5864:J5875" si="424">HYPERLINK("https://geochem.nrcan.gc.ca/cdogs/content/kwd/kwd020018_e.htm", "Fluid (stream)")</f>
        <v>Fluid (stream)</v>
      </c>
      <c r="K5864" s="1" t="str">
        <f t="shared" ref="K5864:K5875" si="425">HYPERLINK("https://geochem.nrcan.gc.ca/cdogs/content/kwd/kwd080007_e.htm", "Untreated Water")</f>
        <v>Untreated Water</v>
      </c>
      <c r="L5864">
        <v>5</v>
      </c>
      <c r="M5864" t="s">
        <v>52</v>
      </c>
      <c r="N5864">
        <v>72</v>
      </c>
      <c r="O5864">
        <v>1</v>
      </c>
      <c r="P5864" t="s">
        <v>194</v>
      </c>
      <c r="Q5864" t="s">
        <v>46</v>
      </c>
      <c r="R5864" t="s">
        <v>687</v>
      </c>
    </row>
    <row r="5865" spans="1:18" hidden="1" x14ac:dyDescent="0.3">
      <c r="A5865" t="s">
        <v>23460</v>
      </c>
      <c r="B5865" t="s">
        <v>23461</v>
      </c>
      <c r="C5865" s="1" t="str">
        <f t="shared" si="422"/>
        <v>21:0861</v>
      </c>
      <c r="D5865" s="1" t="str">
        <f t="shared" si="423"/>
        <v>21:0244</v>
      </c>
      <c r="E5865" t="s">
        <v>23462</v>
      </c>
      <c r="F5865" t="s">
        <v>23463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60</v>
      </c>
      <c r="N5865">
        <v>73</v>
      </c>
      <c r="O5865">
        <v>1</v>
      </c>
      <c r="P5865" t="s">
        <v>319</v>
      </c>
      <c r="Q5865" t="s">
        <v>62</v>
      </c>
      <c r="R5865" t="s">
        <v>2503</v>
      </c>
    </row>
    <row r="5866" spans="1:18" hidden="1" x14ac:dyDescent="0.3">
      <c r="A5866" t="s">
        <v>23464</v>
      </c>
      <c r="B5866" t="s">
        <v>23465</v>
      </c>
      <c r="C5866" s="1" t="str">
        <f t="shared" si="422"/>
        <v>21:0861</v>
      </c>
      <c r="D5866" s="1" t="str">
        <f t="shared" si="423"/>
        <v>21:0244</v>
      </c>
      <c r="E5866" t="s">
        <v>23466</v>
      </c>
      <c r="F5866" t="s">
        <v>23467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67</v>
      </c>
      <c r="N5866">
        <v>74</v>
      </c>
      <c r="O5866">
        <v>1</v>
      </c>
      <c r="P5866" t="s">
        <v>256</v>
      </c>
      <c r="Q5866" t="s">
        <v>38</v>
      </c>
      <c r="R5866" t="s">
        <v>687</v>
      </c>
    </row>
    <row r="5867" spans="1:18" hidden="1" x14ac:dyDescent="0.3">
      <c r="A5867" t="s">
        <v>23468</v>
      </c>
      <c r="B5867" t="s">
        <v>23469</v>
      </c>
      <c r="C5867" s="1" t="str">
        <f t="shared" si="422"/>
        <v>21:0861</v>
      </c>
      <c r="D5867" s="1" t="str">
        <f t="shared" si="423"/>
        <v>21:0244</v>
      </c>
      <c r="E5867" t="s">
        <v>23470</v>
      </c>
      <c r="F5867" t="s">
        <v>23471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74</v>
      </c>
      <c r="N5867">
        <v>75</v>
      </c>
      <c r="O5867">
        <v>1</v>
      </c>
      <c r="P5867" t="s">
        <v>256</v>
      </c>
      <c r="Q5867" t="s">
        <v>24</v>
      </c>
      <c r="R5867" t="s">
        <v>532</v>
      </c>
    </row>
    <row r="5868" spans="1:18" hidden="1" x14ac:dyDescent="0.3">
      <c r="A5868" t="s">
        <v>23472</v>
      </c>
      <c r="B5868" t="s">
        <v>23473</v>
      </c>
      <c r="C5868" s="1" t="str">
        <f t="shared" si="422"/>
        <v>21:0861</v>
      </c>
      <c r="D5868" s="1" t="str">
        <f t="shared" si="423"/>
        <v>21:0244</v>
      </c>
      <c r="E5868" t="s">
        <v>23474</v>
      </c>
      <c r="F5868" t="s">
        <v>23475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81</v>
      </c>
      <c r="N5868">
        <v>76</v>
      </c>
      <c r="O5868">
        <v>1</v>
      </c>
      <c r="P5868" t="s">
        <v>247</v>
      </c>
      <c r="Q5868" t="s">
        <v>24</v>
      </c>
      <c r="R5868" t="s">
        <v>532</v>
      </c>
    </row>
    <row r="5869" spans="1:18" hidden="1" x14ac:dyDescent="0.3">
      <c r="A5869" t="s">
        <v>23476</v>
      </c>
      <c r="B5869" t="s">
        <v>23477</v>
      </c>
      <c r="C5869" s="1" t="str">
        <f t="shared" si="422"/>
        <v>21:0861</v>
      </c>
      <c r="D5869" s="1" t="str">
        <f t="shared" si="423"/>
        <v>21:0244</v>
      </c>
      <c r="E5869" t="s">
        <v>23478</v>
      </c>
      <c r="F5869" t="s">
        <v>23479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95</v>
      </c>
      <c r="N5869">
        <v>77</v>
      </c>
      <c r="O5869">
        <v>1</v>
      </c>
      <c r="P5869" t="s">
        <v>356</v>
      </c>
      <c r="Q5869" t="s">
        <v>24</v>
      </c>
      <c r="R5869" t="s">
        <v>532</v>
      </c>
    </row>
    <row r="5870" spans="1:18" hidden="1" x14ac:dyDescent="0.3">
      <c r="A5870" t="s">
        <v>23480</v>
      </c>
      <c r="B5870" t="s">
        <v>23481</v>
      </c>
      <c r="C5870" s="1" t="str">
        <f t="shared" si="422"/>
        <v>21:0861</v>
      </c>
      <c r="D5870" s="1" t="str">
        <f t="shared" si="423"/>
        <v>21:0244</v>
      </c>
      <c r="E5870" t="s">
        <v>23482</v>
      </c>
      <c r="F5870" t="s">
        <v>23483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101</v>
      </c>
      <c r="N5870">
        <v>78</v>
      </c>
      <c r="O5870">
        <v>1</v>
      </c>
      <c r="P5870" t="s">
        <v>247</v>
      </c>
      <c r="Q5870" t="s">
        <v>146</v>
      </c>
      <c r="R5870" t="s">
        <v>532</v>
      </c>
    </row>
    <row r="5871" spans="1:18" hidden="1" x14ac:dyDescent="0.3">
      <c r="A5871" t="s">
        <v>23484</v>
      </c>
      <c r="B5871" t="s">
        <v>23485</v>
      </c>
      <c r="C5871" s="1" t="str">
        <f t="shared" si="422"/>
        <v>21:0861</v>
      </c>
      <c r="D5871" s="1" t="str">
        <f t="shared" si="423"/>
        <v>21:0244</v>
      </c>
      <c r="E5871" t="s">
        <v>23486</v>
      </c>
      <c r="F5871" t="s">
        <v>23487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107</v>
      </c>
      <c r="N5871">
        <v>79</v>
      </c>
      <c r="O5871">
        <v>1</v>
      </c>
      <c r="P5871" t="s">
        <v>247</v>
      </c>
      <c r="Q5871" t="s">
        <v>46</v>
      </c>
      <c r="R5871" t="s">
        <v>532</v>
      </c>
    </row>
    <row r="5872" spans="1:18" hidden="1" x14ac:dyDescent="0.3">
      <c r="A5872" t="s">
        <v>23488</v>
      </c>
      <c r="B5872" t="s">
        <v>23489</v>
      </c>
      <c r="C5872" s="1" t="str">
        <f t="shared" si="422"/>
        <v>21:0861</v>
      </c>
      <c r="D5872" s="1" t="str">
        <f t="shared" si="423"/>
        <v>21:0244</v>
      </c>
      <c r="E5872" t="s">
        <v>23490</v>
      </c>
      <c r="F5872" t="s">
        <v>23491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114</v>
      </c>
      <c r="N5872">
        <v>80</v>
      </c>
      <c r="O5872">
        <v>1</v>
      </c>
      <c r="P5872" t="s">
        <v>235</v>
      </c>
      <c r="Q5872" t="s">
        <v>62</v>
      </c>
      <c r="R5872" t="s">
        <v>329</v>
      </c>
    </row>
    <row r="5873" spans="1:18" hidden="1" x14ac:dyDescent="0.3">
      <c r="A5873" t="s">
        <v>23492</v>
      </c>
      <c r="B5873" t="s">
        <v>23493</v>
      </c>
      <c r="C5873" s="1" t="str">
        <f t="shared" si="422"/>
        <v>21:0861</v>
      </c>
      <c r="D5873" s="1" t="str">
        <f t="shared" si="423"/>
        <v>21:0244</v>
      </c>
      <c r="E5873" t="s">
        <v>23494</v>
      </c>
      <c r="F5873" t="s">
        <v>23495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121</v>
      </c>
      <c r="N5873">
        <v>81</v>
      </c>
      <c r="O5873">
        <v>1</v>
      </c>
      <c r="P5873" t="s">
        <v>537</v>
      </c>
      <c r="Q5873" t="s">
        <v>146</v>
      </c>
      <c r="R5873" t="s">
        <v>201</v>
      </c>
    </row>
    <row r="5874" spans="1:18" hidden="1" x14ac:dyDescent="0.3">
      <c r="A5874" t="s">
        <v>23496</v>
      </c>
      <c r="B5874" t="s">
        <v>23497</v>
      </c>
      <c r="C5874" s="1" t="str">
        <f t="shared" si="422"/>
        <v>21:0861</v>
      </c>
      <c r="D5874" s="1" t="str">
        <f t="shared" si="423"/>
        <v>21:0244</v>
      </c>
      <c r="E5874" t="s">
        <v>23498</v>
      </c>
      <c r="F5874" t="s">
        <v>23499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127</v>
      </c>
      <c r="N5874">
        <v>82</v>
      </c>
      <c r="O5874">
        <v>1</v>
      </c>
      <c r="P5874" t="s">
        <v>319</v>
      </c>
      <c r="Q5874" t="s">
        <v>146</v>
      </c>
      <c r="R5874" t="s">
        <v>890</v>
      </c>
    </row>
    <row r="5875" spans="1:18" hidden="1" x14ac:dyDescent="0.3">
      <c r="A5875" t="s">
        <v>23500</v>
      </c>
      <c r="B5875" t="s">
        <v>23501</v>
      </c>
      <c r="C5875" s="1" t="str">
        <f t="shared" si="422"/>
        <v>21:0861</v>
      </c>
      <c r="D5875" s="1" t="str">
        <f t="shared" si="423"/>
        <v>21:0244</v>
      </c>
      <c r="E5875" t="s">
        <v>23502</v>
      </c>
      <c r="F5875" t="s">
        <v>23503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133</v>
      </c>
      <c r="N5875">
        <v>83</v>
      </c>
      <c r="O5875">
        <v>1</v>
      </c>
      <c r="P5875" t="s">
        <v>200</v>
      </c>
      <c r="Q5875" t="s">
        <v>146</v>
      </c>
      <c r="R5875" t="s">
        <v>9133</v>
      </c>
    </row>
    <row r="5876" spans="1:18" hidden="1" x14ac:dyDescent="0.3">
      <c r="A5876" t="s">
        <v>23504</v>
      </c>
      <c r="B5876" t="s">
        <v>23505</v>
      </c>
      <c r="C5876" s="1" t="str">
        <f t="shared" si="422"/>
        <v>21:0861</v>
      </c>
      <c r="D5876" s="1" t="str">
        <f>HYPERLINK("https://geochem.nrcan.gc.ca/cdogs/content/svy/svy_e.htm", "")</f>
        <v/>
      </c>
      <c r="G5876" s="1" t="str">
        <f>HYPERLINK("https://geochem.nrcan.gc.ca/cdogs/content/cr_/cr_00264_e.htm", "264")</f>
        <v>264</v>
      </c>
      <c r="J5876" t="s">
        <v>85</v>
      </c>
      <c r="K5876" t="s">
        <v>86</v>
      </c>
      <c r="L5876">
        <v>5</v>
      </c>
      <c r="M5876" t="s">
        <v>23506</v>
      </c>
      <c r="N5876">
        <v>84</v>
      </c>
      <c r="O5876">
        <v>8</v>
      </c>
    </row>
    <row r="5877" spans="1:18" hidden="1" x14ac:dyDescent="0.3">
      <c r="A5877" t="s">
        <v>23507</v>
      </c>
      <c r="B5877" t="s">
        <v>23508</v>
      </c>
      <c r="C5877" s="1" t="str">
        <f t="shared" si="422"/>
        <v>21:0861</v>
      </c>
      <c r="D5877" s="1" t="str">
        <f t="shared" ref="D5877:D5888" si="426">HYPERLINK("https://geochem.nrcan.gc.ca/cdogs/content/svy/svy210244_e.htm", "21:0244")</f>
        <v>21:0244</v>
      </c>
      <c r="E5877" t="s">
        <v>23509</v>
      </c>
      <c r="F5877" t="s">
        <v>23510</v>
      </c>
      <c r="H5877">
        <v>75.844584400000002</v>
      </c>
      <c r="I5877">
        <v>-98.026536500000006</v>
      </c>
      <c r="J5877" s="1" t="str">
        <f t="shared" ref="J5877:J5888" si="427">HYPERLINK("https://geochem.nrcan.gc.ca/cdogs/content/kwd/kwd020018_e.htm", "Fluid (stream)")</f>
        <v>Fluid (stream)</v>
      </c>
      <c r="K5877" s="1" t="str">
        <f t="shared" ref="K5877:K5888" si="428">HYPERLINK("https://geochem.nrcan.gc.ca/cdogs/content/kwd/kwd080007_e.htm", "Untreated Water")</f>
        <v>Untreated Water</v>
      </c>
      <c r="L5877">
        <v>5</v>
      </c>
      <c r="M5877" t="s">
        <v>139</v>
      </c>
      <c r="N5877">
        <v>85</v>
      </c>
      <c r="O5877">
        <v>1</v>
      </c>
      <c r="P5877" t="s">
        <v>256</v>
      </c>
      <c r="Q5877" t="s">
        <v>46</v>
      </c>
      <c r="R5877" t="s">
        <v>911</v>
      </c>
    </row>
    <row r="5878" spans="1:18" hidden="1" x14ac:dyDescent="0.3">
      <c r="A5878" t="s">
        <v>23511</v>
      </c>
      <c r="B5878" t="s">
        <v>23512</v>
      </c>
      <c r="C5878" s="1" t="str">
        <f t="shared" si="422"/>
        <v>21:0861</v>
      </c>
      <c r="D5878" s="1" t="str">
        <f t="shared" si="426"/>
        <v>21:0244</v>
      </c>
      <c r="E5878" t="s">
        <v>23513</v>
      </c>
      <c r="F5878" t="s">
        <v>23514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36</v>
      </c>
      <c r="N5878">
        <v>86</v>
      </c>
      <c r="O5878">
        <v>1</v>
      </c>
      <c r="P5878" t="s">
        <v>247</v>
      </c>
      <c r="Q5878" t="s">
        <v>24</v>
      </c>
      <c r="R5878" t="s">
        <v>873</v>
      </c>
    </row>
    <row r="5879" spans="1:18" hidden="1" x14ac:dyDescent="0.3">
      <c r="A5879" t="s">
        <v>23515</v>
      </c>
      <c r="B5879" t="s">
        <v>23516</v>
      </c>
      <c r="C5879" s="1" t="str">
        <f t="shared" si="422"/>
        <v>21:0861</v>
      </c>
      <c r="D5879" s="1" t="str">
        <f t="shared" si="426"/>
        <v>21:0244</v>
      </c>
      <c r="E5879" t="s">
        <v>23517</v>
      </c>
      <c r="F5879" t="s">
        <v>23518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 t="s">
        <v>247</v>
      </c>
      <c r="Q5879" t="s">
        <v>96</v>
      </c>
      <c r="R5879" t="s">
        <v>183</v>
      </c>
    </row>
    <row r="5880" spans="1:18" hidden="1" x14ac:dyDescent="0.3">
      <c r="A5880" t="s">
        <v>23519</v>
      </c>
      <c r="B5880" t="s">
        <v>23520</v>
      </c>
      <c r="C5880" s="1" t="str">
        <f t="shared" si="422"/>
        <v>21:0861</v>
      </c>
      <c r="D5880" s="1" t="str">
        <f t="shared" si="426"/>
        <v>21:0244</v>
      </c>
      <c r="E5880" t="s">
        <v>23517</v>
      </c>
      <c r="F5880" t="s">
        <v>23521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29</v>
      </c>
      <c r="N5880">
        <v>88</v>
      </c>
      <c r="O5880">
        <v>1</v>
      </c>
      <c r="P5880" t="s">
        <v>256</v>
      </c>
      <c r="Q5880" t="s">
        <v>24</v>
      </c>
      <c r="R5880" t="s">
        <v>183</v>
      </c>
    </row>
    <row r="5881" spans="1:18" hidden="1" x14ac:dyDescent="0.3">
      <c r="A5881" t="s">
        <v>23522</v>
      </c>
      <c r="B5881" t="s">
        <v>23523</v>
      </c>
      <c r="C5881" s="1" t="str">
        <f t="shared" si="422"/>
        <v>21:0861</v>
      </c>
      <c r="D5881" s="1" t="str">
        <f t="shared" si="426"/>
        <v>21:0244</v>
      </c>
      <c r="E5881" t="s">
        <v>23524</v>
      </c>
      <c r="F5881" t="s">
        <v>23525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44</v>
      </c>
      <c r="N5881">
        <v>89</v>
      </c>
      <c r="O5881">
        <v>1</v>
      </c>
      <c r="P5881" t="s">
        <v>319</v>
      </c>
      <c r="Q5881" t="s">
        <v>38</v>
      </c>
      <c r="R5881" t="s">
        <v>324</v>
      </c>
    </row>
    <row r="5882" spans="1:18" hidden="1" x14ac:dyDescent="0.3">
      <c r="A5882" t="s">
        <v>23526</v>
      </c>
      <c r="B5882" t="s">
        <v>23527</v>
      </c>
      <c r="C5882" s="1" t="str">
        <f t="shared" si="422"/>
        <v>21:0861</v>
      </c>
      <c r="D5882" s="1" t="str">
        <f t="shared" si="426"/>
        <v>21:0244</v>
      </c>
      <c r="E5882" t="s">
        <v>23528</v>
      </c>
      <c r="F5882" t="s">
        <v>23529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52</v>
      </c>
      <c r="N5882">
        <v>90</v>
      </c>
      <c r="O5882">
        <v>1</v>
      </c>
      <c r="P5882" t="s">
        <v>235</v>
      </c>
      <c r="Q5882" t="s">
        <v>46</v>
      </c>
      <c r="R5882" t="s">
        <v>324</v>
      </c>
    </row>
    <row r="5883" spans="1:18" hidden="1" x14ac:dyDescent="0.3">
      <c r="A5883" t="s">
        <v>23530</v>
      </c>
      <c r="B5883" t="s">
        <v>23531</v>
      </c>
      <c r="C5883" s="1" t="str">
        <f t="shared" si="422"/>
        <v>21:0861</v>
      </c>
      <c r="D5883" s="1" t="str">
        <f t="shared" si="426"/>
        <v>21:0244</v>
      </c>
      <c r="E5883" t="s">
        <v>23532</v>
      </c>
      <c r="F5883" t="s">
        <v>23533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60</v>
      </c>
      <c r="N5883">
        <v>91</v>
      </c>
      <c r="O5883">
        <v>1</v>
      </c>
      <c r="P5883" t="s">
        <v>235</v>
      </c>
      <c r="Q5883" t="s">
        <v>62</v>
      </c>
      <c r="R5883" t="s">
        <v>21442</v>
      </c>
    </row>
    <row r="5884" spans="1:18" hidden="1" x14ac:dyDescent="0.3">
      <c r="A5884" t="s">
        <v>23534</v>
      </c>
      <c r="B5884" t="s">
        <v>23535</v>
      </c>
      <c r="C5884" s="1" t="str">
        <f t="shared" si="422"/>
        <v>21:0861</v>
      </c>
      <c r="D5884" s="1" t="str">
        <f t="shared" si="426"/>
        <v>21:0244</v>
      </c>
      <c r="E5884" t="s">
        <v>23536</v>
      </c>
      <c r="F5884" t="s">
        <v>23537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67</v>
      </c>
      <c r="N5884">
        <v>92</v>
      </c>
      <c r="O5884">
        <v>1</v>
      </c>
      <c r="P5884" t="s">
        <v>256</v>
      </c>
      <c r="Q5884" t="s">
        <v>24</v>
      </c>
      <c r="R5884" t="s">
        <v>4319</v>
      </c>
    </row>
    <row r="5885" spans="1:18" hidden="1" x14ac:dyDescent="0.3">
      <c r="A5885" t="s">
        <v>23538</v>
      </c>
      <c r="B5885" t="s">
        <v>23539</v>
      </c>
      <c r="C5885" s="1" t="str">
        <f t="shared" si="422"/>
        <v>21:0861</v>
      </c>
      <c r="D5885" s="1" t="str">
        <f t="shared" si="426"/>
        <v>21:0244</v>
      </c>
      <c r="E5885" t="s">
        <v>23540</v>
      </c>
      <c r="F5885" t="s">
        <v>23541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74</v>
      </c>
      <c r="N5885">
        <v>93</v>
      </c>
      <c r="O5885">
        <v>1</v>
      </c>
      <c r="P5885" t="s">
        <v>319</v>
      </c>
      <c r="Q5885" t="s">
        <v>146</v>
      </c>
      <c r="R5885" t="s">
        <v>211</v>
      </c>
    </row>
    <row r="5886" spans="1:18" hidden="1" x14ac:dyDescent="0.3">
      <c r="A5886" t="s">
        <v>23542</v>
      </c>
      <c r="B5886" t="s">
        <v>23543</v>
      </c>
      <c r="C5886" s="1" t="str">
        <f t="shared" si="422"/>
        <v>21:0861</v>
      </c>
      <c r="D5886" s="1" t="str">
        <f t="shared" si="426"/>
        <v>21:0244</v>
      </c>
      <c r="E5886" t="s">
        <v>23544</v>
      </c>
      <c r="F5886" t="s">
        <v>23545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81</v>
      </c>
      <c r="N5886">
        <v>94</v>
      </c>
      <c r="O5886">
        <v>1</v>
      </c>
      <c r="P5886" t="s">
        <v>235</v>
      </c>
      <c r="Q5886" t="s">
        <v>24</v>
      </c>
      <c r="R5886" t="s">
        <v>629</v>
      </c>
    </row>
    <row r="5887" spans="1:18" hidden="1" x14ac:dyDescent="0.3">
      <c r="A5887" t="s">
        <v>23546</v>
      </c>
      <c r="B5887" t="s">
        <v>23547</v>
      </c>
      <c r="C5887" s="1" t="str">
        <f t="shared" si="422"/>
        <v>21:0861</v>
      </c>
      <c r="D5887" s="1" t="str">
        <f t="shared" si="426"/>
        <v>21:0244</v>
      </c>
      <c r="E5887" t="s">
        <v>23548</v>
      </c>
      <c r="F5887" t="s">
        <v>23549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95</v>
      </c>
      <c r="N5887">
        <v>95</v>
      </c>
      <c r="O5887">
        <v>1</v>
      </c>
      <c r="P5887" t="s">
        <v>235</v>
      </c>
      <c r="Q5887" t="s">
        <v>46</v>
      </c>
      <c r="R5887" t="s">
        <v>90</v>
      </c>
    </row>
    <row r="5888" spans="1:18" hidden="1" x14ac:dyDescent="0.3">
      <c r="A5888" t="s">
        <v>23550</v>
      </c>
      <c r="B5888" t="s">
        <v>23551</v>
      </c>
      <c r="C5888" s="1" t="str">
        <f t="shared" si="422"/>
        <v>21:0861</v>
      </c>
      <c r="D5888" s="1" t="str">
        <f t="shared" si="426"/>
        <v>21:0244</v>
      </c>
      <c r="E5888" t="s">
        <v>23552</v>
      </c>
      <c r="F5888" t="s">
        <v>23553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101</v>
      </c>
      <c r="N5888">
        <v>96</v>
      </c>
      <c r="O5888">
        <v>1</v>
      </c>
      <c r="P5888" t="s">
        <v>256</v>
      </c>
      <c r="Q5888" t="s">
        <v>146</v>
      </c>
      <c r="R5888" t="s">
        <v>599</v>
      </c>
    </row>
    <row r="5889" spans="1:18" hidden="1" x14ac:dyDescent="0.3">
      <c r="A5889" t="s">
        <v>23554</v>
      </c>
      <c r="B5889" t="s">
        <v>23555</v>
      </c>
      <c r="C5889" s="1" t="str">
        <f t="shared" si="422"/>
        <v>21:0861</v>
      </c>
      <c r="D5889" s="1" t="str">
        <f>HYPERLINK("https://geochem.nrcan.gc.ca/cdogs/content/svy/svy_e.htm", "")</f>
        <v/>
      </c>
      <c r="G5889" s="1" t="str">
        <f>HYPERLINK("https://geochem.nrcan.gc.ca/cdogs/content/cr_/cr_00265_e.htm", "265")</f>
        <v>265</v>
      </c>
      <c r="J5889" t="s">
        <v>85</v>
      </c>
      <c r="K5889" t="s">
        <v>86</v>
      </c>
      <c r="L5889">
        <v>6</v>
      </c>
      <c r="M5889" t="s">
        <v>87</v>
      </c>
      <c r="N5889">
        <v>97</v>
      </c>
      <c r="O5889">
        <v>8</v>
      </c>
      <c r="P5889" t="s">
        <v>53</v>
      </c>
      <c r="Q5889" t="s">
        <v>31</v>
      </c>
      <c r="R5889" t="s">
        <v>189</v>
      </c>
    </row>
    <row r="5890" spans="1:18" hidden="1" x14ac:dyDescent="0.3">
      <c r="A5890" t="s">
        <v>23556</v>
      </c>
      <c r="B5890" t="s">
        <v>23557</v>
      </c>
      <c r="C5890" s="1" t="str">
        <f t="shared" si="422"/>
        <v>21:0861</v>
      </c>
      <c r="D5890" s="1" t="str">
        <f>HYPERLINK("https://geochem.nrcan.gc.ca/cdogs/content/svy/svy_e.htm", "")</f>
        <v/>
      </c>
      <c r="G5890" s="1" t="str">
        <f>HYPERLINK("https://geochem.nrcan.gc.ca/cdogs/content/cr_/cr_00265_e.htm", "265")</f>
        <v>265</v>
      </c>
      <c r="J5890" t="s">
        <v>85</v>
      </c>
      <c r="K5890" t="s">
        <v>86</v>
      </c>
      <c r="L5890">
        <v>7</v>
      </c>
      <c r="M5890" t="s">
        <v>87</v>
      </c>
      <c r="N5890">
        <v>98</v>
      </c>
      <c r="O5890">
        <v>8</v>
      </c>
      <c r="P5890" t="s">
        <v>140</v>
      </c>
      <c r="Q5890" t="s">
        <v>146</v>
      </c>
      <c r="R5890" t="s">
        <v>329</v>
      </c>
    </row>
    <row r="5891" spans="1:18" hidden="1" x14ac:dyDescent="0.3">
      <c r="A5891" t="s">
        <v>23558</v>
      </c>
      <c r="B5891" t="s">
        <v>23559</v>
      </c>
      <c r="C5891" s="1" t="str">
        <f t="shared" si="422"/>
        <v>21:0861</v>
      </c>
      <c r="D5891" s="1" t="str">
        <f t="shared" ref="D5891:D5919" si="429">HYPERLINK("https://geochem.nrcan.gc.ca/cdogs/content/svy/svy210244_e.htm", "21:0244")</f>
        <v>21:0244</v>
      </c>
      <c r="E5891" t="s">
        <v>23560</v>
      </c>
      <c r="F5891" t="s">
        <v>23561</v>
      </c>
      <c r="H5891">
        <v>76.005579900000001</v>
      </c>
      <c r="I5891">
        <v>-98.899682400000003</v>
      </c>
      <c r="J5891" s="1" t="str">
        <f t="shared" ref="J5891:J5919" si="430">HYPERLINK("https://geochem.nrcan.gc.ca/cdogs/content/kwd/kwd020018_e.htm", "Fluid (stream)")</f>
        <v>Fluid (stream)</v>
      </c>
      <c r="K5891" s="1" t="str">
        <f t="shared" ref="K5891:K5919" si="431">HYPERLINK("https://geochem.nrcan.gc.ca/cdogs/content/kwd/kwd080007_e.htm", "Untreated Water")</f>
        <v>Untreated Water</v>
      </c>
      <c r="L5891">
        <v>7</v>
      </c>
      <c r="M5891" t="s">
        <v>36</v>
      </c>
      <c r="N5891">
        <v>99</v>
      </c>
      <c r="O5891">
        <v>1</v>
      </c>
      <c r="P5891" t="s">
        <v>194</v>
      </c>
      <c r="Q5891" t="s">
        <v>146</v>
      </c>
      <c r="R5891" t="s">
        <v>449</v>
      </c>
    </row>
    <row r="5892" spans="1:18" hidden="1" x14ac:dyDescent="0.3">
      <c r="A5892" t="s">
        <v>23562</v>
      </c>
      <c r="B5892" t="s">
        <v>23563</v>
      </c>
      <c r="C5892" s="1" t="str">
        <f t="shared" si="422"/>
        <v>21:0861</v>
      </c>
      <c r="D5892" s="1" t="str">
        <f t="shared" si="429"/>
        <v>21:0244</v>
      </c>
      <c r="E5892" t="s">
        <v>23564</v>
      </c>
      <c r="F5892" t="s">
        <v>23565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44</v>
      </c>
      <c r="N5892">
        <v>100</v>
      </c>
      <c r="O5892">
        <v>1</v>
      </c>
      <c r="P5892" t="s">
        <v>194</v>
      </c>
      <c r="Q5892" t="s">
        <v>24</v>
      </c>
      <c r="R5892" t="s">
        <v>189</v>
      </c>
    </row>
    <row r="5893" spans="1:18" hidden="1" x14ac:dyDescent="0.3">
      <c r="A5893" t="s">
        <v>23566</v>
      </c>
      <c r="B5893" t="s">
        <v>23567</v>
      </c>
      <c r="C5893" s="1" t="str">
        <f t="shared" si="422"/>
        <v>21:0861</v>
      </c>
      <c r="D5893" s="1" t="str">
        <f t="shared" si="429"/>
        <v>21:0244</v>
      </c>
      <c r="E5893" t="s">
        <v>23568</v>
      </c>
      <c r="F5893" t="s">
        <v>23569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52</v>
      </c>
      <c r="N5893">
        <v>101</v>
      </c>
      <c r="O5893">
        <v>1</v>
      </c>
      <c r="P5893" t="s">
        <v>247</v>
      </c>
      <c r="Q5893" t="s">
        <v>24</v>
      </c>
      <c r="R5893" t="s">
        <v>329</v>
      </c>
    </row>
    <row r="5894" spans="1:18" hidden="1" x14ac:dyDescent="0.3">
      <c r="A5894" t="s">
        <v>23570</v>
      </c>
      <c r="B5894" t="s">
        <v>23571</v>
      </c>
      <c r="C5894" s="1" t="str">
        <f t="shared" si="422"/>
        <v>21:0861</v>
      </c>
      <c r="D5894" s="1" t="str">
        <f t="shared" si="429"/>
        <v>21:0244</v>
      </c>
      <c r="E5894" t="s">
        <v>23572</v>
      </c>
      <c r="F5894" t="s">
        <v>23573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60</v>
      </c>
      <c r="N5894">
        <v>102</v>
      </c>
      <c r="O5894">
        <v>1</v>
      </c>
      <c r="P5894" t="s">
        <v>356</v>
      </c>
      <c r="Q5894" t="s">
        <v>96</v>
      </c>
      <c r="R5894" t="s">
        <v>449</v>
      </c>
    </row>
    <row r="5895" spans="1:18" hidden="1" x14ac:dyDescent="0.3">
      <c r="A5895" t="s">
        <v>23574</v>
      </c>
      <c r="B5895" t="s">
        <v>23575</v>
      </c>
      <c r="C5895" s="1" t="str">
        <f t="shared" si="422"/>
        <v>21:0861</v>
      </c>
      <c r="D5895" s="1" t="str">
        <f t="shared" si="429"/>
        <v>21:0244</v>
      </c>
      <c r="E5895" t="s">
        <v>23576</v>
      </c>
      <c r="F5895" t="s">
        <v>23577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67</v>
      </c>
      <c r="N5895">
        <v>103</v>
      </c>
      <c r="O5895">
        <v>1</v>
      </c>
      <c r="P5895" t="s">
        <v>262</v>
      </c>
      <c r="Q5895" t="s">
        <v>62</v>
      </c>
      <c r="R5895" t="s">
        <v>532</v>
      </c>
    </row>
    <row r="5896" spans="1:18" hidden="1" x14ac:dyDescent="0.3">
      <c r="A5896" t="s">
        <v>23578</v>
      </c>
      <c r="B5896" t="s">
        <v>23579</v>
      </c>
      <c r="C5896" s="1" t="str">
        <f t="shared" si="422"/>
        <v>21:0861</v>
      </c>
      <c r="D5896" s="1" t="str">
        <f t="shared" si="429"/>
        <v>21:0244</v>
      </c>
      <c r="E5896" t="s">
        <v>23580</v>
      </c>
      <c r="F5896" t="s">
        <v>23581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 t="s">
        <v>247</v>
      </c>
      <c r="Q5896" t="s">
        <v>46</v>
      </c>
      <c r="R5896" t="s">
        <v>415</v>
      </c>
    </row>
    <row r="5897" spans="1:18" hidden="1" x14ac:dyDescent="0.3">
      <c r="A5897" t="s">
        <v>23582</v>
      </c>
      <c r="B5897" t="s">
        <v>23583</v>
      </c>
      <c r="C5897" s="1" t="str">
        <f t="shared" si="422"/>
        <v>21:0861</v>
      </c>
      <c r="D5897" s="1" t="str">
        <f t="shared" si="429"/>
        <v>21:0244</v>
      </c>
      <c r="E5897" t="s">
        <v>23580</v>
      </c>
      <c r="F5897" t="s">
        <v>23584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29</v>
      </c>
      <c r="N5897">
        <v>105</v>
      </c>
      <c r="O5897">
        <v>1</v>
      </c>
      <c r="P5897" t="s">
        <v>256</v>
      </c>
      <c r="Q5897" t="s">
        <v>24</v>
      </c>
      <c r="R5897" t="s">
        <v>183</v>
      </c>
    </row>
    <row r="5898" spans="1:18" hidden="1" x14ac:dyDescent="0.3">
      <c r="A5898" t="s">
        <v>23585</v>
      </c>
      <c r="B5898" t="s">
        <v>23586</v>
      </c>
      <c r="C5898" s="1" t="str">
        <f t="shared" si="422"/>
        <v>21:0861</v>
      </c>
      <c r="D5898" s="1" t="str">
        <f t="shared" si="429"/>
        <v>21:0244</v>
      </c>
      <c r="E5898" t="s">
        <v>23587</v>
      </c>
      <c r="F5898" t="s">
        <v>23588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74</v>
      </c>
      <c r="N5898">
        <v>106</v>
      </c>
      <c r="O5898">
        <v>1</v>
      </c>
      <c r="P5898" t="s">
        <v>267</v>
      </c>
      <c r="Q5898" t="s">
        <v>38</v>
      </c>
      <c r="R5898" t="s">
        <v>55</v>
      </c>
    </row>
    <row r="5899" spans="1:18" hidden="1" x14ac:dyDescent="0.3">
      <c r="A5899" t="s">
        <v>23589</v>
      </c>
      <c r="B5899" t="s">
        <v>23590</v>
      </c>
      <c r="C5899" s="1" t="str">
        <f t="shared" si="422"/>
        <v>21:0861</v>
      </c>
      <c r="D5899" s="1" t="str">
        <f t="shared" si="429"/>
        <v>21:0244</v>
      </c>
      <c r="E5899" t="s">
        <v>23591</v>
      </c>
      <c r="F5899" t="s">
        <v>23592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81</v>
      </c>
      <c r="N5899">
        <v>107</v>
      </c>
      <c r="O5899">
        <v>1</v>
      </c>
      <c r="P5899" t="s">
        <v>262</v>
      </c>
      <c r="Q5899" t="s">
        <v>62</v>
      </c>
      <c r="R5899" t="s">
        <v>449</v>
      </c>
    </row>
    <row r="5900" spans="1:18" hidden="1" x14ac:dyDescent="0.3">
      <c r="A5900" t="s">
        <v>23593</v>
      </c>
      <c r="B5900" t="s">
        <v>23594</v>
      </c>
      <c r="C5900" s="1" t="str">
        <f t="shared" si="422"/>
        <v>21:0861</v>
      </c>
      <c r="D5900" s="1" t="str">
        <f t="shared" si="429"/>
        <v>21:0244</v>
      </c>
      <c r="E5900" t="s">
        <v>23595</v>
      </c>
      <c r="F5900" t="s">
        <v>23596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95</v>
      </c>
      <c r="N5900">
        <v>108</v>
      </c>
      <c r="O5900">
        <v>1</v>
      </c>
      <c r="P5900" t="s">
        <v>272</v>
      </c>
      <c r="Q5900" t="s">
        <v>62</v>
      </c>
      <c r="R5900" t="s">
        <v>189</v>
      </c>
    </row>
    <row r="5901" spans="1:18" hidden="1" x14ac:dyDescent="0.3">
      <c r="A5901" t="s">
        <v>23597</v>
      </c>
      <c r="B5901" t="s">
        <v>23598</v>
      </c>
      <c r="C5901" s="1" t="str">
        <f t="shared" si="422"/>
        <v>21:0861</v>
      </c>
      <c r="D5901" s="1" t="str">
        <f t="shared" si="429"/>
        <v>21:0244</v>
      </c>
      <c r="E5901" t="s">
        <v>23599</v>
      </c>
      <c r="F5901" t="s">
        <v>23600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101</v>
      </c>
      <c r="N5901">
        <v>109</v>
      </c>
      <c r="O5901">
        <v>1</v>
      </c>
      <c r="P5901" t="s">
        <v>267</v>
      </c>
      <c r="Q5901" t="s">
        <v>62</v>
      </c>
      <c r="R5901" t="s">
        <v>890</v>
      </c>
    </row>
    <row r="5902" spans="1:18" hidden="1" x14ac:dyDescent="0.3">
      <c r="A5902" t="s">
        <v>23601</v>
      </c>
      <c r="B5902" t="s">
        <v>23602</v>
      </c>
      <c r="C5902" s="1" t="str">
        <f t="shared" si="422"/>
        <v>21:0861</v>
      </c>
      <c r="D5902" s="1" t="str">
        <f t="shared" si="429"/>
        <v>21:0244</v>
      </c>
      <c r="E5902" t="s">
        <v>23603</v>
      </c>
      <c r="F5902" t="s">
        <v>23604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107</v>
      </c>
      <c r="N5902">
        <v>110</v>
      </c>
      <c r="O5902">
        <v>1</v>
      </c>
      <c r="P5902" t="s">
        <v>272</v>
      </c>
      <c r="Q5902" t="s">
        <v>24</v>
      </c>
      <c r="R5902" t="s">
        <v>305</v>
      </c>
    </row>
    <row r="5903" spans="1:18" hidden="1" x14ac:dyDescent="0.3">
      <c r="A5903" t="s">
        <v>23605</v>
      </c>
      <c r="B5903" t="s">
        <v>23606</v>
      </c>
      <c r="C5903" s="1" t="str">
        <f t="shared" si="422"/>
        <v>21:0861</v>
      </c>
      <c r="D5903" s="1" t="str">
        <f t="shared" si="429"/>
        <v>21:0244</v>
      </c>
      <c r="E5903" t="s">
        <v>23607</v>
      </c>
      <c r="F5903" t="s">
        <v>23608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114</v>
      </c>
      <c r="N5903">
        <v>111</v>
      </c>
      <c r="O5903">
        <v>1</v>
      </c>
      <c r="P5903" t="s">
        <v>262</v>
      </c>
      <c r="Q5903" t="s">
        <v>46</v>
      </c>
      <c r="R5903" t="s">
        <v>90</v>
      </c>
    </row>
    <row r="5904" spans="1:18" hidden="1" x14ac:dyDescent="0.3">
      <c r="A5904" t="s">
        <v>23609</v>
      </c>
      <c r="B5904" t="s">
        <v>23610</v>
      </c>
      <c r="C5904" s="1" t="str">
        <f t="shared" si="422"/>
        <v>21:0861</v>
      </c>
      <c r="D5904" s="1" t="str">
        <f t="shared" si="429"/>
        <v>21:0244</v>
      </c>
      <c r="E5904" t="s">
        <v>23611</v>
      </c>
      <c r="F5904" t="s">
        <v>23612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121</v>
      </c>
      <c r="N5904">
        <v>112</v>
      </c>
      <c r="O5904">
        <v>1</v>
      </c>
      <c r="P5904" t="s">
        <v>356</v>
      </c>
      <c r="Q5904" t="s">
        <v>62</v>
      </c>
      <c r="R5904" t="s">
        <v>305</v>
      </c>
    </row>
    <row r="5905" spans="1:18" hidden="1" x14ac:dyDescent="0.3">
      <c r="A5905" t="s">
        <v>23613</v>
      </c>
      <c r="B5905" t="s">
        <v>23614</v>
      </c>
      <c r="C5905" s="1" t="str">
        <f t="shared" si="422"/>
        <v>21:0861</v>
      </c>
      <c r="D5905" s="1" t="str">
        <f t="shared" si="429"/>
        <v>21:0244</v>
      </c>
      <c r="E5905" t="s">
        <v>23615</v>
      </c>
      <c r="F5905" t="s">
        <v>23616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127</v>
      </c>
      <c r="N5905">
        <v>113</v>
      </c>
      <c r="O5905">
        <v>1</v>
      </c>
      <c r="P5905" t="s">
        <v>356</v>
      </c>
      <c r="Q5905" t="s">
        <v>38</v>
      </c>
      <c r="R5905" t="s">
        <v>195</v>
      </c>
    </row>
    <row r="5906" spans="1:18" hidden="1" x14ac:dyDescent="0.3">
      <c r="A5906" t="s">
        <v>23617</v>
      </c>
      <c r="B5906" t="s">
        <v>23618</v>
      </c>
      <c r="C5906" s="1" t="str">
        <f t="shared" si="422"/>
        <v>21:0861</v>
      </c>
      <c r="D5906" s="1" t="str">
        <f t="shared" si="429"/>
        <v>21:0244</v>
      </c>
      <c r="E5906" t="s">
        <v>23619</v>
      </c>
      <c r="F5906" t="s">
        <v>23620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133</v>
      </c>
      <c r="N5906">
        <v>114</v>
      </c>
      <c r="O5906">
        <v>1</v>
      </c>
      <c r="P5906" t="s">
        <v>247</v>
      </c>
      <c r="Q5906" t="s">
        <v>38</v>
      </c>
      <c r="R5906" t="s">
        <v>401</v>
      </c>
    </row>
    <row r="5907" spans="1:18" hidden="1" x14ac:dyDescent="0.3">
      <c r="A5907" t="s">
        <v>23621</v>
      </c>
      <c r="B5907" t="s">
        <v>23622</v>
      </c>
      <c r="C5907" s="1" t="str">
        <f t="shared" si="422"/>
        <v>21:0861</v>
      </c>
      <c r="D5907" s="1" t="str">
        <f t="shared" si="429"/>
        <v>21:0244</v>
      </c>
      <c r="E5907" t="s">
        <v>23623</v>
      </c>
      <c r="F5907" t="s">
        <v>23624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139</v>
      </c>
      <c r="N5907">
        <v>115</v>
      </c>
      <c r="O5907">
        <v>1</v>
      </c>
      <c r="P5907" t="s">
        <v>262</v>
      </c>
      <c r="Q5907" t="s">
        <v>62</v>
      </c>
      <c r="R5907" t="s">
        <v>911</v>
      </c>
    </row>
    <row r="5908" spans="1:18" hidden="1" x14ac:dyDescent="0.3">
      <c r="A5908" t="s">
        <v>23625</v>
      </c>
      <c r="B5908" t="s">
        <v>23626</v>
      </c>
      <c r="C5908" s="1" t="str">
        <f t="shared" si="422"/>
        <v>21:0861</v>
      </c>
      <c r="D5908" s="1" t="str">
        <f t="shared" si="429"/>
        <v>21:0244</v>
      </c>
      <c r="E5908" t="s">
        <v>23627</v>
      </c>
      <c r="F5908" t="s">
        <v>23628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241</v>
      </c>
      <c r="N5908">
        <v>116</v>
      </c>
      <c r="O5908">
        <v>1</v>
      </c>
      <c r="P5908" t="s">
        <v>272</v>
      </c>
      <c r="Q5908" t="s">
        <v>38</v>
      </c>
      <c r="R5908" t="s">
        <v>460</v>
      </c>
    </row>
    <row r="5909" spans="1:18" hidden="1" x14ac:dyDescent="0.3">
      <c r="A5909" t="s">
        <v>23629</v>
      </c>
      <c r="B5909" t="s">
        <v>23630</v>
      </c>
      <c r="C5909" s="1" t="str">
        <f t="shared" si="422"/>
        <v>21:0861</v>
      </c>
      <c r="D5909" s="1" t="str">
        <f t="shared" si="429"/>
        <v>21:0244</v>
      </c>
      <c r="E5909" t="s">
        <v>23631</v>
      </c>
      <c r="F5909" t="s">
        <v>23632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36</v>
      </c>
      <c r="N5909">
        <v>117</v>
      </c>
      <c r="O5909">
        <v>1</v>
      </c>
      <c r="P5909" t="s">
        <v>247</v>
      </c>
      <c r="Q5909" t="s">
        <v>38</v>
      </c>
      <c r="R5909" t="s">
        <v>890</v>
      </c>
    </row>
    <row r="5910" spans="1:18" hidden="1" x14ac:dyDescent="0.3">
      <c r="A5910" t="s">
        <v>23633</v>
      </c>
      <c r="B5910" t="s">
        <v>23634</v>
      </c>
      <c r="C5910" s="1" t="str">
        <f t="shared" si="422"/>
        <v>21:0861</v>
      </c>
      <c r="D5910" s="1" t="str">
        <f t="shared" si="429"/>
        <v>21:0244</v>
      </c>
      <c r="E5910" t="s">
        <v>23635</v>
      </c>
      <c r="F5910" t="s">
        <v>23636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44</v>
      </c>
      <c r="N5910">
        <v>118</v>
      </c>
      <c r="O5910">
        <v>1</v>
      </c>
      <c r="P5910" t="s">
        <v>247</v>
      </c>
      <c r="Q5910" t="s">
        <v>146</v>
      </c>
      <c r="R5910" t="s">
        <v>532</v>
      </c>
    </row>
    <row r="5911" spans="1:18" hidden="1" x14ac:dyDescent="0.3">
      <c r="A5911" t="s">
        <v>23637</v>
      </c>
      <c r="B5911" t="s">
        <v>23638</v>
      </c>
      <c r="C5911" s="1" t="str">
        <f t="shared" si="422"/>
        <v>21:0861</v>
      </c>
      <c r="D5911" s="1" t="str">
        <f t="shared" si="429"/>
        <v>21:0244</v>
      </c>
      <c r="E5911" t="s">
        <v>23639</v>
      </c>
      <c r="F5911" t="s">
        <v>23640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52</v>
      </c>
      <c r="N5911">
        <v>119</v>
      </c>
      <c r="O5911">
        <v>1</v>
      </c>
      <c r="P5911" t="s">
        <v>356</v>
      </c>
      <c r="Q5911" t="s">
        <v>146</v>
      </c>
      <c r="R5911" t="s">
        <v>90</v>
      </c>
    </row>
    <row r="5912" spans="1:18" hidden="1" x14ac:dyDescent="0.3">
      <c r="A5912" t="s">
        <v>23641</v>
      </c>
      <c r="B5912" t="s">
        <v>23642</v>
      </c>
      <c r="C5912" s="1" t="str">
        <f t="shared" si="422"/>
        <v>21:0861</v>
      </c>
      <c r="D5912" s="1" t="str">
        <f t="shared" si="429"/>
        <v>21:0244</v>
      </c>
      <c r="E5912" t="s">
        <v>23643</v>
      </c>
      <c r="F5912" t="s">
        <v>23644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 t="s">
        <v>356</v>
      </c>
      <c r="Q5912" t="s">
        <v>62</v>
      </c>
      <c r="R5912" t="s">
        <v>687</v>
      </c>
    </row>
    <row r="5913" spans="1:18" hidden="1" x14ac:dyDescent="0.3">
      <c r="A5913" t="s">
        <v>23645</v>
      </c>
      <c r="B5913" t="s">
        <v>23646</v>
      </c>
      <c r="C5913" s="1" t="str">
        <f t="shared" si="422"/>
        <v>21:0861</v>
      </c>
      <c r="D5913" s="1" t="str">
        <f t="shared" si="429"/>
        <v>21:0244</v>
      </c>
      <c r="E5913" t="s">
        <v>23643</v>
      </c>
      <c r="F5913" t="s">
        <v>23647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29</v>
      </c>
      <c r="N5913">
        <v>121</v>
      </c>
      <c r="O5913">
        <v>1</v>
      </c>
      <c r="P5913" t="s">
        <v>356</v>
      </c>
      <c r="Q5913" t="s">
        <v>146</v>
      </c>
      <c r="R5913" t="s">
        <v>324</v>
      </c>
    </row>
    <row r="5914" spans="1:18" hidden="1" x14ac:dyDescent="0.3">
      <c r="A5914" t="s">
        <v>23648</v>
      </c>
      <c r="B5914" t="s">
        <v>23649</v>
      </c>
      <c r="C5914" s="1" t="str">
        <f t="shared" si="422"/>
        <v>21:0861</v>
      </c>
      <c r="D5914" s="1" t="str">
        <f t="shared" si="429"/>
        <v>21:0244</v>
      </c>
      <c r="E5914" t="s">
        <v>23650</v>
      </c>
      <c r="F5914" t="s">
        <v>23651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60</v>
      </c>
      <c r="N5914">
        <v>122</v>
      </c>
      <c r="O5914">
        <v>1</v>
      </c>
      <c r="P5914" t="s">
        <v>262</v>
      </c>
      <c r="Q5914" t="s">
        <v>24</v>
      </c>
      <c r="R5914" t="s">
        <v>305</v>
      </c>
    </row>
    <row r="5915" spans="1:18" hidden="1" x14ac:dyDescent="0.3">
      <c r="A5915" t="s">
        <v>23652</v>
      </c>
      <c r="B5915" t="s">
        <v>23653</v>
      </c>
      <c r="C5915" s="1" t="str">
        <f t="shared" si="422"/>
        <v>21:0861</v>
      </c>
      <c r="D5915" s="1" t="str">
        <f t="shared" si="429"/>
        <v>21:0244</v>
      </c>
      <c r="E5915" t="s">
        <v>23654</v>
      </c>
      <c r="F5915" t="s">
        <v>23655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67</v>
      </c>
      <c r="N5915">
        <v>123</v>
      </c>
      <c r="O5915">
        <v>1</v>
      </c>
      <c r="P5915" t="s">
        <v>262</v>
      </c>
      <c r="Q5915" t="s">
        <v>146</v>
      </c>
      <c r="R5915" t="s">
        <v>189</v>
      </c>
    </row>
    <row r="5916" spans="1:18" hidden="1" x14ac:dyDescent="0.3">
      <c r="A5916" t="s">
        <v>23656</v>
      </c>
      <c r="B5916" t="s">
        <v>23657</v>
      </c>
      <c r="C5916" s="1" t="str">
        <f t="shared" si="422"/>
        <v>21:0861</v>
      </c>
      <c r="D5916" s="1" t="str">
        <f t="shared" si="429"/>
        <v>21:0244</v>
      </c>
      <c r="E5916" t="s">
        <v>23658</v>
      </c>
      <c r="F5916" t="s">
        <v>23659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74</v>
      </c>
      <c r="N5916">
        <v>124</v>
      </c>
      <c r="O5916">
        <v>1</v>
      </c>
      <c r="P5916" t="s">
        <v>256</v>
      </c>
      <c r="Q5916" t="s">
        <v>24</v>
      </c>
      <c r="R5916" t="s">
        <v>599</v>
      </c>
    </row>
    <row r="5917" spans="1:18" hidden="1" x14ac:dyDescent="0.3">
      <c r="A5917" t="s">
        <v>23660</v>
      </c>
      <c r="B5917" t="s">
        <v>23661</v>
      </c>
      <c r="C5917" s="1" t="str">
        <f t="shared" si="422"/>
        <v>21:0861</v>
      </c>
      <c r="D5917" s="1" t="str">
        <f t="shared" si="429"/>
        <v>21:0244</v>
      </c>
      <c r="E5917" t="s">
        <v>23662</v>
      </c>
      <c r="F5917" t="s">
        <v>23663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81</v>
      </c>
      <c r="N5917">
        <v>125</v>
      </c>
      <c r="O5917">
        <v>1</v>
      </c>
      <c r="P5917" t="s">
        <v>210</v>
      </c>
      <c r="Q5917" t="s">
        <v>146</v>
      </c>
      <c r="R5917" t="s">
        <v>195</v>
      </c>
    </row>
    <row r="5918" spans="1:18" hidden="1" x14ac:dyDescent="0.3">
      <c r="A5918" t="s">
        <v>23664</v>
      </c>
      <c r="B5918" t="s">
        <v>23665</v>
      </c>
      <c r="C5918" s="1" t="str">
        <f t="shared" si="422"/>
        <v>21:0861</v>
      </c>
      <c r="D5918" s="1" t="str">
        <f t="shared" si="429"/>
        <v>21:0244</v>
      </c>
      <c r="E5918" t="s">
        <v>23666</v>
      </c>
      <c r="F5918" t="s">
        <v>23667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95</v>
      </c>
      <c r="N5918">
        <v>126</v>
      </c>
      <c r="O5918">
        <v>1</v>
      </c>
      <c r="P5918" t="s">
        <v>771</v>
      </c>
      <c r="Q5918" t="s">
        <v>146</v>
      </c>
      <c r="R5918" t="s">
        <v>401</v>
      </c>
    </row>
    <row r="5919" spans="1:18" hidden="1" x14ac:dyDescent="0.3">
      <c r="A5919" t="s">
        <v>23668</v>
      </c>
      <c r="B5919" t="s">
        <v>23669</v>
      </c>
      <c r="C5919" s="1" t="str">
        <f t="shared" si="422"/>
        <v>21:0861</v>
      </c>
      <c r="D5919" s="1" t="str">
        <f t="shared" si="429"/>
        <v>21:0244</v>
      </c>
      <c r="E5919" t="s">
        <v>23670</v>
      </c>
      <c r="F5919" t="s">
        <v>23671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101</v>
      </c>
      <c r="N5919">
        <v>127</v>
      </c>
      <c r="O5919">
        <v>1</v>
      </c>
      <c r="P5919" t="s">
        <v>319</v>
      </c>
      <c r="Q5919" t="s">
        <v>24</v>
      </c>
      <c r="R5919" t="s">
        <v>3875</v>
      </c>
    </row>
    <row r="5920" spans="1:18" hidden="1" x14ac:dyDescent="0.3">
      <c r="A5920" t="s">
        <v>23672</v>
      </c>
      <c r="B5920" t="s">
        <v>23673</v>
      </c>
      <c r="C5920" s="1" t="str">
        <f t="shared" si="422"/>
        <v>21:0861</v>
      </c>
      <c r="D5920" s="1" t="str">
        <f>HYPERLINK("https://geochem.nrcan.gc.ca/cdogs/content/svy/svy_e.htm", "")</f>
        <v/>
      </c>
      <c r="G5920" s="1" t="str">
        <f>HYPERLINK("https://geochem.nrcan.gc.ca/cdogs/content/cr_/cr_00265_e.htm", "265")</f>
        <v>265</v>
      </c>
      <c r="J5920" t="s">
        <v>85</v>
      </c>
      <c r="K5920" t="s">
        <v>86</v>
      </c>
      <c r="L5920">
        <v>8</v>
      </c>
      <c r="M5920" t="s">
        <v>87</v>
      </c>
      <c r="N5920">
        <v>128</v>
      </c>
      <c r="O5920">
        <v>8</v>
      </c>
      <c r="P5920" t="s">
        <v>140</v>
      </c>
      <c r="Q5920" t="s">
        <v>146</v>
      </c>
      <c r="R5920" t="s">
        <v>2135</v>
      </c>
    </row>
    <row r="5921" spans="1:18" hidden="1" x14ac:dyDescent="0.3">
      <c r="A5921" t="s">
        <v>23674</v>
      </c>
      <c r="B5921" t="s">
        <v>23675</v>
      </c>
      <c r="C5921" s="1" t="str">
        <f t="shared" ref="C5921:C5984" si="432">HYPERLINK("https://geochem.nrcan.gc.ca/cdogs/content/bdl/bdl210861_e.htm", "21:0861")</f>
        <v>21:0861</v>
      </c>
      <c r="D5921" s="1" t="str">
        <f t="shared" ref="D5921:D5931" si="433">HYPERLINK("https://geochem.nrcan.gc.ca/cdogs/content/svy/svy210244_e.htm", "21:0244")</f>
        <v>21:0244</v>
      </c>
      <c r="E5921" t="s">
        <v>23676</v>
      </c>
      <c r="F5921" t="s">
        <v>23677</v>
      </c>
      <c r="H5921">
        <v>76.082475000000002</v>
      </c>
      <c r="I5921">
        <v>-98.6059403</v>
      </c>
      <c r="J5921" s="1" t="str">
        <f t="shared" ref="J5921:J5931" si="434">HYPERLINK("https://geochem.nrcan.gc.ca/cdogs/content/kwd/kwd020018_e.htm", "Fluid (stream)")</f>
        <v>Fluid (stream)</v>
      </c>
      <c r="K5921" s="1" t="str">
        <f t="shared" ref="K5921:K5931" si="435">HYPERLINK("https://geochem.nrcan.gc.ca/cdogs/content/kwd/kwd080007_e.htm", "Untreated Water")</f>
        <v>Untreated Water</v>
      </c>
      <c r="L5921">
        <v>8</v>
      </c>
      <c r="M5921" t="s">
        <v>107</v>
      </c>
      <c r="N5921">
        <v>129</v>
      </c>
      <c r="O5921">
        <v>1</v>
      </c>
      <c r="P5921" t="s">
        <v>200</v>
      </c>
      <c r="Q5921" t="s">
        <v>24</v>
      </c>
      <c r="R5921" t="s">
        <v>532</v>
      </c>
    </row>
    <row r="5922" spans="1:18" hidden="1" x14ac:dyDescent="0.3">
      <c r="A5922" t="s">
        <v>23678</v>
      </c>
      <c r="B5922" t="s">
        <v>23679</v>
      </c>
      <c r="C5922" s="1" t="str">
        <f t="shared" si="432"/>
        <v>21:0861</v>
      </c>
      <c r="D5922" s="1" t="str">
        <f t="shared" si="433"/>
        <v>21:0244</v>
      </c>
      <c r="E5922" t="s">
        <v>23680</v>
      </c>
      <c r="F5922" t="s">
        <v>23681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114</v>
      </c>
      <c r="N5922">
        <v>130</v>
      </c>
      <c r="O5922">
        <v>1</v>
      </c>
      <c r="P5922" t="s">
        <v>247</v>
      </c>
      <c r="Q5922" t="s">
        <v>146</v>
      </c>
      <c r="R5922" t="s">
        <v>401</v>
      </c>
    </row>
    <row r="5923" spans="1:18" hidden="1" x14ac:dyDescent="0.3">
      <c r="A5923" t="s">
        <v>23682</v>
      </c>
      <c r="B5923" t="s">
        <v>23683</v>
      </c>
      <c r="C5923" s="1" t="str">
        <f t="shared" si="432"/>
        <v>21:0861</v>
      </c>
      <c r="D5923" s="1" t="str">
        <f t="shared" si="433"/>
        <v>21:0244</v>
      </c>
      <c r="E5923" t="s">
        <v>23684</v>
      </c>
      <c r="F5923" t="s">
        <v>23685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121</v>
      </c>
      <c r="N5923">
        <v>131</v>
      </c>
      <c r="O5923">
        <v>1</v>
      </c>
      <c r="P5923" t="s">
        <v>247</v>
      </c>
      <c r="Q5923" t="s">
        <v>96</v>
      </c>
      <c r="R5923" t="s">
        <v>599</v>
      </c>
    </row>
    <row r="5924" spans="1:18" hidden="1" x14ac:dyDescent="0.3">
      <c r="A5924" t="s">
        <v>23686</v>
      </c>
      <c r="B5924" t="s">
        <v>23687</v>
      </c>
      <c r="C5924" s="1" t="str">
        <f t="shared" si="432"/>
        <v>21:0861</v>
      </c>
      <c r="D5924" s="1" t="str">
        <f t="shared" si="433"/>
        <v>21:0244</v>
      </c>
      <c r="E5924" t="s">
        <v>23688</v>
      </c>
      <c r="F5924" t="s">
        <v>23689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127</v>
      </c>
      <c r="N5924">
        <v>132</v>
      </c>
      <c r="O5924">
        <v>1</v>
      </c>
      <c r="P5924" t="s">
        <v>356</v>
      </c>
      <c r="Q5924" t="s">
        <v>96</v>
      </c>
      <c r="R5924" t="s">
        <v>2135</v>
      </c>
    </row>
    <row r="5925" spans="1:18" hidden="1" x14ac:dyDescent="0.3">
      <c r="A5925" t="s">
        <v>23690</v>
      </c>
      <c r="B5925" t="s">
        <v>23691</v>
      </c>
      <c r="C5925" s="1" t="str">
        <f t="shared" si="432"/>
        <v>21:0861</v>
      </c>
      <c r="D5925" s="1" t="str">
        <f t="shared" si="433"/>
        <v>21:0244</v>
      </c>
      <c r="E5925" t="s">
        <v>23692</v>
      </c>
      <c r="F5925" t="s">
        <v>23693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133</v>
      </c>
      <c r="N5925">
        <v>133</v>
      </c>
      <c r="O5925">
        <v>1</v>
      </c>
      <c r="P5925" t="s">
        <v>356</v>
      </c>
      <c r="Q5925" t="s">
        <v>24</v>
      </c>
      <c r="R5925" t="s">
        <v>988</v>
      </c>
    </row>
    <row r="5926" spans="1:18" hidden="1" x14ac:dyDescent="0.3">
      <c r="A5926" t="s">
        <v>23694</v>
      </c>
      <c r="B5926" t="s">
        <v>23695</v>
      </c>
      <c r="C5926" s="1" t="str">
        <f t="shared" si="432"/>
        <v>21:0861</v>
      </c>
      <c r="D5926" s="1" t="str">
        <f t="shared" si="433"/>
        <v>21:0244</v>
      </c>
      <c r="E5926" t="s">
        <v>23696</v>
      </c>
      <c r="F5926" t="s">
        <v>23697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139</v>
      </c>
      <c r="N5926">
        <v>134</v>
      </c>
      <c r="O5926">
        <v>1</v>
      </c>
      <c r="P5926" t="s">
        <v>247</v>
      </c>
      <c r="Q5926" t="s">
        <v>96</v>
      </c>
      <c r="R5926" t="s">
        <v>890</v>
      </c>
    </row>
    <row r="5927" spans="1:18" hidden="1" x14ac:dyDescent="0.3">
      <c r="A5927" t="s">
        <v>23698</v>
      </c>
      <c r="B5927" t="s">
        <v>23699</v>
      </c>
      <c r="C5927" s="1" t="str">
        <f t="shared" si="432"/>
        <v>21:0861</v>
      </c>
      <c r="D5927" s="1" t="str">
        <f t="shared" si="433"/>
        <v>21:0244</v>
      </c>
      <c r="E5927" t="s">
        <v>23700</v>
      </c>
      <c r="F5927" t="s">
        <v>23701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241</v>
      </c>
      <c r="N5927">
        <v>135</v>
      </c>
      <c r="O5927">
        <v>1</v>
      </c>
      <c r="P5927" t="s">
        <v>356</v>
      </c>
      <c r="Q5927" t="s">
        <v>96</v>
      </c>
      <c r="R5927" t="s">
        <v>599</v>
      </c>
    </row>
    <row r="5928" spans="1:18" hidden="1" x14ac:dyDescent="0.3">
      <c r="A5928" t="s">
        <v>23702</v>
      </c>
      <c r="B5928" t="s">
        <v>23703</v>
      </c>
      <c r="C5928" s="1" t="str">
        <f t="shared" si="432"/>
        <v>21:0861</v>
      </c>
      <c r="D5928" s="1" t="str">
        <f t="shared" si="433"/>
        <v>21:0244</v>
      </c>
      <c r="E5928" t="s">
        <v>23704</v>
      </c>
      <c r="F5928" t="s">
        <v>23705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36</v>
      </c>
      <c r="N5928">
        <v>136</v>
      </c>
      <c r="O5928">
        <v>1</v>
      </c>
      <c r="P5928" t="s">
        <v>356</v>
      </c>
      <c r="Q5928" t="s">
        <v>146</v>
      </c>
      <c r="R5928" t="s">
        <v>410</v>
      </c>
    </row>
    <row r="5929" spans="1:18" hidden="1" x14ac:dyDescent="0.3">
      <c r="A5929" t="s">
        <v>23706</v>
      </c>
      <c r="B5929" t="s">
        <v>23707</v>
      </c>
      <c r="C5929" s="1" t="str">
        <f t="shared" si="432"/>
        <v>21:0861</v>
      </c>
      <c r="D5929" s="1" t="str">
        <f t="shared" si="433"/>
        <v>21:0244</v>
      </c>
      <c r="E5929" t="s">
        <v>23708</v>
      </c>
      <c r="F5929" t="s">
        <v>23709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44</v>
      </c>
      <c r="N5929">
        <v>137</v>
      </c>
      <c r="O5929">
        <v>1</v>
      </c>
      <c r="P5929" t="s">
        <v>272</v>
      </c>
      <c r="Q5929" t="s">
        <v>62</v>
      </c>
      <c r="R5929" t="s">
        <v>195</v>
      </c>
    </row>
    <row r="5930" spans="1:18" hidden="1" x14ac:dyDescent="0.3">
      <c r="A5930" t="s">
        <v>23710</v>
      </c>
      <c r="B5930" t="s">
        <v>23711</v>
      </c>
      <c r="C5930" s="1" t="str">
        <f t="shared" si="432"/>
        <v>21:0861</v>
      </c>
      <c r="D5930" s="1" t="str">
        <f t="shared" si="433"/>
        <v>21:0244</v>
      </c>
      <c r="E5930" t="s">
        <v>23712</v>
      </c>
      <c r="F5930" t="s">
        <v>23713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 t="s">
        <v>272</v>
      </c>
      <c r="Q5930" t="s">
        <v>62</v>
      </c>
      <c r="R5930" t="s">
        <v>189</v>
      </c>
    </row>
    <row r="5931" spans="1:18" hidden="1" x14ac:dyDescent="0.3">
      <c r="A5931" t="s">
        <v>23714</v>
      </c>
      <c r="B5931" t="s">
        <v>23715</v>
      </c>
      <c r="C5931" s="1" t="str">
        <f t="shared" si="432"/>
        <v>21:0861</v>
      </c>
      <c r="D5931" s="1" t="str">
        <f t="shared" si="433"/>
        <v>21:0244</v>
      </c>
      <c r="E5931" t="s">
        <v>23712</v>
      </c>
      <c r="F5931" t="s">
        <v>23716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29</v>
      </c>
      <c r="N5931">
        <v>139</v>
      </c>
      <c r="O5931">
        <v>1</v>
      </c>
      <c r="P5931" t="s">
        <v>267</v>
      </c>
      <c r="Q5931" t="s">
        <v>62</v>
      </c>
      <c r="R5931" t="s">
        <v>890</v>
      </c>
    </row>
    <row r="5932" spans="1:18" hidden="1" x14ac:dyDescent="0.3">
      <c r="A5932" t="s">
        <v>23717</v>
      </c>
      <c r="B5932" t="s">
        <v>23718</v>
      </c>
      <c r="C5932" s="1" t="str">
        <f t="shared" si="432"/>
        <v>21:0861</v>
      </c>
      <c r="D5932" s="1" t="str">
        <f>HYPERLINK("https://geochem.nrcan.gc.ca/cdogs/content/svy/svy_e.htm", "")</f>
        <v/>
      </c>
      <c r="G5932" s="1" t="str">
        <f>HYPERLINK("https://geochem.nrcan.gc.ca/cdogs/content/cr_/cr_00264_e.htm", "264")</f>
        <v>264</v>
      </c>
      <c r="J5932" t="s">
        <v>85</v>
      </c>
      <c r="K5932" t="s">
        <v>86</v>
      </c>
      <c r="L5932">
        <v>9</v>
      </c>
      <c r="M5932" t="s">
        <v>87</v>
      </c>
      <c r="N5932">
        <v>140</v>
      </c>
      <c r="O5932">
        <v>8</v>
      </c>
      <c r="P5932" t="s">
        <v>150</v>
      </c>
      <c r="Q5932" t="s">
        <v>96</v>
      </c>
      <c r="R5932" t="s">
        <v>151</v>
      </c>
    </row>
    <row r="5933" spans="1:18" hidden="1" x14ac:dyDescent="0.3">
      <c r="A5933" t="s">
        <v>23719</v>
      </c>
      <c r="B5933" t="s">
        <v>23720</v>
      </c>
      <c r="C5933" s="1" t="str">
        <f t="shared" si="432"/>
        <v>21:0861</v>
      </c>
      <c r="D5933" s="1" t="str">
        <f t="shared" ref="D5933:D5955" si="436">HYPERLINK("https://geochem.nrcan.gc.ca/cdogs/content/svy/svy210244_e.htm", "21:0244")</f>
        <v>21:0244</v>
      </c>
      <c r="E5933" t="s">
        <v>23721</v>
      </c>
      <c r="F5933" t="s">
        <v>23722</v>
      </c>
      <c r="H5933">
        <v>76.076448099999993</v>
      </c>
      <c r="I5933">
        <v>-97.784776300000004</v>
      </c>
      <c r="J5933" s="1" t="str">
        <f t="shared" ref="J5933:J5955" si="437">HYPERLINK("https://geochem.nrcan.gc.ca/cdogs/content/kwd/kwd020018_e.htm", "Fluid (stream)")</f>
        <v>Fluid (stream)</v>
      </c>
      <c r="K5933" s="1" t="str">
        <f t="shared" ref="K5933:K5955" si="438">HYPERLINK("https://geochem.nrcan.gc.ca/cdogs/content/kwd/kwd080007_e.htm", "Untreated Water")</f>
        <v>Untreated Water</v>
      </c>
      <c r="L5933">
        <v>9</v>
      </c>
      <c r="M5933" t="s">
        <v>52</v>
      </c>
      <c r="N5933">
        <v>141</v>
      </c>
      <c r="O5933">
        <v>1</v>
      </c>
      <c r="P5933" t="s">
        <v>356</v>
      </c>
      <c r="Q5933" t="s">
        <v>46</v>
      </c>
      <c r="R5933" t="s">
        <v>890</v>
      </c>
    </row>
    <row r="5934" spans="1:18" hidden="1" x14ac:dyDescent="0.3">
      <c r="A5934" t="s">
        <v>23723</v>
      </c>
      <c r="B5934" t="s">
        <v>23724</v>
      </c>
      <c r="C5934" s="1" t="str">
        <f t="shared" si="432"/>
        <v>21:0861</v>
      </c>
      <c r="D5934" s="1" t="str">
        <f t="shared" si="436"/>
        <v>21:0244</v>
      </c>
      <c r="E5934" t="s">
        <v>23725</v>
      </c>
      <c r="F5934" t="s">
        <v>23726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60</v>
      </c>
      <c r="N5934">
        <v>142</v>
      </c>
      <c r="O5934">
        <v>1</v>
      </c>
      <c r="P5934" t="s">
        <v>356</v>
      </c>
      <c r="Q5934" t="s">
        <v>46</v>
      </c>
      <c r="R5934" t="s">
        <v>329</v>
      </c>
    </row>
    <row r="5935" spans="1:18" hidden="1" x14ac:dyDescent="0.3">
      <c r="A5935" t="s">
        <v>23727</v>
      </c>
      <c r="B5935" t="s">
        <v>23728</v>
      </c>
      <c r="C5935" s="1" t="str">
        <f t="shared" si="432"/>
        <v>21:0861</v>
      </c>
      <c r="D5935" s="1" t="str">
        <f t="shared" si="436"/>
        <v>21:0244</v>
      </c>
      <c r="E5935" t="s">
        <v>23729</v>
      </c>
      <c r="F5935" t="s">
        <v>23730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67</v>
      </c>
      <c r="N5935">
        <v>143</v>
      </c>
      <c r="O5935">
        <v>1</v>
      </c>
      <c r="P5935" t="s">
        <v>247</v>
      </c>
      <c r="Q5935" t="s">
        <v>62</v>
      </c>
      <c r="R5935" t="s">
        <v>532</v>
      </c>
    </row>
    <row r="5936" spans="1:18" hidden="1" x14ac:dyDescent="0.3">
      <c r="A5936" t="s">
        <v>23731</v>
      </c>
      <c r="B5936" t="s">
        <v>23732</v>
      </c>
      <c r="C5936" s="1" t="str">
        <f t="shared" si="432"/>
        <v>21:0861</v>
      </c>
      <c r="D5936" s="1" t="str">
        <f t="shared" si="436"/>
        <v>21:0244</v>
      </c>
      <c r="E5936" t="s">
        <v>23733</v>
      </c>
      <c r="F5936" t="s">
        <v>23734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74</v>
      </c>
      <c r="N5936">
        <v>144</v>
      </c>
      <c r="O5936">
        <v>1</v>
      </c>
      <c r="P5936" t="s">
        <v>262</v>
      </c>
      <c r="Q5936" t="s">
        <v>46</v>
      </c>
      <c r="R5936" t="s">
        <v>189</v>
      </c>
    </row>
    <row r="5937" spans="1:18" hidden="1" x14ac:dyDescent="0.3">
      <c r="A5937" t="s">
        <v>23735</v>
      </c>
      <c r="B5937" t="s">
        <v>23736</v>
      </c>
      <c r="C5937" s="1" t="str">
        <f t="shared" si="432"/>
        <v>21:0861</v>
      </c>
      <c r="D5937" s="1" t="str">
        <f t="shared" si="436"/>
        <v>21:0244</v>
      </c>
      <c r="E5937" t="s">
        <v>23737</v>
      </c>
      <c r="F5937" t="s">
        <v>23738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81</v>
      </c>
      <c r="N5937">
        <v>145</v>
      </c>
      <c r="O5937">
        <v>1</v>
      </c>
      <c r="P5937" t="s">
        <v>235</v>
      </c>
      <c r="Q5937" t="s">
        <v>24</v>
      </c>
      <c r="R5937" t="s">
        <v>449</v>
      </c>
    </row>
    <row r="5938" spans="1:18" hidden="1" x14ac:dyDescent="0.3">
      <c r="A5938" t="s">
        <v>23739</v>
      </c>
      <c r="B5938" t="s">
        <v>23740</v>
      </c>
      <c r="C5938" s="1" t="str">
        <f t="shared" si="432"/>
        <v>21:0861</v>
      </c>
      <c r="D5938" s="1" t="str">
        <f t="shared" si="436"/>
        <v>21:0244</v>
      </c>
      <c r="E5938" t="s">
        <v>23741</v>
      </c>
      <c r="F5938" t="s">
        <v>23742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95</v>
      </c>
      <c r="N5938">
        <v>146</v>
      </c>
      <c r="O5938">
        <v>1</v>
      </c>
      <c r="P5938" t="s">
        <v>319</v>
      </c>
      <c r="Q5938" t="s">
        <v>24</v>
      </c>
      <c r="R5938" t="s">
        <v>599</v>
      </c>
    </row>
    <row r="5939" spans="1:18" hidden="1" x14ac:dyDescent="0.3">
      <c r="A5939" t="s">
        <v>23743</v>
      </c>
      <c r="B5939" t="s">
        <v>23744</v>
      </c>
      <c r="C5939" s="1" t="str">
        <f t="shared" si="432"/>
        <v>21:0861</v>
      </c>
      <c r="D5939" s="1" t="str">
        <f t="shared" si="436"/>
        <v>21:0244</v>
      </c>
      <c r="E5939" t="s">
        <v>23745</v>
      </c>
      <c r="F5939" t="s">
        <v>23746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101</v>
      </c>
      <c r="N5939">
        <v>147</v>
      </c>
      <c r="O5939">
        <v>1</v>
      </c>
      <c r="P5939" t="s">
        <v>256</v>
      </c>
      <c r="Q5939" t="s">
        <v>24</v>
      </c>
      <c r="R5939" t="s">
        <v>329</v>
      </c>
    </row>
    <row r="5940" spans="1:18" hidden="1" x14ac:dyDescent="0.3">
      <c r="A5940" t="s">
        <v>23747</v>
      </c>
      <c r="B5940" t="s">
        <v>23748</v>
      </c>
      <c r="C5940" s="1" t="str">
        <f t="shared" si="432"/>
        <v>21:0861</v>
      </c>
      <c r="D5940" s="1" t="str">
        <f t="shared" si="436"/>
        <v>21:0244</v>
      </c>
      <c r="E5940" t="s">
        <v>23749</v>
      </c>
      <c r="F5940" t="s">
        <v>23750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107</v>
      </c>
      <c r="N5940">
        <v>148</v>
      </c>
      <c r="O5940">
        <v>1</v>
      </c>
      <c r="P5940" t="s">
        <v>272</v>
      </c>
      <c r="Q5940" t="s">
        <v>46</v>
      </c>
      <c r="R5940" t="s">
        <v>599</v>
      </c>
    </row>
    <row r="5941" spans="1:18" hidden="1" x14ac:dyDescent="0.3">
      <c r="A5941" t="s">
        <v>23751</v>
      </c>
      <c r="B5941" t="s">
        <v>23752</v>
      </c>
      <c r="C5941" s="1" t="str">
        <f t="shared" si="432"/>
        <v>21:0861</v>
      </c>
      <c r="D5941" s="1" t="str">
        <f t="shared" si="436"/>
        <v>21:0244</v>
      </c>
      <c r="E5941" t="s">
        <v>23753</v>
      </c>
      <c r="F5941" t="s">
        <v>23754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114</v>
      </c>
      <c r="N5941">
        <v>149</v>
      </c>
      <c r="O5941">
        <v>1</v>
      </c>
      <c r="P5941" t="s">
        <v>256</v>
      </c>
      <c r="Q5941" t="s">
        <v>146</v>
      </c>
      <c r="R5941" t="s">
        <v>183</v>
      </c>
    </row>
    <row r="5942" spans="1:18" hidden="1" x14ac:dyDescent="0.3">
      <c r="A5942" t="s">
        <v>23755</v>
      </c>
      <c r="B5942" t="s">
        <v>23756</v>
      </c>
      <c r="C5942" s="1" t="str">
        <f t="shared" si="432"/>
        <v>21:0861</v>
      </c>
      <c r="D5942" s="1" t="str">
        <f t="shared" si="436"/>
        <v>21:0244</v>
      </c>
      <c r="E5942" t="s">
        <v>23757</v>
      </c>
      <c r="F5942" t="s">
        <v>23758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121</v>
      </c>
      <c r="N5942">
        <v>150</v>
      </c>
      <c r="O5942">
        <v>1</v>
      </c>
      <c r="P5942" t="s">
        <v>256</v>
      </c>
      <c r="Q5942" t="s">
        <v>146</v>
      </c>
      <c r="R5942" t="s">
        <v>532</v>
      </c>
    </row>
    <row r="5943" spans="1:18" hidden="1" x14ac:dyDescent="0.3">
      <c r="A5943" t="s">
        <v>23759</v>
      </c>
      <c r="B5943" t="s">
        <v>23760</v>
      </c>
      <c r="C5943" s="1" t="str">
        <f t="shared" si="432"/>
        <v>21:0861</v>
      </c>
      <c r="D5943" s="1" t="str">
        <f t="shared" si="436"/>
        <v>21:0244</v>
      </c>
      <c r="E5943" t="s">
        <v>23761</v>
      </c>
      <c r="F5943" t="s">
        <v>23762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127</v>
      </c>
      <c r="N5943">
        <v>151</v>
      </c>
      <c r="O5943">
        <v>1</v>
      </c>
      <c r="P5943" t="s">
        <v>235</v>
      </c>
      <c r="Q5943" t="s">
        <v>46</v>
      </c>
      <c r="R5943" t="s">
        <v>183</v>
      </c>
    </row>
    <row r="5944" spans="1:18" hidden="1" x14ac:dyDescent="0.3">
      <c r="A5944" t="s">
        <v>23763</v>
      </c>
      <c r="B5944" t="s">
        <v>23764</v>
      </c>
      <c r="C5944" s="1" t="str">
        <f t="shared" si="432"/>
        <v>21:0861</v>
      </c>
      <c r="D5944" s="1" t="str">
        <f t="shared" si="436"/>
        <v>21:0244</v>
      </c>
      <c r="E5944" t="s">
        <v>23765</v>
      </c>
      <c r="F5944" t="s">
        <v>23766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133</v>
      </c>
      <c r="N5944">
        <v>152</v>
      </c>
      <c r="O5944">
        <v>1</v>
      </c>
      <c r="P5944" t="s">
        <v>247</v>
      </c>
      <c r="Q5944" t="s">
        <v>146</v>
      </c>
      <c r="R5944" t="s">
        <v>90</v>
      </c>
    </row>
    <row r="5945" spans="1:18" hidden="1" x14ac:dyDescent="0.3">
      <c r="A5945" t="s">
        <v>23767</v>
      </c>
      <c r="B5945" t="s">
        <v>23768</v>
      </c>
      <c r="C5945" s="1" t="str">
        <f t="shared" si="432"/>
        <v>21:0861</v>
      </c>
      <c r="D5945" s="1" t="str">
        <f t="shared" si="436"/>
        <v>21:0244</v>
      </c>
      <c r="E5945" t="s">
        <v>23769</v>
      </c>
      <c r="F5945" t="s">
        <v>23770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139</v>
      </c>
      <c r="N5945">
        <v>153</v>
      </c>
      <c r="O5945">
        <v>1</v>
      </c>
      <c r="P5945" t="s">
        <v>262</v>
      </c>
      <c r="Q5945" t="s">
        <v>96</v>
      </c>
      <c r="R5945" t="s">
        <v>211</v>
      </c>
    </row>
    <row r="5946" spans="1:18" hidden="1" x14ac:dyDescent="0.3">
      <c r="A5946" t="s">
        <v>23771</v>
      </c>
      <c r="B5946" t="s">
        <v>23772</v>
      </c>
      <c r="C5946" s="1" t="str">
        <f t="shared" si="432"/>
        <v>21:0861</v>
      </c>
      <c r="D5946" s="1" t="str">
        <f t="shared" si="436"/>
        <v>21:0244</v>
      </c>
      <c r="E5946" t="s">
        <v>23773</v>
      </c>
      <c r="F5946" t="s">
        <v>23774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241</v>
      </c>
      <c r="N5946">
        <v>154</v>
      </c>
      <c r="O5946">
        <v>1</v>
      </c>
      <c r="P5946" t="s">
        <v>262</v>
      </c>
      <c r="Q5946" t="s">
        <v>310</v>
      </c>
      <c r="R5946" t="s">
        <v>189</v>
      </c>
    </row>
    <row r="5947" spans="1:18" hidden="1" x14ac:dyDescent="0.3">
      <c r="A5947" t="s">
        <v>23775</v>
      </c>
      <c r="B5947" t="s">
        <v>23776</v>
      </c>
      <c r="C5947" s="1" t="str">
        <f t="shared" si="432"/>
        <v>21:0861</v>
      </c>
      <c r="D5947" s="1" t="str">
        <f t="shared" si="436"/>
        <v>21:0244</v>
      </c>
      <c r="E5947" t="s">
        <v>23777</v>
      </c>
      <c r="F5947" t="s">
        <v>23778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36</v>
      </c>
      <c r="N5947">
        <v>155</v>
      </c>
      <c r="O5947">
        <v>1</v>
      </c>
      <c r="P5947" t="s">
        <v>247</v>
      </c>
      <c r="Q5947" t="s">
        <v>146</v>
      </c>
      <c r="R5947" t="s">
        <v>599</v>
      </c>
    </row>
    <row r="5948" spans="1:18" hidden="1" x14ac:dyDescent="0.3">
      <c r="A5948" t="s">
        <v>23779</v>
      </c>
      <c r="B5948" t="s">
        <v>23780</v>
      </c>
      <c r="C5948" s="1" t="str">
        <f t="shared" si="432"/>
        <v>21:0861</v>
      </c>
      <c r="D5948" s="1" t="str">
        <f t="shared" si="436"/>
        <v>21:0244</v>
      </c>
      <c r="E5948" t="s">
        <v>23781</v>
      </c>
      <c r="F5948" t="s">
        <v>23782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 t="s">
        <v>356</v>
      </c>
      <c r="Q5948" t="s">
        <v>24</v>
      </c>
      <c r="R5948" t="s">
        <v>687</v>
      </c>
    </row>
    <row r="5949" spans="1:18" hidden="1" x14ac:dyDescent="0.3">
      <c r="A5949" t="s">
        <v>23783</v>
      </c>
      <c r="B5949" t="s">
        <v>23784</v>
      </c>
      <c r="C5949" s="1" t="str">
        <f t="shared" si="432"/>
        <v>21:0861</v>
      </c>
      <c r="D5949" s="1" t="str">
        <f t="shared" si="436"/>
        <v>21:0244</v>
      </c>
      <c r="E5949" t="s">
        <v>23781</v>
      </c>
      <c r="F5949" t="s">
        <v>23785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29</v>
      </c>
      <c r="N5949">
        <v>157</v>
      </c>
      <c r="O5949">
        <v>1</v>
      </c>
      <c r="P5949" t="s">
        <v>356</v>
      </c>
      <c r="Q5949" t="s">
        <v>24</v>
      </c>
      <c r="R5949" t="s">
        <v>347</v>
      </c>
    </row>
    <row r="5950" spans="1:18" hidden="1" x14ac:dyDescent="0.3">
      <c r="A5950" t="s">
        <v>23786</v>
      </c>
      <c r="B5950" t="s">
        <v>23787</v>
      </c>
      <c r="C5950" s="1" t="str">
        <f t="shared" si="432"/>
        <v>21:0861</v>
      </c>
      <c r="D5950" s="1" t="str">
        <f t="shared" si="436"/>
        <v>21:0244</v>
      </c>
      <c r="E5950" t="s">
        <v>23788</v>
      </c>
      <c r="F5950" t="s">
        <v>23789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44</v>
      </c>
      <c r="N5950">
        <v>158</v>
      </c>
      <c r="O5950">
        <v>1</v>
      </c>
      <c r="P5950" t="s">
        <v>272</v>
      </c>
      <c r="Q5950" t="s">
        <v>146</v>
      </c>
      <c r="R5950" t="s">
        <v>183</v>
      </c>
    </row>
    <row r="5951" spans="1:18" hidden="1" x14ac:dyDescent="0.3">
      <c r="A5951" t="s">
        <v>23790</v>
      </c>
      <c r="B5951" t="s">
        <v>23791</v>
      </c>
      <c r="C5951" s="1" t="str">
        <f t="shared" si="432"/>
        <v>21:0861</v>
      </c>
      <c r="D5951" s="1" t="str">
        <f t="shared" si="436"/>
        <v>21:0244</v>
      </c>
      <c r="E5951" t="s">
        <v>23792</v>
      </c>
      <c r="F5951" t="s">
        <v>23793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52</v>
      </c>
      <c r="N5951">
        <v>159</v>
      </c>
      <c r="O5951">
        <v>1</v>
      </c>
      <c r="P5951" t="s">
        <v>267</v>
      </c>
      <c r="Q5951" t="s">
        <v>46</v>
      </c>
      <c r="R5951" t="s">
        <v>347</v>
      </c>
    </row>
    <row r="5952" spans="1:18" hidden="1" x14ac:dyDescent="0.3">
      <c r="A5952" t="s">
        <v>23794</v>
      </c>
      <c r="B5952" t="s">
        <v>23795</v>
      </c>
      <c r="C5952" s="1" t="str">
        <f t="shared" si="432"/>
        <v>21:0861</v>
      </c>
      <c r="D5952" s="1" t="str">
        <f t="shared" si="436"/>
        <v>21:0244</v>
      </c>
      <c r="E5952" t="s">
        <v>23796</v>
      </c>
      <c r="F5952" t="s">
        <v>23797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60</v>
      </c>
      <c r="N5952">
        <v>160</v>
      </c>
      <c r="O5952">
        <v>1</v>
      </c>
      <c r="P5952" t="s">
        <v>267</v>
      </c>
      <c r="Q5952" t="s">
        <v>24</v>
      </c>
      <c r="R5952" t="s">
        <v>305</v>
      </c>
    </row>
    <row r="5953" spans="1:18" hidden="1" x14ac:dyDescent="0.3">
      <c r="A5953" t="s">
        <v>23798</v>
      </c>
      <c r="B5953" t="s">
        <v>23799</v>
      </c>
      <c r="C5953" s="1" t="str">
        <f t="shared" si="432"/>
        <v>21:0861</v>
      </c>
      <c r="D5953" s="1" t="str">
        <f t="shared" si="436"/>
        <v>21:0244</v>
      </c>
      <c r="E5953" t="s">
        <v>23800</v>
      </c>
      <c r="F5953" t="s">
        <v>23801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67</v>
      </c>
      <c r="N5953">
        <v>161</v>
      </c>
      <c r="O5953">
        <v>1</v>
      </c>
      <c r="P5953" t="s">
        <v>262</v>
      </c>
      <c r="Q5953" t="s">
        <v>62</v>
      </c>
      <c r="R5953" t="s">
        <v>324</v>
      </c>
    </row>
    <row r="5954" spans="1:18" hidden="1" x14ac:dyDescent="0.3">
      <c r="A5954" t="s">
        <v>23802</v>
      </c>
      <c r="B5954" t="s">
        <v>23803</v>
      </c>
      <c r="C5954" s="1" t="str">
        <f t="shared" si="432"/>
        <v>21:0861</v>
      </c>
      <c r="D5954" s="1" t="str">
        <f t="shared" si="436"/>
        <v>21:0244</v>
      </c>
      <c r="E5954" t="s">
        <v>23804</v>
      </c>
      <c r="F5954" t="s">
        <v>23805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74</v>
      </c>
      <c r="N5954">
        <v>162</v>
      </c>
      <c r="O5954">
        <v>1</v>
      </c>
      <c r="P5954" t="s">
        <v>247</v>
      </c>
      <c r="Q5954" t="s">
        <v>46</v>
      </c>
      <c r="R5954" t="s">
        <v>211</v>
      </c>
    </row>
    <row r="5955" spans="1:18" hidden="1" x14ac:dyDescent="0.3">
      <c r="A5955" t="s">
        <v>23806</v>
      </c>
      <c r="B5955" t="s">
        <v>23807</v>
      </c>
      <c r="C5955" s="1" t="str">
        <f t="shared" si="432"/>
        <v>21:0861</v>
      </c>
      <c r="D5955" s="1" t="str">
        <f t="shared" si="436"/>
        <v>21:0244</v>
      </c>
      <c r="E5955" t="s">
        <v>23808</v>
      </c>
      <c r="F5955" t="s">
        <v>23809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81</v>
      </c>
      <c r="N5955">
        <v>163</v>
      </c>
      <c r="O5955">
        <v>1</v>
      </c>
      <c r="P5955" t="s">
        <v>272</v>
      </c>
      <c r="Q5955" t="s">
        <v>46</v>
      </c>
      <c r="R5955" t="s">
        <v>449</v>
      </c>
    </row>
    <row r="5956" spans="1:18" hidden="1" x14ac:dyDescent="0.3">
      <c r="A5956" t="s">
        <v>23810</v>
      </c>
      <c r="B5956" t="s">
        <v>23811</v>
      </c>
      <c r="C5956" s="1" t="str">
        <f t="shared" si="432"/>
        <v>21:0861</v>
      </c>
      <c r="D5956" s="1" t="str">
        <f>HYPERLINK("https://geochem.nrcan.gc.ca/cdogs/content/svy/svy_e.htm", "")</f>
        <v/>
      </c>
      <c r="G5956" s="1" t="str">
        <f>HYPERLINK("https://geochem.nrcan.gc.ca/cdogs/content/cr_/cr_00265_e.htm", "265")</f>
        <v>265</v>
      </c>
      <c r="J5956" t="s">
        <v>85</v>
      </c>
      <c r="K5956" t="s">
        <v>86</v>
      </c>
      <c r="L5956">
        <v>10</v>
      </c>
      <c r="M5956" t="s">
        <v>87</v>
      </c>
      <c r="N5956">
        <v>164</v>
      </c>
      <c r="O5956">
        <v>8</v>
      </c>
      <c r="P5956" t="s">
        <v>553</v>
      </c>
      <c r="Q5956" t="s">
        <v>31</v>
      </c>
      <c r="R5956" t="s">
        <v>522</v>
      </c>
    </row>
    <row r="5957" spans="1:18" hidden="1" x14ac:dyDescent="0.3">
      <c r="A5957" t="s">
        <v>23812</v>
      </c>
      <c r="B5957" t="s">
        <v>23813</v>
      </c>
      <c r="C5957" s="1" t="str">
        <f t="shared" si="432"/>
        <v>21:0861</v>
      </c>
      <c r="D5957" s="1" t="str">
        <f t="shared" ref="D5957:D5983" si="439">HYPERLINK("https://geochem.nrcan.gc.ca/cdogs/content/svy/svy210244_e.htm", "21:0244")</f>
        <v>21:0244</v>
      </c>
      <c r="E5957" t="s">
        <v>23814</v>
      </c>
      <c r="F5957" t="s">
        <v>23815</v>
      </c>
      <c r="H5957">
        <v>76.202265400000002</v>
      </c>
      <c r="I5957">
        <v>-97.547324000000003</v>
      </c>
      <c r="J5957" s="1" t="str">
        <f t="shared" ref="J5957:J5983" si="440">HYPERLINK("https://geochem.nrcan.gc.ca/cdogs/content/kwd/kwd020018_e.htm", "Fluid (stream)")</f>
        <v>Fluid (stream)</v>
      </c>
      <c r="K5957" s="1" t="str">
        <f t="shared" ref="K5957:K5983" si="441">HYPERLINK("https://geochem.nrcan.gc.ca/cdogs/content/kwd/kwd080007_e.htm", "Untreated Water")</f>
        <v>Untreated Water</v>
      </c>
      <c r="L5957">
        <v>10</v>
      </c>
      <c r="M5957" t="s">
        <v>95</v>
      </c>
      <c r="N5957">
        <v>165</v>
      </c>
      <c r="O5957">
        <v>1</v>
      </c>
      <c r="P5957" t="s">
        <v>356</v>
      </c>
      <c r="Q5957" t="s">
        <v>46</v>
      </c>
      <c r="R5957" t="s">
        <v>329</v>
      </c>
    </row>
    <row r="5958" spans="1:18" hidden="1" x14ac:dyDescent="0.3">
      <c r="A5958" t="s">
        <v>23816</v>
      </c>
      <c r="B5958" t="s">
        <v>23817</v>
      </c>
      <c r="C5958" s="1" t="str">
        <f t="shared" si="432"/>
        <v>21:0861</v>
      </c>
      <c r="D5958" s="1" t="str">
        <f t="shared" si="439"/>
        <v>21:0244</v>
      </c>
      <c r="E5958" t="s">
        <v>23818</v>
      </c>
      <c r="F5958" t="s">
        <v>23819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101</v>
      </c>
      <c r="N5958">
        <v>166</v>
      </c>
      <c r="O5958">
        <v>1</v>
      </c>
      <c r="P5958" t="s">
        <v>272</v>
      </c>
      <c r="Q5958" t="s">
        <v>62</v>
      </c>
      <c r="R5958" t="s">
        <v>449</v>
      </c>
    </row>
    <row r="5959" spans="1:18" hidden="1" x14ac:dyDescent="0.3">
      <c r="A5959" t="s">
        <v>23820</v>
      </c>
      <c r="B5959" t="s">
        <v>23821</v>
      </c>
      <c r="C5959" s="1" t="str">
        <f t="shared" si="432"/>
        <v>21:0861</v>
      </c>
      <c r="D5959" s="1" t="str">
        <f t="shared" si="439"/>
        <v>21:0244</v>
      </c>
      <c r="E5959" t="s">
        <v>23822</v>
      </c>
      <c r="F5959" t="s">
        <v>23823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107</v>
      </c>
      <c r="N5959">
        <v>167</v>
      </c>
      <c r="O5959">
        <v>1</v>
      </c>
      <c r="P5959" t="s">
        <v>272</v>
      </c>
      <c r="Q5959" t="s">
        <v>46</v>
      </c>
      <c r="R5959" t="s">
        <v>449</v>
      </c>
    </row>
    <row r="5960" spans="1:18" hidden="1" x14ac:dyDescent="0.3">
      <c r="A5960" t="s">
        <v>23824</v>
      </c>
      <c r="B5960" t="s">
        <v>23825</v>
      </c>
      <c r="C5960" s="1" t="str">
        <f t="shared" si="432"/>
        <v>21:0861</v>
      </c>
      <c r="D5960" s="1" t="str">
        <f t="shared" si="439"/>
        <v>21:0244</v>
      </c>
      <c r="E5960" t="s">
        <v>23826</v>
      </c>
      <c r="F5960" t="s">
        <v>23827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114</v>
      </c>
      <c r="N5960">
        <v>168</v>
      </c>
      <c r="O5960">
        <v>1</v>
      </c>
      <c r="P5960" t="s">
        <v>267</v>
      </c>
      <c r="Q5960" t="s">
        <v>146</v>
      </c>
      <c r="R5960" t="s">
        <v>2135</v>
      </c>
    </row>
    <row r="5961" spans="1:18" hidden="1" x14ac:dyDescent="0.3">
      <c r="A5961" t="s">
        <v>23828</v>
      </c>
      <c r="B5961" t="s">
        <v>23829</v>
      </c>
      <c r="C5961" s="1" t="str">
        <f t="shared" si="432"/>
        <v>21:0861</v>
      </c>
      <c r="D5961" s="1" t="str">
        <f t="shared" si="439"/>
        <v>21:0244</v>
      </c>
      <c r="E5961" t="s">
        <v>23830</v>
      </c>
      <c r="F5961" t="s">
        <v>23831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121</v>
      </c>
      <c r="N5961">
        <v>169</v>
      </c>
      <c r="O5961">
        <v>1</v>
      </c>
      <c r="P5961" t="s">
        <v>272</v>
      </c>
      <c r="Q5961" t="s">
        <v>38</v>
      </c>
      <c r="R5961" t="s">
        <v>599</v>
      </c>
    </row>
    <row r="5962" spans="1:18" hidden="1" x14ac:dyDescent="0.3">
      <c r="A5962" t="s">
        <v>23832</v>
      </c>
      <c r="B5962" t="s">
        <v>23833</v>
      </c>
      <c r="C5962" s="1" t="str">
        <f t="shared" si="432"/>
        <v>21:0861</v>
      </c>
      <c r="D5962" s="1" t="str">
        <f t="shared" si="439"/>
        <v>21:0244</v>
      </c>
      <c r="E5962" t="s">
        <v>23834</v>
      </c>
      <c r="F5962" t="s">
        <v>23835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127</v>
      </c>
      <c r="N5962">
        <v>170</v>
      </c>
      <c r="O5962">
        <v>1</v>
      </c>
      <c r="P5962" t="s">
        <v>272</v>
      </c>
      <c r="Q5962" t="s">
        <v>46</v>
      </c>
      <c r="R5962" t="s">
        <v>183</v>
      </c>
    </row>
    <row r="5963" spans="1:18" hidden="1" x14ac:dyDescent="0.3">
      <c r="A5963" t="s">
        <v>23836</v>
      </c>
      <c r="B5963" t="s">
        <v>23837</v>
      </c>
      <c r="C5963" s="1" t="str">
        <f t="shared" si="432"/>
        <v>21:0861</v>
      </c>
      <c r="D5963" s="1" t="str">
        <f t="shared" si="439"/>
        <v>21:0244</v>
      </c>
      <c r="E5963" t="s">
        <v>23838</v>
      </c>
      <c r="F5963" t="s">
        <v>23839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133</v>
      </c>
      <c r="N5963">
        <v>171</v>
      </c>
      <c r="O5963">
        <v>1</v>
      </c>
      <c r="P5963" t="s">
        <v>272</v>
      </c>
      <c r="Q5963" t="s">
        <v>146</v>
      </c>
      <c r="R5963" t="s">
        <v>90</v>
      </c>
    </row>
    <row r="5964" spans="1:18" hidden="1" x14ac:dyDescent="0.3">
      <c r="A5964" t="s">
        <v>23840</v>
      </c>
      <c r="B5964" t="s">
        <v>23841</v>
      </c>
      <c r="C5964" s="1" t="str">
        <f t="shared" si="432"/>
        <v>21:0861</v>
      </c>
      <c r="D5964" s="1" t="str">
        <f t="shared" si="439"/>
        <v>21:0244</v>
      </c>
      <c r="E5964" t="s">
        <v>23842</v>
      </c>
      <c r="F5964" t="s">
        <v>23843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139</v>
      </c>
      <c r="N5964">
        <v>172</v>
      </c>
      <c r="O5964">
        <v>1</v>
      </c>
      <c r="P5964" t="s">
        <v>262</v>
      </c>
      <c r="Q5964" t="s">
        <v>146</v>
      </c>
      <c r="R5964" t="s">
        <v>90</v>
      </c>
    </row>
    <row r="5965" spans="1:18" hidden="1" x14ac:dyDescent="0.3">
      <c r="A5965" t="s">
        <v>23844</v>
      </c>
      <c r="B5965" t="s">
        <v>23845</v>
      </c>
      <c r="C5965" s="1" t="str">
        <f t="shared" si="432"/>
        <v>21:0861</v>
      </c>
      <c r="D5965" s="1" t="str">
        <f t="shared" si="439"/>
        <v>21:0244</v>
      </c>
      <c r="E5965" t="s">
        <v>23846</v>
      </c>
      <c r="F5965" t="s">
        <v>23847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241</v>
      </c>
      <c r="N5965">
        <v>173</v>
      </c>
      <c r="O5965">
        <v>1</v>
      </c>
      <c r="P5965" t="s">
        <v>235</v>
      </c>
      <c r="Q5965" t="s">
        <v>146</v>
      </c>
      <c r="R5965" t="s">
        <v>183</v>
      </c>
    </row>
    <row r="5966" spans="1:18" hidden="1" x14ac:dyDescent="0.3">
      <c r="A5966" t="s">
        <v>23848</v>
      </c>
      <c r="B5966" t="s">
        <v>23849</v>
      </c>
      <c r="C5966" s="1" t="str">
        <f t="shared" si="432"/>
        <v>21:0861</v>
      </c>
      <c r="D5966" s="1" t="str">
        <f t="shared" si="439"/>
        <v>21:0244</v>
      </c>
      <c r="E5966" t="s">
        <v>23850</v>
      </c>
      <c r="F5966" t="s">
        <v>23851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36</v>
      </c>
      <c r="N5966">
        <v>174</v>
      </c>
      <c r="O5966">
        <v>1</v>
      </c>
      <c r="P5966" t="s">
        <v>272</v>
      </c>
      <c r="Q5966" t="s">
        <v>62</v>
      </c>
      <c r="R5966" t="s">
        <v>90</v>
      </c>
    </row>
    <row r="5967" spans="1:18" hidden="1" x14ac:dyDescent="0.3">
      <c r="A5967" t="s">
        <v>23852</v>
      </c>
      <c r="B5967" t="s">
        <v>23853</v>
      </c>
      <c r="C5967" s="1" t="str">
        <f t="shared" si="432"/>
        <v>21:0861</v>
      </c>
      <c r="D5967" s="1" t="str">
        <f t="shared" si="439"/>
        <v>21:0244</v>
      </c>
      <c r="E5967" t="s">
        <v>23854</v>
      </c>
      <c r="F5967" t="s">
        <v>23855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44</v>
      </c>
      <c r="N5967">
        <v>175</v>
      </c>
      <c r="O5967">
        <v>1</v>
      </c>
      <c r="P5967" t="s">
        <v>262</v>
      </c>
      <c r="Q5967" t="s">
        <v>146</v>
      </c>
      <c r="R5967" t="s">
        <v>183</v>
      </c>
    </row>
    <row r="5968" spans="1:18" hidden="1" x14ac:dyDescent="0.3">
      <c r="A5968" t="s">
        <v>23856</v>
      </c>
      <c r="B5968" t="s">
        <v>23857</v>
      </c>
      <c r="C5968" s="1" t="str">
        <f t="shared" si="432"/>
        <v>21:0861</v>
      </c>
      <c r="D5968" s="1" t="str">
        <f t="shared" si="439"/>
        <v>21:0244</v>
      </c>
      <c r="E5968" t="s">
        <v>23858</v>
      </c>
      <c r="F5968" t="s">
        <v>23859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52</v>
      </c>
      <c r="N5968">
        <v>176</v>
      </c>
      <c r="O5968">
        <v>1</v>
      </c>
      <c r="P5968" t="s">
        <v>262</v>
      </c>
      <c r="Q5968" t="s">
        <v>24</v>
      </c>
      <c r="R5968" t="s">
        <v>655</v>
      </c>
    </row>
    <row r="5969" spans="1:18" hidden="1" x14ac:dyDescent="0.3">
      <c r="A5969" t="s">
        <v>23860</v>
      </c>
      <c r="B5969" t="s">
        <v>23861</v>
      </c>
      <c r="C5969" s="1" t="str">
        <f t="shared" si="432"/>
        <v>21:0861</v>
      </c>
      <c r="D5969" s="1" t="str">
        <f t="shared" si="439"/>
        <v>21:0244</v>
      </c>
      <c r="E5969" t="s">
        <v>23862</v>
      </c>
      <c r="F5969" t="s">
        <v>23863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60</v>
      </c>
      <c r="N5969">
        <v>177</v>
      </c>
      <c r="O5969">
        <v>1</v>
      </c>
      <c r="P5969" t="s">
        <v>272</v>
      </c>
      <c r="Q5969" t="s">
        <v>46</v>
      </c>
      <c r="R5969" t="s">
        <v>324</v>
      </c>
    </row>
    <row r="5970" spans="1:18" hidden="1" x14ac:dyDescent="0.3">
      <c r="A5970" t="s">
        <v>23864</v>
      </c>
      <c r="B5970" t="s">
        <v>23865</v>
      </c>
      <c r="C5970" s="1" t="str">
        <f t="shared" si="432"/>
        <v>21:0861</v>
      </c>
      <c r="D5970" s="1" t="str">
        <f t="shared" si="439"/>
        <v>21:0244</v>
      </c>
      <c r="E5970" t="s">
        <v>23866</v>
      </c>
      <c r="F5970" t="s">
        <v>23867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67</v>
      </c>
      <c r="N5970">
        <v>178</v>
      </c>
      <c r="O5970">
        <v>1</v>
      </c>
      <c r="P5970" t="s">
        <v>272</v>
      </c>
      <c r="Q5970" t="s">
        <v>38</v>
      </c>
      <c r="R5970" t="s">
        <v>599</v>
      </c>
    </row>
    <row r="5971" spans="1:18" hidden="1" x14ac:dyDescent="0.3">
      <c r="A5971" t="s">
        <v>23868</v>
      </c>
      <c r="B5971" t="s">
        <v>23869</v>
      </c>
      <c r="C5971" s="1" t="str">
        <f t="shared" si="432"/>
        <v>21:0861</v>
      </c>
      <c r="D5971" s="1" t="str">
        <f t="shared" si="439"/>
        <v>21:0244</v>
      </c>
      <c r="E5971" t="s">
        <v>23870</v>
      </c>
      <c r="F5971" t="s">
        <v>23871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74</v>
      </c>
      <c r="N5971">
        <v>179</v>
      </c>
      <c r="O5971">
        <v>1</v>
      </c>
      <c r="P5971" t="s">
        <v>262</v>
      </c>
      <c r="Q5971" t="s">
        <v>146</v>
      </c>
      <c r="R5971" t="s">
        <v>3470</v>
      </c>
    </row>
    <row r="5972" spans="1:18" hidden="1" x14ac:dyDescent="0.3">
      <c r="A5972" t="s">
        <v>23872</v>
      </c>
      <c r="B5972" t="s">
        <v>23873</v>
      </c>
      <c r="C5972" s="1" t="str">
        <f t="shared" si="432"/>
        <v>21:0861</v>
      </c>
      <c r="D5972" s="1" t="str">
        <f t="shared" si="439"/>
        <v>21:0244</v>
      </c>
      <c r="E5972" t="s">
        <v>23874</v>
      </c>
      <c r="F5972" t="s">
        <v>23875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81</v>
      </c>
      <c r="N5972">
        <v>180</v>
      </c>
      <c r="O5972">
        <v>1</v>
      </c>
      <c r="P5972" t="s">
        <v>235</v>
      </c>
      <c r="Q5972" t="s">
        <v>24</v>
      </c>
      <c r="R5972" t="s">
        <v>90</v>
      </c>
    </row>
    <row r="5973" spans="1:18" hidden="1" x14ac:dyDescent="0.3">
      <c r="A5973" t="s">
        <v>23876</v>
      </c>
      <c r="B5973" t="s">
        <v>23877</v>
      </c>
      <c r="C5973" s="1" t="str">
        <f t="shared" si="432"/>
        <v>21:0861</v>
      </c>
      <c r="D5973" s="1" t="str">
        <f t="shared" si="439"/>
        <v>21:0244</v>
      </c>
      <c r="E5973" t="s">
        <v>23878</v>
      </c>
      <c r="F5973" t="s">
        <v>23879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95</v>
      </c>
      <c r="N5973">
        <v>181</v>
      </c>
      <c r="O5973">
        <v>1</v>
      </c>
      <c r="P5973" t="s">
        <v>272</v>
      </c>
      <c r="Q5973" t="s">
        <v>62</v>
      </c>
      <c r="R5973" t="s">
        <v>532</v>
      </c>
    </row>
    <row r="5974" spans="1:18" hidden="1" x14ac:dyDescent="0.3">
      <c r="A5974" t="s">
        <v>23880</v>
      </c>
      <c r="B5974" t="s">
        <v>23881</v>
      </c>
      <c r="C5974" s="1" t="str">
        <f t="shared" si="432"/>
        <v>21:0861</v>
      </c>
      <c r="D5974" s="1" t="str">
        <f t="shared" si="439"/>
        <v>21:0244</v>
      </c>
      <c r="E5974" t="s">
        <v>23882</v>
      </c>
      <c r="F5974" t="s">
        <v>23883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101</v>
      </c>
      <c r="N5974">
        <v>182</v>
      </c>
      <c r="O5974">
        <v>1</v>
      </c>
      <c r="P5974" t="s">
        <v>272</v>
      </c>
      <c r="Q5974" t="s">
        <v>62</v>
      </c>
      <c r="R5974" t="s">
        <v>500</v>
      </c>
    </row>
    <row r="5975" spans="1:18" hidden="1" x14ac:dyDescent="0.3">
      <c r="A5975" t="s">
        <v>23884</v>
      </c>
      <c r="B5975" t="s">
        <v>23885</v>
      </c>
      <c r="C5975" s="1" t="str">
        <f t="shared" si="432"/>
        <v>21:0861</v>
      </c>
      <c r="D5975" s="1" t="str">
        <f t="shared" si="439"/>
        <v>21:0244</v>
      </c>
      <c r="E5975" t="s">
        <v>23886</v>
      </c>
      <c r="F5975" t="s">
        <v>23887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 t="s">
        <v>356</v>
      </c>
      <c r="Q5975" t="s">
        <v>46</v>
      </c>
      <c r="R5975" t="s">
        <v>988</v>
      </c>
    </row>
    <row r="5976" spans="1:18" hidden="1" x14ac:dyDescent="0.3">
      <c r="A5976" t="s">
        <v>23888</v>
      </c>
      <c r="B5976" t="s">
        <v>23889</v>
      </c>
      <c r="C5976" s="1" t="str">
        <f t="shared" si="432"/>
        <v>21:0861</v>
      </c>
      <c r="D5976" s="1" t="str">
        <f t="shared" si="439"/>
        <v>21:0244</v>
      </c>
      <c r="E5976" t="s">
        <v>23886</v>
      </c>
      <c r="F5976" t="s">
        <v>23890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29</v>
      </c>
      <c r="N5976">
        <v>184</v>
      </c>
      <c r="O5976">
        <v>1</v>
      </c>
      <c r="P5976" t="s">
        <v>356</v>
      </c>
      <c r="Q5976" t="s">
        <v>146</v>
      </c>
      <c r="R5976" t="s">
        <v>329</v>
      </c>
    </row>
    <row r="5977" spans="1:18" hidden="1" x14ac:dyDescent="0.3">
      <c r="A5977" t="s">
        <v>23891</v>
      </c>
      <c r="B5977" t="s">
        <v>23892</v>
      </c>
      <c r="C5977" s="1" t="str">
        <f t="shared" si="432"/>
        <v>21:0861</v>
      </c>
      <c r="D5977" s="1" t="str">
        <f t="shared" si="439"/>
        <v>21:0244</v>
      </c>
      <c r="E5977" t="s">
        <v>23893</v>
      </c>
      <c r="F5977" t="s">
        <v>23894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107</v>
      </c>
      <c r="N5977">
        <v>185</v>
      </c>
      <c r="O5977">
        <v>1</v>
      </c>
      <c r="P5977" t="s">
        <v>256</v>
      </c>
      <c r="Q5977" t="s">
        <v>24</v>
      </c>
      <c r="R5977" t="s">
        <v>90</v>
      </c>
    </row>
    <row r="5978" spans="1:18" hidden="1" x14ac:dyDescent="0.3">
      <c r="A5978" t="s">
        <v>23895</v>
      </c>
      <c r="B5978" t="s">
        <v>23896</v>
      </c>
      <c r="C5978" s="1" t="str">
        <f t="shared" si="432"/>
        <v>21:0861</v>
      </c>
      <c r="D5978" s="1" t="str">
        <f t="shared" si="439"/>
        <v>21:0244</v>
      </c>
      <c r="E5978" t="s">
        <v>23897</v>
      </c>
      <c r="F5978" t="s">
        <v>23898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114</v>
      </c>
      <c r="N5978">
        <v>186</v>
      </c>
      <c r="O5978">
        <v>1</v>
      </c>
      <c r="P5978" t="s">
        <v>256</v>
      </c>
      <c r="Q5978" t="s">
        <v>24</v>
      </c>
      <c r="R5978" t="s">
        <v>415</v>
      </c>
    </row>
    <row r="5979" spans="1:18" hidden="1" x14ac:dyDescent="0.3">
      <c r="A5979" t="s">
        <v>23899</v>
      </c>
      <c r="B5979" t="s">
        <v>23900</v>
      </c>
      <c r="C5979" s="1" t="str">
        <f t="shared" si="432"/>
        <v>21:0861</v>
      </c>
      <c r="D5979" s="1" t="str">
        <f t="shared" si="439"/>
        <v>21:0244</v>
      </c>
      <c r="E5979" t="s">
        <v>23901</v>
      </c>
      <c r="F5979" t="s">
        <v>23902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121</v>
      </c>
      <c r="N5979">
        <v>187</v>
      </c>
      <c r="O5979">
        <v>1</v>
      </c>
      <c r="P5979" t="s">
        <v>247</v>
      </c>
      <c r="Q5979" t="s">
        <v>62</v>
      </c>
      <c r="R5979" t="s">
        <v>102</v>
      </c>
    </row>
    <row r="5980" spans="1:18" hidden="1" x14ac:dyDescent="0.3">
      <c r="A5980" t="s">
        <v>23903</v>
      </c>
      <c r="B5980" t="s">
        <v>23904</v>
      </c>
      <c r="C5980" s="1" t="str">
        <f t="shared" si="432"/>
        <v>21:0861</v>
      </c>
      <c r="D5980" s="1" t="str">
        <f t="shared" si="439"/>
        <v>21:0244</v>
      </c>
      <c r="E5980" t="s">
        <v>23905</v>
      </c>
      <c r="F5980" t="s">
        <v>23906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127</v>
      </c>
      <c r="N5980">
        <v>188</v>
      </c>
      <c r="O5980">
        <v>1</v>
      </c>
      <c r="P5980" t="s">
        <v>356</v>
      </c>
      <c r="Q5980" t="s">
        <v>24</v>
      </c>
      <c r="R5980" t="s">
        <v>3470</v>
      </c>
    </row>
    <row r="5981" spans="1:18" hidden="1" x14ac:dyDescent="0.3">
      <c r="A5981" t="s">
        <v>23907</v>
      </c>
      <c r="B5981" t="s">
        <v>23908</v>
      </c>
      <c r="C5981" s="1" t="str">
        <f t="shared" si="432"/>
        <v>21:0861</v>
      </c>
      <c r="D5981" s="1" t="str">
        <f t="shared" si="439"/>
        <v>21:0244</v>
      </c>
      <c r="E5981" t="s">
        <v>23909</v>
      </c>
      <c r="F5981" t="s">
        <v>23910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133</v>
      </c>
      <c r="N5981">
        <v>189</v>
      </c>
      <c r="O5981">
        <v>1</v>
      </c>
      <c r="P5981" t="s">
        <v>356</v>
      </c>
      <c r="Q5981" t="s">
        <v>24</v>
      </c>
      <c r="R5981" t="s">
        <v>220</v>
      </c>
    </row>
    <row r="5982" spans="1:18" hidden="1" x14ac:dyDescent="0.3">
      <c r="A5982" t="s">
        <v>23911</v>
      </c>
      <c r="B5982" t="s">
        <v>23912</v>
      </c>
      <c r="C5982" s="1" t="str">
        <f t="shared" si="432"/>
        <v>21:0861</v>
      </c>
      <c r="D5982" s="1" t="str">
        <f t="shared" si="439"/>
        <v>21:0244</v>
      </c>
      <c r="E5982" t="s">
        <v>23913</v>
      </c>
      <c r="F5982" t="s">
        <v>23914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139</v>
      </c>
      <c r="N5982">
        <v>190</v>
      </c>
      <c r="O5982">
        <v>1</v>
      </c>
      <c r="P5982" t="s">
        <v>262</v>
      </c>
      <c r="Q5982" t="s">
        <v>146</v>
      </c>
      <c r="R5982" t="s">
        <v>532</v>
      </c>
    </row>
    <row r="5983" spans="1:18" hidden="1" x14ac:dyDescent="0.3">
      <c r="A5983" t="s">
        <v>23915</v>
      </c>
      <c r="B5983" t="s">
        <v>23916</v>
      </c>
      <c r="C5983" s="1" t="str">
        <f t="shared" si="432"/>
        <v>21:0861</v>
      </c>
      <c r="D5983" s="1" t="str">
        <f t="shared" si="439"/>
        <v>21:0244</v>
      </c>
      <c r="E5983" t="s">
        <v>23917</v>
      </c>
      <c r="F5983" t="s">
        <v>23918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241</v>
      </c>
      <c r="N5983">
        <v>191</v>
      </c>
      <c r="O5983">
        <v>1</v>
      </c>
      <c r="P5983" t="s">
        <v>356</v>
      </c>
      <c r="Q5983" t="s">
        <v>96</v>
      </c>
      <c r="R5983" t="s">
        <v>890</v>
      </c>
    </row>
    <row r="5984" spans="1:18" hidden="1" x14ac:dyDescent="0.3">
      <c r="A5984" t="s">
        <v>23919</v>
      </c>
      <c r="B5984" t="s">
        <v>23920</v>
      </c>
      <c r="C5984" s="1" t="str">
        <f t="shared" si="432"/>
        <v>21:0861</v>
      </c>
      <c r="D5984" s="1" t="str">
        <f>HYPERLINK("https://geochem.nrcan.gc.ca/cdogs/content/svy/svy_e.htm", "")</f>
        <v/>
      </c>
      <c r="G5984" s="1" t="str">
        <f>HYPERLINK("https://geochem.nrcan.gc.ca/cdogs/content/cr_/cr_00265_e.htm", "265")</f>
        <v>265</v>
      </c>
      <c r="J5984" t="s">
        <v>85</v>
      </c>
      <c r="K5984" t="s">
        <v>86</v>
      </c>
      <c r="L5984">
        <v>11</v>
      </c>
      <c r="M5984" t="s">
        <v>87</v>
      </c>
      <c r="N5984">
        <v>192</v>
      </c>
      <c r="O5984">
        <v>8</v>
      </c>
      <c r="P5984" t="s">
        <v>161</v>
      </c>
      <c r="Q5984" t="s">
        <v>146</v>
      </c>
      <c r="R5984" t="s">
        <v>211</v>
      </c>
    </row>
    <row r="5985" spans="1:18" hidden="1" x14ac:dyDescent="0.3">
      <c r="A5985" t="s">
        <v>23921</v>
      </c>
      <c r="B5985" t="s">
        <v>23922</v>
      </c>
      <c r="C5985" s="1" t="str">
        <f t="shared" ref="C5985:C6048" si="442">HYPERLINK("https://geochem.nrcan.gc.ca/cdogs/content/bdl/bdl210861_e.htm", "21:0861")</f>
        <v>21:0861</v>
      </c>
      <c r="D5985" s="1" t="str">
        <f t="shared" ref="D5985:D5999" si="443">HYPERLINK("https://geochem.nrcan.gc.ca/cdogs/content/svy/svy210244_e.htm", "21:0244")</f>
        <v>21:0244</v>
      </c>
      <c r="E5985" t="s">
        <v>23923</v>
      </c>
      <c r="F5985" t="s">
        <v>23924</v>
      </c>
      <c r="H5985">
        <v>76.313220200000004</v>
      </c>
      <c r="I5985">
        <v>-97.877985899999999</v>
      </c>
      <c r="J5985" s="1" t="str">
        <f t="shared" ref="J5985:J5999" si="444">HYPERLINK("https://geochem.nrcan.gc.ca/cdogs/content/kwd/kwd020018_e.htm", "Fluid (stream)")</f>
        <v>Fluid (stream)</v>
      </c>
      <c r="K5985" s="1" t="str">
        <f t="shared" ref="K5985:K5999" si="445">HYPERLINK("https://geochem.nrcan.gc.ca/cdogs/content/kwd/kwd080007_e.htm", "Untreated Water")</f>
        <v>Untreated Water</v>
      </c>
      <c r="L5985">
        <v>12</v>
      </c>
      <c r="M5985" t="s">
        <v>36</v>
      </c>
      <c r="N5985">
        <v>193</v>
      </c>
      <c r="O5985">
        <v>1</v>
      </c>
      <c r="P5985" t="s">
        <v>272</v>
      </c>
      <c r="Q5985" t="s">
        <v>46</v>
      </c>
      <c r="R5985" t="s">
        <v>189</v>
      </c>
    </row>
    <row r="5986" spans="1:18" hidden="1" x14ac:dyDescent="0.3">
      <c r="A5986" t="s">
        <v>23925</v>
      </c>
      <c r="B5986" t="s">
        <v>23926</v>
      </c>
      <c r="C5986" s="1" t="str">
        <f t="shared" si="442"/>
        <v>21:0861</v>
      </c>
      <c r="D5986" s="1" t="str">
        <f t="shared" si="443"/>
        <v>21:0244</v>
      </c>
      <c r="E5986" t="s">
        <v>23927</v>
      </c>
      <c r="F5986" t="s">
        <v>23928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44</v>
      </c>
      <c r="N5986">
        <v>194</v>
      </c>
      <c r="O5986">
        <v>1</v>
      </c>
      <c r="P5986" t="s">
        <v>262</v>
      </c>
      <c r="Q5986" t="s">
        <v>146</v>
      </c>
      <c r="R5986" t="s">
        <v>449</v>
      </c>
    </row>
    <row r="5987" spans="1:18" hidden="1" x14ac:dyDescent="0.3">
      <c r="A5987" t="s">
        <v>23929</v>
      </c>
      <c r="B5987" t="s">
        <v>23930</v>
      </c>
      <c r="C5987" s="1" t="str">
        <f t="shared" si="442"/>
        <v>21:0861</v>
      </c>
      <c r="D5987" s="1" t="str">
        <f t="shared" si="443"/>
        <v>21:0244</v>
      </c>
      <c r="E5987" t="s">
        <v>23931</v>
      </c>
      <c r="F5987" t="s">
        <v>23932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52</v>
      </c>
      <c r="N5987">
        <v>195</v>
      </c>
      <c r="O5987">
        <v>1</v>
      </c>
      <c r="P5987" t="s">
        <v>272</v>
      </c>
      <c r="Q5987" t="s">
        <v>24</v>
      </c>
      <c r="R5987" t="s">
        <v>449</v>
      </c>
    </row>
    <row r="5988" spans="1:18" hidden="1" x14ac:dyDescent="0.3">
      <c r="A5988" t="s">
        <v>23933</v>
      </c>
      <c r="B5988" t="s">
        <v>23934</v>
      </c>
      <c r="C5988" s="1" t="str">
        <f t="shared" si="442"/>
        <v>21:0861</v>
      </c>
      <c r="D5988" s="1" t="str">
        <f t="shared" si="443"/>
        <v>21:0244</v>
      </c>
      <c r="E5988" t="s">
        <v>23935</v>
      </c>
      <c r="F5988" t="s">
        <v>23936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 t="s">
        <v>272</v>
      </c>
      <c r="Q5988" t="s">
        <v>146</v>
      </c>
      <c r="R5988" t="s">
        <v>449</v>
      </c>
    </row>
    <row r="5989" spans="1:18" hidden="1" x14ac:dyDescent="0.3">
      <c r="A5989" t="s">
        <v>23937</v>
      </c>
      <c r="B5989" t="s">
        <v>23938</v>
      </c>
      <c r="C5989" s="1" t="str">
        <f t="shared" si="442"/>
        <v>21:0861</v>
      </c>
      <c r="D5989" s="1" t="str">
        <f t="shared" si="443"/>
        <v>21:0244</v>
      </c>
      <c r="E5989" t="s">
        <v>23935</v>
      </c>
      <c r="F5989" t="s">
        <v>23939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29</v>
      </c>
      <c r="N5989">
        <v>197</v>
      </c>
      <c r="O5989">
        <v>1</v>
      </c>
      <c r="P5989" t="s">
        <v>272</v>
      </c>
      <c r="Q5989" t="s">
        <v>24</v>
      </c>
      <c r="R5989" t="s">
        <v>599</v>
      </c>
    </row>
    <row r="5990" spans="1:18" hidden="1" x14ac:dyDescent="0.3">
      <c r="A5990" t="s">
        <v>23940</v>
      </c>
      <c r="B5990" t="s">
        <v>23941</v>
      </c>
      <c r="C5990" s="1" t="str">
        <f t="shared" si="442"/>
        <v>21:0861</v>
      </c>
      <c r="D5990" s="1" t="str">
        <f t="shared" si="443"/>
        <v>21:0244</v>
      </c>
      <c r="E5990" t="s">
        <v>23942</v>
      </c>
      <c r="F5990" t="s">
        <v>23943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60</v>
      </c>
      <c r="N5990">
        <v>198</v>
      </c>
      <c r="O5990">
        <v>1</v>
      </c>
      <c r="P5990" t="s">
        <v>267</v>
      </c>
      <c r="Q5990" t="s">
        <v>24</v>
      </c>
      <c r="R5990" t="s">
        <v>911</v>
      </c>
    </row>
    <row r="5991" spans="1:18" hidden="1" x14ac:dyDescent="0.3">
      <c r="A5991" t="s">
        <v>23944</v>
      </c>
      <c r="B5991" t="s">
        <v>23945</v>
      </c>
      <c r="C5991" s="1" t="str">
        <f t="shared" si="442"/>
        <v>21:0861</v>
      </c>
      <c r="D5991" s="1" t="str">
        <f t="shared" si="443"/>
        <v>21:0244</v>
      </c>
      <c r="E5991" t="s">
        <v>23946</v>
      </c>
      <c r="F5991" t="s">
        <v>23947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67</v>
      </c>
      <c r="N5991">
        <v>199</v>
      </c>
      <c r="O5991">
        <v>1</v>
      </c>
      <c r="P5991" t="s">
        <v>272</v>
      </c>
      <c r="Q5991" t="s">
        <v>96</v>
      </c>
      <c r="R5991" t="s">
        <v>211</v>
      </c>
    </row>
    <row r="5992" spans="1:18" hidden="1" x14ac:dyDescent="0.3">
      <c r="A5992" t="s">
        <v>23948</v>
      </c>
      <c r="B5992" t="s">
        <v>23949</v>
      </c>
      <c r="C5992" s="1" t="str">
        <f t="shared" si="442"/>
        <v>21:0861</v>
      </c>
      <c r="D5992" s="1" t="str">
        <f t="shared" si="443"/>
        <v>21:0244</v>
      </c>
      <c r="E5992" t="s">
        <v>23950</v>
      </c>
      <c r="F5992" t="s">
        <v>23951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74</v>
      </c>
      <c r="N5992">
        <v>200</v>
      </c>
      <c r="O5992">
        <v>1</v>
      </c>
      <c r="P5992" t="s">
        <v>256</v>
      </c>
      <c r="Q5992" t="s">
        <v>62</v>
      </c>
      <c r="R5992" t="s">
        <v>449</v>
      </c>
    </row>
    <row r="5993" spans="1:18" hidden="1" x14ac:dyDescent="0.3">
      <c r="A5993" t="s">
        <v>23952</v>
      </c>
      <c r="B5993" t="s">
        <v>23953</v>
      </c>
      <c r="C5993" s="1" t="str">
        <f t="shared" si="442"/>
        <v>21:0861</v>
      </c>
      <c r="D5993" s="1" t="str">
        <f t="shared" si="443"/>
        <v>21:0244</v>
      </c>
      <c r="E5993" t="s">
        <v>23954</v>
      </c>
      <c r="F5993" t="s">
        <v>23955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81</v>
      </c>
      <c r="N5993">
        <v>201</v>
      </c>
      <c r="O5993">
        <v>1</v>
      </c>
      <c r="P5993" t="s">
        <v>247</v>
      </c>
      <c r="Q5993" t="s">
        <v>146</v>
      </c>
      <c r="R5993" t="s">
        <v>449</v>
      </c>
    </row>
    <row r="5994" spans="1:18" hidden="1" x14ac:dyDescent="0.3">
      <c r="A5994" t="s">
        <v>23956</v>
      </c>
      <c r="B5994" t="s">
        <v>23957</v>
      </c>
      <c r="C5994" s="1" t="str">
        <f t="shared" si="442"/>
        <v>21:0861</v>
      </c>
      <c r="D5994" s="1" t="str">
        <f t="shared" si="443"/>
        <v>21:0244</v>
      </c>
      <c r="E5994" t="s">
        <v>23958</v>
      </c>
      <c r="F5994" t="s">
        <v>23959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95</v>
      </c>
      <c r="N5994">
        <v>202</v>
      </c>
      <c r="O5994">
        <v>1</v>
      </c>
      <c r="P5994" t="s">
        <v>247</v>
      </c>
      <c r="Q5994" t="s">
        <v>146</v>
      </c>
      <c r="R5994" t="s">
        <v>873</v>
      </c>
    </row>
    <row r="5995" spans="1:18" hidden="1" x14ac:dyDescent="0.3">
      <c r="A5995" t="s">
        <v>23960</v>
      </c>
      <c r="B5995" t="s">
        <v>23961</v>
      </c>
      <c r="C5995" s="1" t="str">
        <f t="shared" si="442"/>
        <v>21:0861</v>
      </c>
      <c r="D5995" s="1" t="str">
        <f t="shared" si="443"/>
        <v>21:0244</v>
      </c>
      <c r="E5995" t="s">
        <v>23962</v>
      </c>
      <c r="F5995" t="s">
        <v>23963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101</v>
      </c>
      <c r="N5995">
        <v>203</v>
      </c>
      <c r="O5995">
        <v>1</v>
      </c>
      <c r="P5995" t="s">
        <v>247</v>
      </c>
      <c r="Q5995" t="s">
        <v>46</v>
      </c>
      <c r="R5995" t="s">
        <v>599</v>
      </c>
    </row>
    <row r="5996" spans="1:18" hidden="1" x14ac:dyDescent="0.3">
      <c r="A5996" t="s">
        <v>23964</v>
      </c>
      <c r="B5996" t="s">
        <v>23965</v>
      </c>
      <c r="C5996" s="1" t="str">
        <f t="shared" si="442"/>
        <v>21:0861</v>
      </c>
      <c r="D5996" s="1" t="str">
        <f t="shared" si="443"/>
        <v>21:0244</v>
      </c>
      <c r="E5996" t="s">
        <v>23966</v>
      </c>
      <c r="F5996" t="s">
        <v>23967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107</v>
      </c>
      <c r="N5996">
        <v>204</v>
      </c>
      <c r="O5996">
        <v>1</v>
      </c>
      <c r="P5996" t="s">
        <v>356</v>
      </c>
      <c r="Q5996" t="s">
        <v>146</v>
      </c>
      <c r="R5996" t="s">
        <v>449</v>
      </c>
    </row>
    <row r="5997" spans="1:18" hidden="1" x14ac:dyDescent="0.3">
      <c r="A5997" t="s">
        <v>23968</v>
      </c>
      <c r="B5997" t="s">
        <v>23969</v>
      </c>
      <c r="C5997" s="1" t="str">
        <f t="shared" si="442"/>
        <v>21:0861</v>
      </c>
      <c r="D5997" s="1" t="str">
        <f t="shared" si="443"/>
        <v>21:0244</v>
      </c>
      <c r="E5997" t="s">
        <v>23970</v>
      </c>
      <c r="F5997" t="s">
        <v>23971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114</v>
      </c>
      <c r="N5997">
        <v>205</v>
      </c>
      <c r="O5997">
        <v>1</v>
      </c>
      <c r="P5997" t="s">
        <v>319</v>
      </c>
      <c r="Q5997" t="s">
        <v>146</v>
      </c>
      <c r="R5997" t="s">
        <v>599</v>
      </c>
    </row>
    <row r="5998" spans="1:18" hidden="1" x14ac:dyDescent="0.3">
      <c r="A5998" t="s">
        <v>23972</v>
      </c>
      <c r="B5998" t="s">
        <v>23973</v>
      </c>
      <c r="C5998" s="1" t="str">
        <f t="shared" si="442"/>
        <v>21:0861</v>
      </c>
      <c r="D5998" s="1" t="str">
        <f t="shared" si="443"/>
        <v>21:0244</v>
      </c>
      <c r="E5998" t="s">
        <v>23974</v>
      </c>
      <c r="F5998" t="s">
        <v>23975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121</v>
      </c>
      <c r="N5998">
        <v>206</v>
      </c>
      <c r="O5998">
        <v>1</v>
      </c>
      <c r="P5998" t="s">
        <v>356</v>
      </c>
      <c r="Q5998" t="s">
        <v>146</v>
      </c>
      <c r="R5998" t="s">
        <v>305</v>
      </c>
    </row>
    <row r="5999" spans="1:18" hidden="1" x14ac:dyDescent="0.3">
      <c r="A5999" t="s">
        <v>23976</v>
      </c>
      <c r="B5999" t="s">
        <v>23977</v>
      </c>
      <c r="C5999" s="1" t="str">
        <f t="shared" si="442"/>
        <v>21:0861</v>
      </c>
      <c r="D5999" s="1" t="str">
        <f t="shared" si="443"/>
        <v>21:0244</v>
      </c>
      <c r="E5999" t="s">
        <v>23978</v>
      </c>
      <c r="F5999" t="s">
        <v>23979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127</v>
      </c>
      <c r="N5999">
        <v>207</v>
      </c>
      <c r="O5999">
        <v>1</v>
      </c>
      <c r="P5999" t="s">
        <v>235</v>
      </c>
      <c r="Q5999" t="s">
        <v>24</v>
      </c>
      <c r="R5999" t="s">
        <v>500</v>
      </c>
    </row>
    <row r="6000" spans="1:18" hidden="1" x14ac:dyDescent="0.3">
      <c r="A6000" t="s">
        <v>23980</v>
      </c>
      <c r="B6000" t="s">
        <v>23981</v>
      </c>
      <c r="C6000" s="1" t="str">
        <f t="shared" si="442"/>
        <v>21:0861</v>
      </c>
      <c r="D6000" s="1" t="str">
        <f>HYPERLINK("https://geochem.nrcan.gc.ca/cdogs/content/svy/svy_e.htm", "")</f>
        <v/>
      </c>
      <c r="G6000" s="1" t="str">
        <f>HYPERLINK("https://geochem.nrcan.gc.ca/cdogs/content/cr_/cr_00264_e.htm", "264")</f>
        <v>264</v>
      </c>
      <c r="J6000" t="s">
        <v>85</v>
      </c>
      <c r="K6000" t="s">
        <v>86</v>
      </c>
      <c r="L6000">
        <v>12</v>
      </c>
      <c r="M6000" t="s">
        <v>87</v>
      </c>
      <c r="N6000">
        <v>208</v>
      </c>
      <c r="O6000">
        <v>8</v>
      </c>
      <c r="P6000" t="s">
        <v>150</v>
      </c>
      <c r="Q6000" t="s">
        <v>31</v>
      </c>
      <c r="R6000" t="s">
        <v>47</v>
      </c>
    </row>
    <row r="6001" spans="1:18" hidden="1" x14ac:dyDescent="0.3">
      <c r="A6001" t="s">
        <v>23982</v>
      </c>
      <c r="B6001" t="s">
        <v>23983</v>
      </c>
      <c r="C6001" s="1" t="str">
        <f t="shared" si="442"/>
        <v>21:0861</v>
      </c>
      <c r="D6001" s="1" t="str">
        <f t="shared" ref="D6001:D6017" si="446">HYPERLINK("https://geochem.nrcan.gc.ca/cdogs/content/svy/svy210244_e.htm", "21:0244")</f>
        <v>21:0244</v>
      </c>
      <c r="E6001" t="s">
        <v>23984</v>
      </c>
      <c r="F6001" t="s">
        <v>23985</v>
      </c>
      <c r="H6001">
        <v>76.342726499999998</v>
      </c>
      <c r="I6001">
        <v>-98.714282900000001</v>
      </c>
      <c r="J6001" s="1" t="str">
        <f t="shared" ref="J6001:J6017" si="447">HYPERLINK("https://geochem.nrcan.gc.ca/cdogs/content/kwd/kwd020018_e.htm", "Fluid (stream)")</f>
        <v>Fluid (stream)</v>
      </c>
      <c r="K6001" s="1" t="str">
        <f t="shared" ref="K6001:K6017" si="448">HYPERLINK("https://geochem.nrcan.gc.ca/cdogs/content/kwd/kwd080007_e.htm", "Untreated Water")</f>
        <v>Untreated Water</v>
      </c>
      <c r="L6001">
        <v>12</v>
      </c>
      <c r="M6001" t="s">
        <v>133</v>
      </c>
      <c r="N6001">
        <v>209</v>
      </c>
      <c r="O6001">
        <v>1</v>
      </c>
      <c r="P6001" t="s">
        <v>256</v>
      </c>
      <c r="Q6001" t="s">
        <v>46</v>
      </c>
      <c r="R6001" t="s">
        <v>324</v>
      </c>
    </row>
    <row r="6002" spans="1:18" hidden="1" x14ac:dyDescent="0.3">
      <c r="A6002" t="s">
        <v>23986</v>
      </c>
      <c r="B6002" t="s">
        <v>23987</v>
      </c>
      <c r="C6002" s="1" t="str">
        <f t="shared" si="442"/>
        <v>21:0861</v>
      </c>
      <c r="D6002" s="1" t="str">
        <f t="shared" si="446"/>
        <v>21:0244</v>
      </c>
      <c r="E6002" t="s">
        <v>23988</v>
      </c>
      <c r="F6002" t="s">
        <v>23989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139</v>
      </c>
      <c r="N6002">
        <v>210</v>
      </c>
      <c r="O6002">
        <v>1</v>
      </c>
      <c r="P6002" t="s">
        <v>256</v>
      </c>
      <c r="Q6002" t="s">
        <v>46</v>
      </c>
      <c r="R6002" t="s">
        <v>347</v>
      </c>
    </row>
    <row r="6003" spans="1:18" hidden="1" x14ac:dyDescent="0.3">
      <c r="A6003" t="s">
        <v>23990</v>
      </c>
      <c r="B6003" t="s">
        <v>23991</v>
      </c>
      <c r="C6003" s="1" t="str">
        <f t="shared" si="442"/>
        <v>21:0861</v>
      </c>
      <c r="D6003" s="1" t="str">
        <f t="shared" si="446"/>
        <v>21:0244</v>
      </c>
      <c r="E6003" t="s">
        <v>23992</v>
      </c>
      <c r="F6003" t="s">
        <v>23993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241</v>
      </c>
      <c r="N6003">
        <v>211</v>
      </c>
      <c r="O6003">
        <v>1</v>
      </c>
      <c r="P6003" t="s">
        <v>256</v>
      </c>
      <c r="Q6003" t="s">
        <v>146</v>
      </c>
      <c r="R6003" t="s">
        <v>655</v>
      </c>
    </row>
    <row r="6004" spans="1:18" hidden="1" x14ac:dyDescent="0.3">
      <c r="A6004" t="s">
        <v>23994</v>
      </c>
      <c r="B6004" t="s">
        <v>23995</v>
      </c>
      <c r="C6004" s="1" t="str">
        <f t="shared" si="442"/>
        <v>21:0861</v>
      </c>
      <c r="D6004" s="1" t="str">
        <f t="shared" si="446"/>
        <v>21:0244</v>
      </c>
      <c r="E6004" t="s">
        <v>23996</v>
      </c>
      <c r="F6004" t="s">
        <v>23997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36</v>
      </c>
      <c r="N6004">
        <v>212</v>
      </c>
      <c r="O6004">
        <v>1</v>
      </c>
      <c r="P6004" t="s">
        <v>356</v>
      </c>
      <c r="Q6004" t="s">
        <v>146</v>
      </c>
      <c r="R6004" t="s">
        <v>449</v>
      </c>
    </row>
    <row r="6005" spans="1:18" hidden="1" x14ac:dyDescent="0.3">
      <c r="A6005" t="s">
        <v>23998</v>
      </c>
      <c r="B6005" t="s">
        <v>23999</v>
      </c>
      <c r="C6005" s="1" t="str">
        <f t="shared" si="442"/>
        <v>21:0861</v>
      </c>
      <c r="D6005" s="1" t="str">
        <f t="shared" si="446"/>
        <v>21:0244</v>
      </c>
      <c r="E6005" t="s">
        <v>24000</v>
      </c>
      <c r="F6005" t="s">
        <v>24001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44</v>
      </c>
      <c r="N6005">
        <v>213</v>
      </c>
      <c r="O6005">
        <v>1</v>
      </c>
      <c r="P6005" t="s">
        <v>262</v>
      </c>
      <c r="Q6005" t="s">
        <v>46</v>
      </c>
      <c r="R6005" t="s">
        <v>3875</v>
      </c>
    </row>
    <row r="6006" spans="1:18" hidden="1" x14ac:dyDescent="0.3">
      <c r="A6006" t="s">
        <v>24002</v>
      </c>
      <c r="B6006" t="s">
        <v>24003</v>
      </c>
      <c r="C6006" s="1" t="str">
        <f t="shared" si="442"/>
        <v>21:0861</v>
      </c>
      <c r="D6006" s="1" t="str">
        <f t="shared" si="446"/>
        <v>21:0244</v>
      </c>
      <c r="E6006" t="s">
        <v>24004</v>
      </c>
      <c r="F6006" t="s">
        <v>24005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52</v>
      </c>
      <c r="N6006">
        <v>214</v>
      </c>
      <c r="O6006">
        <v>1</v>
      </c>
      <c r="P6006" t="s">
        <v>262</v>
      </c>
      <c r="Q6006" t="s">
        <v>146</v>
      </c>
      <c r="R6006" t="s">
        <v>90</v>
      </c>
    </row>
    <row r="6007" spans="1:18" hidden="1" x14ac:dyDescent="0.3">
      <c r="A6007" t="s">
        <v>24006</v>
      </c>
      <c r="B6007" t="s">
        <v>24007</v>
      </c>
      <c r="C6007" s="1" t="str">
        <f t="shared" si="442"/>
        <v>21:0861</v>
      </c>
      <c r="D6007" s="1" t="str">
        <f t="shared" si="446"/>
        <v>21:0244</v>
      </c>
      <c r="E6007" t="s">
        <v>24008</v>
      </c>
      <c r="F6007" t="s">
        <v>24009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 t="s">
        <v>356</v>
      </c>
      <c r="Q6007" t="s">
        <v>24</v>
      </c>
      <c r="R6007" t="s">
        <v>599</v>
      </c>
    </row>
    <row r="6008" spans="1:18" hidden="1" x14ac:dyDescent="0.3">
      <c r="A6008" t="s">
        <v>24010</v>
      </c>
      <c r="B6008" t="s">
        <v>24011</v>
      </c>
      <c r="C6008" s="1" t="str">
        <f t="shared" si="442"/>
        <v>21:0861</v>
      </c>
      <c r="D6008" s="1" t="str">
        <f t="shared" si="446"/>
        <v>21:0244</v>
      </c>
      <c r="E6008" t="s">
        <v>24008</v>
      </c>
      <c r="F6008" t="s">
        <v>24012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29</v>
      </c>
      <c r="N6008">
        <v>216</v>
      </c>
      <c r="O6008">
        <v>1</v>
      </c>
      <c r="P6008" t="s">
        <v>356</v>
      </c>
      <c r="Q6008" t="s">
        <v>146</v>
      </c>
      <c r="R6008" t="s">
        <v>2135</v>
      </c>
    </row>
    <row r="6009" spans="1:18" hidden="1" x14ac:dyDescent="0.3">
      <c r="A6009" t="s">
        <v>24013</v>
      </c>
      <c r="B6009" t="s">
        <v>24014</v>
      </c>
      <c r="C6009" s="1" t="str">
        <f t="shared" si="442"/>
        <v>21:0861</v>
      </c>
      <c r="D6009" s="1" t="str">
        <f t="shared" si="446"/>
        <v>21:0244</v>
      </c>
      <c r="E6009" t="s">
        <v>24015</v>
      </c>
      <c r="F6009" t="s">
        <v>24016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60</v>
      </c>
      <c r="N6009">
        <v>217</v>
      </c>
      <c r="O6009">
        <v>1</v>
      </c>
      <c r="P6009" t="s">
        <v>319</v>
      </c>
      <c r="Q6009" t="s">
        <v>24</v>
      </c>
      <c r="R6009" t="s">
        <v>90</v>
      </c>
    </row>
    <row r="6010" spans="1:18" hidden="1" x14ac:dyDescent="0.3">
      <c r="A6010" t="s">
        <v>24017</v>
      </c>
      <c r="B6010" t="s">
        <v>24018</v>
      </c>
      <c r="C6010" s="1" t="str">
        <f t="shared" si="442"/>
        <v>21:0861</v>
      </c>
      <c r="D6010" s="1" t="str">
        <f t="shared" si="446"/>
        <v>21:0244</v>
      </c>
      <c r="E6010" t="s">
        <v>24019</v>
      </c>
      <c r="F6010" t="s">
        <v>24020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67</v>
      </c>
      <c r="N6010">
        <v>218</v>
      </c>
      <c r="O6010">
        <v>1</v>
      </c>
      <c r="P6010" t="s">
        <v>319</v>
      </c>
      <c r="Q6010" t="s">
        <v>46</v>
      </c>
      <c r="R6010" t="s">
        <v>102</v>
      </c>
    </row>
    <row r="6011" spans="1:18" hidden="1" x14ac:dyDescent="0.3">
      <c r="A6011" t="s">
        <v>24021</v>
      </c>
      <c r="B6011" t="s">
        <v>24022</v>
      </c>
      <c r="C6011" s="1" t="str">
        <f t="shared" si="442"/>
        <v>21:0861</v>
      </c>
      <c r="D6011" s="1" t="str">
        <f t="shared" si="446"/>
        <v>21:0244</v>
      </c>
      <c r="E6011" t="s">
        <v>24023</v>
      </c>
      <c r="F6011" t="s">
        <v>24024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74</v>
      </c>
      <c r="N6011">
        <v>219</v>
      </c>
      <c r="O6011">
        <v>1</v>
      </c>
      <c r="P6011" t="s">
        <v>319</v>
      </c>
      <c r="Q6011" t="s">
        <v>46</v>
      </c>
      <c r="R6011" t="s">
        <v>500</v>
      </c>
    </row>
    <row r="6012" spans="1:18" hidden="1" x14ac:dyDescent="0.3">
      <c r="A6012" t="s">
        <v>24025</v>
      </c>
      <c r="B6012" t="s">
        <v>24026</v>
      </c>
      <c r="C6012" s="1" t="str">
        <f t="shared" si="442"/>
        <v>21:0861</v>
      </c>
      <c r="D6012" s="1" t="str">
        <f t="shared" si="446"/>
        <v>21:0244</v>
      </c>
      <c r="E6012" t="s">
        <v>24027</v>
      </c>
      <c r="F6012" t="s">
        <v>24028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81</v>
      </c>
      <c r="N6012">
        <v>220</v>
      </c>
      <c r="O6012">
        <v>1</v>
      </c>
      <c r="P6012" t="s">
        <v>319</v>
      </c>
      <c r="Q6012" t="s">
        <v>46</v>
      </c>
      <c r="R6012" t="s">
        <v>90</v>
      </c>
    </row>
    <row r="6013" spans="1:18" hidden="1" x14ac:dyDescent="0.3">
      <c r="A6013" t="s">
        <v>24029</v>
      </c>
      <c r="B6013" t="s">
        <v>24030</v>
      </c>
      <c r="C6013" s="1" t="str">
        <f t="shared" si="442"/>
        <v>21:0861</v>
      </c>
      <c r="D6013" s="1" t="str">
        <f t="shared" si="446"/>
        <v>21:0244</v>
      </c>
      <c r="E6013" t="s">
        <v>24031</v>
      </c>
      <c r="F6013" t="s">
        <v>24032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95</v>
      </c>
      <c r="N6013">
        <v>221</v>
      </c>
      <c r="O6013">
        <v>1</v>
      </c>
      <c r="P6013" t="s">
        <v>235</v>
      </c>
      <c r="Q6013" t="s">
        <v>62</v>
      </c>
      <c r="R6013" t="s">
        <v>599</v>
      </c>
    </row>
    <row r="6014" spans="1:18" hidden="1" x14ac:dyDescent="0.3">
      <c r="A6014" t="s">
        <v>24033</v>
      </c>
      <c r="B6014" t="s">
        <v>24034</v>
      </c>
      <c r="C6014" s="1" t="str">
        <f t="shared" si="442"/>
        <v>21:0861</v>
      </c>
      <c r="D6014" s="1" t="str">
        <f t="shared" si="446"/>
        <v>21:0244</v>
      </c>
      <c r="E6014" t="s">
        <v>24035</v>
      </c>
      <c r="F6014" t="s">
        <v>24036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101</v>
      </c>
      <c r="N6014">
        <v>222</v>
      </c>
      <c r="O6014">
        <v>1</v>
      </c>
      <c r="P6014" t="s">
        <v>235</v>
      </c>
      <c r="Q6014" t="s">
        <v>146</v>
      </c>
      <c r="R6014" t="s">
        <v>183</v>
      </c>
    </row>
    <row r="6015" spans="1:18" hidden="1" x14ac:dyDescent="0.3">
      <c r="A6015" t="s">
        <v>24037</v>
      </c>
      <c r="B6015" t="s">
        <v>24038</v>
      </c>
      <c r="C6015" s="1" t="str">
        <f t="shared" si="442"/>
        <v>21:0861</v>
      </c>
      <c r="D6015" s="1" t="str">
        <f t="shared" si="446"/>
        <v>21:0244</v>
      </c>
      <c r="E6015" t="s">
        <v>24039</v>
      </c>
      <c r="F6015" t="s">
        <v>24040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107</v>
      </c>
      <c r="N6015">
        <v>223</v>
      </c>
      <c r="O6015">
        <v>1</v>
      </c>
      <c r="P6015" t="s">
        <v>210</v>
      </c>
      <c r="Q6015" t="s">
        <v>146</v>
      </c>
      <c r="R6015" t="s">
        <v>420</v>
      </c>
    </row>
    <row r="6016" spans="1:18" hidden="1" x14ac:dyDescent="0.3">
      <c r="A6016" t="s">
        <v>24041</v>
      </c>
      <c r="B6016" t="s">
        <v>24042</v>
      </c>
      <c r="C6016" s="1" t="str">
        <f t="shared" si="442"/>
        <v>21:0861</v>
      </c>
      <c r="D6016" s="1" t="str">
        <f t="shared" si="446"/>
        <v>21:0244</v>
      </c>
      <c r="E6016" t="s">
        <v>24043</v>
      </c>
      <c r="F6016" t="s">
        <v>24044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114</v>
      </c>
      <c r="N6016">
        <v>224</v>
      </c>
      <c r="O6016">
        <v>1</v>
      </c>
      <c r="P6016" t="s">
        <v>319</v>
      </c>
      <c r="Q6016" t="s">
        <v>24</v>
      </c>
      <c r="R6016" t="s">
        <v>183</v>
      </c>
    </row>
    <row r="6017" spans="1:18" hidden="1" x14ac:dyDescent="0.3">
      <c r="A6017" t="s">
        <v>24045</v>
      </c>
      <c r="B6017" t="s">
        <v>24046</v>
      </c>
      <c r="C6017" s="1" t="str">
        <f t="shared" si="442"/>
        <v>21:0861</v>
      </c>
      <c r="D6017" s="1" t="str">
        <f t="shared" si="446"/>
        <v>21:0244</v>
      </c>
      <c r="E6017" t="s">
        <v>24047</v>
      </c>
      <c r="F6017" t="s">
        <v>24048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121</v>
      </c>
      <c r="N6017">
        <v>225</v>
      </c>
      <c r="O6017">
        <v>1</v>
      </c>
      <c r="P6017" t="s">
        <v>235</v>
      </c>
      <c r="Q6017" t="s">
        <v>46</v>
      </c>
      <c r="R6017" t="s">
        <v>599</v>
      </c>
    </row>
    <row r="6018" spans="1:18" hidden="1" x14ac:dyDescent="0.3">
      <c r="A6018" t="s">
        <v>24049</v>
      </c>
      <c r="B6018" t="s">
        <v>24050</v>
      </c>
      <c r="C6018" s="1" t="str">
        <f t="shared" si="442"/>
        <v>21:0861</v>
      </c>
      <c r="D6018" s="1" t="str">
        <f>HYPERLINK("https://geochem.nrcan.gc.ca/cdogs/content/svy/svy_e.htm", "")</f>
        <v/>
      </c>
      <c r="G6018" s="1" t="str">
        <f>HYPERLINK("https://geochem.nrcan.gc.ca/cdogs/content/cr_/cr_00265_e.htm", "265")</f>
        <v>265</v>
      </c>
      <c r="J6018" t="s">
        <v>85</v>
      </c>
      <c r="K6018" t="s">
        <v>86</v>
      </c>
      <c r="L6018">
        <v>13</v>
      </c>
      <c r="M6018" t="s">
        <v>87</v>
      </c>
      <c r="N6018">
        <v>226</v>
      </c>
      <c r="O6018">
        <v>8</v>
      </c>
      <c r="P6018" t="s">
        <v>68</v>
      </c>
      <c r="Q6018" t="s">
        <v>89</v>
      </c>
      <c r="R6018" t="s">
        <v>3875</v>
      </c>
    </row>
    <row r="6019" spans="1:18" hidden="1" x14ac:dyDescent="0.3">
      <c r="A6019" t="s">
        <v>24051</v>
      </c>
      <c r="B6019" t="s">
        <v>24052</v>
      </c>
      <c r="C6019" s="1" t="str">
        <f t="shared" si="442"/>
        <v>21:0861</v>
      </c>
      <c r="D6019" s="1" t="str">
        <f t="shared" ref="D6019:D6034" si="449">HYPERLINK("https://geochem.nrcan.gc.ca/cdogs/content/svy/svy210244_e.htm", "21:0244")</f>
        <v>21:0244</v>
      </c>
      <c r="E6019" t="s">
        <v>24053</v>
      </c>
      <c r="F6019" t="s">
        <v>24054</v>
      </c>
      <c r="H6019">
        <v>76.487237300000004</v>
      </c>
      <c r="I6019">
        <v>-98.334872799999999</v>
      </c>
      <c r="J6019" s="1" t="str">
        <f t="shared" ref="J6019:J6034" si="450">HYPERLINK("https://geochem.nrcan.gc.ca/cdogs/content/kwd/kwd020018_e.htm", "Fluid (stream)")</f>
        <v>Fluid (stream)</v>
      </c>
      <c r="K6019" s="1" t="str">
        <f t="shared" ref="K6019:K6034" si="451">HYPERLINK("https://geochem.nrcan.gc.ca/cdogs/content/kwd/kwd080007_e.htm", "Untreated Water")</f>
        <v>Untreated Water</v>
      </c>
      <c r="L6019">
        <v>13</v>
      </c>
      <c r="M6019" t="s">
        <v>127</v>
      </c>
      <c r="N6019">
        <v>227</v>
      </c>
      <c r="O6019">
        <v>1</v>
      </c>
      <c r="P6019" t="s">
        <v>235</v>
      </c>
      <c r="Q6019" t="s">
        <v>46</v>
      </c>
      <c r="R6019" t="s">
        <v>599</v>
      </c>
    </row>
    <row r="6020" spans="1:18" hidden="1" x14ac:dyDescent="0.3">
      <c r="A6020" t="s">
        <v>24055</v>
      </c>
      <c r="B6020" t="s">
        <v>24056</v>
      </c>
      <c r="C6020" s="1" t="str">
        <f t="shared" si="442"/>
        <v>21:0861</v>
      </c>
      <c r="D6020" s="1" t="str">
        <f t="shared" si="449"/>
        <v>21:0244</v>
      </c>
      <c r="E6020" t="s">
        <v>24057</v>
      </c>
      <c r="F6020" t="s">
        <v>24058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133</v>
      </c>
      <c r="N6020">
        <v>228</v>
      </c>
      <c r="O6020">
        <v>1</v>
      </c>
      <c r="P6020" t="s">
        <v>319</v>
      </c>
      <c r="Q6020" t="s">
        <v>146</v>
      </c>
      <c r="R6020" t="s">
        <v>449</v>
      </c>
    </row>
    <row r="6021" spans="1:18" hidden="1" x14ac:dyDescent="0.3">
      <c r="A6021" t="s">
        <v>24059</v>
      </c>
      <c r="B6021" t="s">
        <v>24060</v>
      </c>
      <c r="C6021" s="1" t="str">
        <f t="shared" si="442"/>
        <v>21:0861</v>
      </c>
      <c r="D6021" s="1" t="str">
        <f t="shared" si="449"/>
        <v>21:0244</v>
      </c>
      <c r="E6021" t="s">
        <v>24061</v>
      </c>
      <c r="F6021" t="s">
        <v>24062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139</v>
      </c>
      <c r="N6021">
        <v>229</v>
      </c>
      <c r="O6021">
        <v>1</v>
      </c>
      <c r="P6021" t="s">
        <v>319</v>
      </c>
      <c r="Q6021" t="s">
        <v>24</v>
      </c>
      <c r="R6021" t="s">
        <v>329</v>
      </c>
    </row>
    <row r="6022" spans="1:18" hidden="1" x14ac:dyDescent="0.3">
      <c r="A6022" t="s">
        <v>24063</v>
      </c>
      <c r="B6022" t="s">
        <v>24064</v>
      </c>
      <c r="C6022" s="1" t="str">
        <f t="shared" si="442"/>
        <v>21:0861</v>
      </c>
      <c r="D6022" s="1" t="str">
        <f t="shared" si="449"/>
        <v>21:0244</v>
      </c>
      <c r="E6022" t="s">
        <v>24065</v>
      </c>
      <c r="F6022" t="s">
        <v>24066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241</v>
      </c>
      <c r="N6022">
        <v>230</v>
      </c>
      <c r="O6022">
        <v>1</v>
      </c>
      <c r="P6022" t="s">
        <v>210</v>
      </c>
      <c r="Q6022" t="s">
        <v>24</v>
      </c>
      <c r="R6022" t="s">
        <v>168</v>
      </c>
    </row>
    <row r="6023" spans="1:18" hidden="1" x14ac:dyDescent="0.3">
      <c r="A6023" t="s">
        <v>24067</v>
      </c>
      <c r="B6023" t="s">
        <v>24068</v>
      </c>
      <c r="C6023" s="1" t="str">
        <f t="shared" si="442"/>
        <v>21:0861</v>
      </c>
      <c r="D6023" s="1" t="str">
        <f t="shared" si="449"/>
        <v>21:0244</v>
      </c>
      <c r="E6023" t="s">
        <v>24069</v>
      </c>
      <c r="F6023" t="s">
        <v>24070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36</v>
      </c>
      <c r="N6023">
        <v>231</v>
      </c>
      <c r="O6023">
        <v>1</v>
      </c>
      <c r="P6023" t="s">
        <v>210</v>
      </c>
      <c r="Q6023" t="s">
        <v>24</v>
      </c>
      <c r="R6023" t="s">
        <v>761</v>
      </c>
    </row>
    <row r="6024" spans="1:18" hidden="1" x14ac:dyDescent="0.3">
      <c r="A6024" t="s">
        <v>24071</v>
      </c>
      <c r="B6024" t="s">
        <v>24072</v>
      </c>
      <c r="C6024" s="1" t="str">
        <f t="shared" si="442"/>
        <v>21:0861</v>
      </c>
      <c r="D6024" s="1" t="str">
        <f t="shared" si="449"/>
        <v>21:0244</v>
      </c>
      <c r="E6024" t="s">
        <v>24073</v>
      </c>
      <c r="F6024" t="s">
        <v>24074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44</v>
      </c>
      <c r="N6024">
        <v>232</v>
      </c>
      <c r="O6024">
        <v>1</v>
      </c>
      <c r="P6024" t="s">
        <v>256</v>
      </c>
      <c r="Q6024" t="s">
        <v>146</v>
      </c>
      <c r="R6024" t="s">
        <v>183</v>
      </c>
    </row>
    <row r="6025" spans="1:18" hidden="1" x14ac:dyDescent="0.3">
      <c r="A6025" t="s">
        <v>24075</v>
      </c>
      <c r="B6025" t="s">
        <v>24076</v>
      </c>
      <c r="C6025" s="1" t="str">
        <f t="shared" si="442"/>
        <v>21:0861</v>
      </c>
      <c r="D6025" s="1" t="str">
        <f t="shared" si="449"/>
        <v>21:0244</v>
      </c>
      <c r="E6025" t="s">
        <v>24077</v>
      </c>
      <c r="F6025" t="s">
        <v>24078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 t="s">
        <v>210</v>
      </c>
      <c r="Q6025" t="s">
        <v>24</v>
      </c>
      <c r="R6025" t="s">
        <v>2503</v>
      </c>
    </row>
    <row r="6026" spans="1:18" hidden="1" x14ac:dyDescent="0.3">
      <c r="A6026" t="s">
        <v>24079</v>
      </c>
      <c r="B6026" t="s">
        <v>24080</v>
      </c>
      <c r="C6026" s="1" t="str">
        <f t="shared" si="442"/>
        <v>21:0861</v>
      </c>
      <c r="D6026" s="1" t="str">
        <f t="shared" si="449"/>
        <v>21:0244</v>
      </c>
      <c r="E6026" t="s">
        <v>24077</v>
      </c>
      <c r="F6026" t="s">
        <v>24081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29</v>
      </c>
      <c r="N6026">
        <v>234</v>
      </c>
      <c r="O6026">
        <v>1</v>
      </c>
      <c r="P6026" t="s">
        <v>210</v>
      </c>
      <c r="Q6026" t="s">
        <v>146</v>
      </c>
      <c r="R6026" t="s">
        <v>102</v>
      </c>
    </row>
    <row r="6027" spans="1:18" hidden="1" x14ac:dyDescent="0.3">
      <c r="A6027" t="s">
        <v>24082</v>
      </c>
      <c r="B6027" t="s">
        <v>24083</v>
      </c>
      <c r="C6027" s="1" t="str">
        <f t="shared" si="442"/>
        <v>21:0861</v>
      </c>
      <c r="D6027" s="1" t="str">
        <f t="shared" si="449"/>
        <v>21:0244</v>
      </c>
      <c r="E6027" t="s">
        <v>24084</v>
      </c>
      <c r="F6027" t="s">
        <v>24085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52</v>
      </c>
      <c r="N6027">
        <v>235</v>
      </c>
      <c r="O6027">
        <v>1</v>
      </c>
      <c r="P6027" t="s">
        <v>414</v>
      </c>
      <c r="Q6027" t="s">
        <v>24</v>
      </c>
      <c r="R6027" t="s">
        <v>646</v>
      </c>
    </row>
    <row r="6028" spans="1:18" hidden="1" x14ac:dyDescent="0.3">
      <c r="A6028" t="s">
        <v>24086</v>
      </c>
      <c r="B6028" t="s">
        <v>24087</v>
      </c>
      <c r="C6028" s="1" t="str">
        <f t="shared" si="442"/>
        <v>21:0861</v>
      </c>
      <c r="D6028" s="1" t="str">
        <f t="shared" si="449"/>
        <v>21:0244</v>
      </c>
      <c r="E6028" t="s">
        <v>24088</v>
      </c>
      <c r="F6028" t="s">
        <v>24089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60</v>
      </c>
      <c r="N6028">
        <v>236</v>
      </c>
      <c r="O6028">
        <v>1</v>
      </c>
      <c r="P6028" t="s">
        <v>247</v>
      </c>
      <c r="Q6028" t="s">
        <v>62</v>
      </c>
      <c r="R6028" t="s">
        <v>410</v>
      </c>
    </row>
    <row r="6029" spans="1:18" hidden="1" x14ac:dyDescent="0.3">
      <c r="A6029" t="s">
        <v>24090</v>
      </c>
      <c r="B6029" t="s">
        <v>24091</v>
      </c>
      <c r="C6029" s="1" t="str">
        <f t="shared" si="442"/>
        <v>21:0861</v>
      </c>
      <c r="D6029" s="1" t="str">
        <f t="shared" si="449"/>
        <v>21:0244</v>
      </c>
      <c r="E6029" t="s">
        <v>24092</v>
      </c>
      <c r="F6029" t="s">
        <v>24093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67</v>
      </c>
      <c r="N6029">
        <v>237</v>
      </c>
      <c r="O6029">
        <v>1</v>
      </c>
      <c r="P6029" t="s">
        <v>256</v>
      </c>
      <c r="Q6029" t="s">
        <v>46</v>
      </c>
      <c r="R6029" t="s">
        <v>8016</v>
      </c>
    </row>
    <row r="6030" spans="1:18" hidden="1" x14ac:dyDescent="0.3">
      <c r="A6030" t="s">
        <v>24094</v>
      </c>
      <c r="B6030" t="s">
        <v>24095</v>
      </c>
      <c r="C6030" s="1" t="str">
        <f t="shared" si="442"/>
        <v>21:0861</v>
      </c>
      <c r="D6030" s="1" t="str">
        <f t="shared" si="449"/>
        <v>21:0244</v>
      </c>
      <c r="E6030" t="s">
        <v>24096</v>
      </c>
      <c r="F6030" t="s">
        <v>24097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74</v>
      </c>
      <c r="N6030">
        <v>238</v>
      </c>
      <c r="O6030">
        <v>1</v>
      </c>
      <c r="P6030" t="s">
        <v>356</v>
      </c>
      <c r="Q6030" t="s">
        <v>46</v>
      </c>
      <c r="R6030" t="s">
        <v>211</v>
      </c>
    </row>
    <row r="6031" spans="1:18" hidden="1" x14ac:dyDescent="0.3">
      <c r="A6031" t="s">
        <v>24098</v>
      </c>
      <c r="B6031" t="s">
        <v>24099</v>
      </c>
      <c r="C6031" s="1" t="str">
        <f t="shared" si="442"/>
        <v>21:0861</v>
      </c>
      <c r="D6031" s="1" t="str">
        <f t="shared" si="449"/>
        <v>21:0244</v>
      </c>
      <c r="E6031" t="s">
        <v>24100</v>
      </c>
      <c r="F6031" t="s">
        <v>24101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81</v>
      </c>
      <c r="N6031">
        <v>239</v>
      </c>
      <c r="O6031">
        <v>1</v>
      </c>
      <c r="P6031" t="s">
        <v>262</v>
      </c>
      <c r="Q6031" t="s">
        <v>62</v>
      </c>
      <c r="R6031" t="s">
        <v>189</v>
      </c>
    </row>
    <row r="6032" spans="1:18" hidden="1" x14ac:dyDescent="0.3">
      <c r="A6032" t="s">
        <v>24102</v>
      </c>
      <c r="B6032" t="s">
        <v>24103</v>
      </c>
      <c r="C6032" s="1" t="str">
        <f t="shared" si="442"/>
        <v>21:0861</v>
      </c>
      <c r="D6032" s="1" t="str">
        <f t="shared" si="449"/>
        <v>21:0244</v>
      </c>
      <c r="E6032" t="s">
        <v>24104</v>
      </c>
      <c r="F6032" t="s">
        <v>24105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95</v>
      </c>
      <c r="N6032">
        <v>240</v>
      </c>
      <c r="O6032">
        <v>1</v>
      </c>
      <c r="P6032" t="s">
        <v>356</v>
      </c>
      <c r="Q6032" t="s">
        <v>24</v>
      </c>
      <c r="R6032" t="s">
        <v>599</v>
      </c>
    </row>
    <row r="6033" spans="1:18" hidden="1" x14ac:dyDescent="0.3">
      <c r="A6033" t="s">
        <v>24106</v>
      </c>
      <c r="B6033" t="s">
        <v>24107</v>
      </c>
      <c r="C6033" s="1" t="str">
        <f t="shared" si="442"/>
        <v>21:0861</v>
      </c>
      <c r="D6033" s="1" t="str">
        <f t="shared" si="449"/>
        <v>21:0244</v>
      </c>
      <c r="E6033" t="s">
        <v>24108</v>
      </c>
      <c r="F6033" t="s">
        <v>24109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101</v>
      </c>
      <c r="N6033">
        <v>241</v>
      </c>
      <c r="O6033">
        <v>1</v>
      </c>
      <c r="P6033" t="s">
        <v>247</v>
      </c>
      <c r="Q6033" t="s">
        <v>96</v>
      </c>
      <c r="R6033" t="s">
        <v>449</v>
      </c>
    </row>
    <row r="6034" spans="1:18" hidden="1" x14ac:dyDescent="0.3">
      <c r="A6034" t="s">
        <v>24110</v>
      </c>
      <c r="B6034" t="s">
        <v>24111</v>
      </c>
      <c r="C6034" s="1" t="str">
        <f t="shared" si="442"/>
        <v>21:0861</v>
      </c>
      <c r="D6034" s="1" t="str">
        <f t="shared" si="449"/>
        <v>21:0244</v>
      </c>
      <c r="E6034" t="s">
        <v>24112</v>
      </c>
      <c r="F6034" t="s">
        <v>24113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107</v>
      </c>
      <c r="N6034">
        <v>242</v>
      </c>
      <c r="O6034">
        <v>1</v>
      </c>
      <c r="P6034" t="s">
        <v>319</v>
      </c>
      <c r="Q6034" t="s">
        <v>146</v>
      </c>
      <c r="R6034" t="s">
        <v>500</v>
      </c>
    </row>
    <row r="6035" spans="1:18" hidden="1" x14ac:dyDescent="0.3">
      <c r="A6035" t="s">
        <v>24114</v>
      </c>
      <c r="B6035" t="s">
        <v>24115</v>
      </c>
      <c r="C6035" s="1" t="str">
        <f t="shared" si="442"/>
        <v>21:0861</v>
      </c>
      <c r="D6035" s="1" t="str">
        <f>HYPERLINK("https://geochem.nrcan.gc.ca/cdogs/content/svy/svy_e.htm", "")</f>
        <v/>
      </c>
      <c r="G6035" s="1" t="str">
        <f>HYPERLINK("https://geochem.nrcan.gc.ca/cdogs/content/cr_/cr_00265_e.htm", "265")</f>
        <v>265</v>
      </c>
      <c r="J6035" t="s">
        <v>85</v>
      </c>
      <c r="K6035" t="s">
        <v>86</v>
      </c>
      <c r="L6035">
        <v>14</v>
      </c>
      <c r="M6035" t="s">
        <v>87</v>
      </c>
      <c r="N6035">
        <v>243</v>
      </c>
      <c r="O6035">
        <v>8</v>
      </c>
      <c r="P6035" t="s">
        <v>68</v>
      </c>
      <c r="Q6035" t="s">
        <v>89</v>
      </c>
      <c r="R6035" t="s">
        <v>532</v>
      </c>
    </row>
    <row r="6036" spans="1:18" hidden="1" x14ac:dyDescent="0.3">
      <c r="A6036" t="s">
        <v>24116</v>
      </c>
      <c r="B6036" t="s">
        <v>24117</v>
      </c>
      <c r="C6036" s="1" t="str">
        <f t="shared" si="442"/>
        <v>21:0861</v>
      </c>
      <c r="D6036" s="1" t="str">
        <f t="shared" ref="D6036:D6046" si="452">HYPERLINK("https://geochem.nrcan.gc.ca/cdogs/content/svy/svy210244_e.htm", "21:0244")</f>
        <v>21:0244</v>
      </c>
      <c r="E6036" t="s">
        <v>24118</v>
      </c>
      <c r="F6036" t="s">
        <v>24119</v>
      </c>
      <c r="H6036">
        <v>76.440004000000002</v>
      </c>
      <c r="I6036">
        <v>-98.969033999999994</v>
      </c>
      <c r="J6036" s="1" t="str">
        <f t="shared" ref="J6036:J6046" si="453">HYPERLINK("https://geochem.nrcan.gc.ca/cdogs/content/kwd/kwd020018_e.htm", "Fluid (stream)")</f>
        <v>Fluid (stream)</v>
      </c>
      <c r="K6036" s="1" t="str">
        <f t="shared" ref="K6036:K6046" si="454">HYPERLINK("https://geochem.nrcan.gc.ca/cdogs/content/kwd/kwd080007_e.htm", "Untreated Water")</f>
        <v>Untreated Water</v>
      </c>
      <c r="L6036">
        <v>14</v>
      </c>
      <c r="M6036" t="s">
        <v>114</v>
      </c>
      <c r="N6036">
        <v>244</v>
      </c>
      <c r="O6036">
        <v>1</v>
      </c>
      <c r="P6036" t="s">
        <v>188</v>
      </c>
      <c r="Q6036" t="s">
        <v>46</v>
      </c>
      <c r="R6036" t="s">
        <v>329</v>
      </c>
    </row>
    <row r="6037" spans="1:18" hidden="1" x14ac:dyDescent="0.3">
      <c r="A6037" t="s">
        <v>24120</v>
      </c>
      <c r="B6037" t="s">
        <v>24121</v>
      </c>
      <c r="C6037" s="1" t="str">
        <f t="shared" si="442"/>
        <v>21:0861</v>
      </c>
      <c r="D6037" s="1" t="str">
        <f t="shared" si="452"/>
        <v>21:0244</v>
      </c>
      <c r="E6037" t="s">
        <v>24122</v>
      </c>
      <c r="F6037" t="s">
        <v>24123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121</v>
      </c>
      <c r="N6037">
        <v>245</v>
      </c>
      <c r="O6037">
        <v>1</v>
      </c>
      <c r="P6037" t="s">
        <v>188</v>
      </c>
      <c r="Q6037" t="s">
        <v>24</v>
      </c>
      <c r="R6037" t="s">
        <v>2135</v>
      </c>
    </row>
    <row r="6038" spans="1:18" hidden="1" x14ac:dyDescent="0.3">
      <c r="A6038" t="s">
        <v>24124</v>
      </c>
      <c r="B6038" t="s">
        <v>24125</v>
      </c>
      <c r="C6038" s="1" t="str">
        <f t="shared" si="442"/>
        <v>21:0861</v>
      </c>
      <c r="D6038" s="1" t="str">
        <f t="shared" si="452"/>
        <v>21:0244</v>
      </c>
      <c r="E6038" t="s">
        <v>24126</v>
      </c>
      <c r="F6038" t="s">
        <v>24127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127</v>
      </c>
      <c r="N6038">
        <v>246</v>
      </c>
      <c r="O6038">
        <v>1</v>
      </c>
      <c r="P6038" t="s">
        <v>115</v>
      </c>
      <c r="Q6038" t="s">
        <v>24</v>
      </c>
      <c r="R6038" t="s">
        <v>599</v>
      </c>
    </row>
    <row r="6039" spans="1:18" hidden="1" x14ac:dyDescent="0.3">
      <c r="A6039" t="s">
        <v>24128</v>
      </c>
      <c r="B6039" t="s">
        <v>24129</v>
      </c>
      <c r="C6039" s="1" t="str">
        <f t="shared" si="442"/>
        <v>21:0861</v>
      </c>
      <c r="D6039" s="1" t="str">
        <f t="shared" si="452"/>
        <v>21:0244</v>
      </c>
      <c r="E6039" t="s">
        <v>24130</v>
      </c>
      <c r="F6039" t="s">
        <v>24131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133</v>
      </c>
      <c r="N6039">
        <v>247</v>
      </c>
      <c r="O6039">
        <v>1</v>
      </c>
      <c r="P6039" t="s">
        <v>771</v>
      </c>
      <c r="Q6039" t="s">
        <v>24</v>
      </c>
      <c r="R6039" t="s">
        <v>324</v>
      </c>
    </row>
    <row r="6040" spans="1:18" hidden="1" x14ac:dyDescent="0.3">
      <c r="A6040" t="s">
        <v>24132</v>
      </c>
      <c r="B6040" t="s">
        <v>24133</v>
      </c>
      <c r="C6040" s="1" t="str">
        <f t="shared" si="442"/>
        <v>21:0861</v>
      </c>
      <c r="D6040" s="1" t="str">
        <f t="shared" si="452"/>
        <v>21:0244</v>
      </c>
      <c r="E6040" t="s">
        <v>24134</v>
      </c>
      <c r="F6040" t="s">
        <v>24135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139</v>
      </c>
      <c r="N6040">
        <v>248</v>
      </c>
      <c r="O6040">
        <v>1</v>
      </c>
      <c r="P6040" t="s">
        <v>771</v>
      </c>
      <c r="Q6040" t="s">
        <v>24</v>
      </c>
      <c r="R6040" t="s">
        <v>2135</v>
      </c>
    </row>
    <row r="6041" spans="1:18" hidden="1" x14ac:dyDescent="0.3">
      <c r="A6041" t="s">
        <v>24136</v>
      </c>
      <c r="B6041" t="s">
        <v>24137</v>
      </c>
      <c r="C6041" s="1" t="str">
        <f t="shared" si="442"/>
        <v>21:0861</v>
      </c>
      <c r="D6041" s="1" t="str">
        <f t="shared" si="452"/>
        <v>21:0244</v>
      </c>
      <c r="E6041" t="s">
        <v>24138</v>
      </c>
      <c r="F6041" t="s">
        <v>24139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241</v>
      </c>
      <c r="N6041">
        <v>249</v>
      </c>
      <c r="O6041">
        <v>1</v>
      </c>
      <c r="P6041" t="s">
        <v>247</v>
      </c>
      <c r="Q6041" t="s">
        <v>38</v>
      </c>
      <c r="R6041" t="s">
        <v>55</v>
      </c>
    </row>
    <row r="6042" spans="1:18" hidden="1" x14ac:dyDescent="0.3">
      <c r="A6042" t="s">
        <v>24140</v>
      </c>
      <c r="B6042" t="s">
        <v>24141</v>
      </c>
      <c r="C6042" s="1" t="str">
        <f t="shared" si="442"/>
        <v>21:0861</v>
      </c>
      <c r="D6042" s="1" t="str">
        <f t="shared" si="452"/>
        <v>21:0244</v>
      </c>
      <c r="E6042" t="s">
        <v>24142</v>
      </c>
      <c r="F6042" t="s">
        <v>24143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36</v>
      </c>
      <c r="N6042">
        <v>250</v>
      </c>
      <c r="O6042">
        <v>1</v>
      </c>
      <c r="P6042" t="s">
        <v>356</v>
      </c>
      <c r="Q6042" t="s">
        <v>236</v>
      </c>
      <c r="R6042" t="s">
        <v>55</v>
      </c>
    </row>
    <row r="6043" spans="1:18" hidden="1" x14ac:dyDescent="0.3">
      <c r="A6043" t="s">
        <v>24144</v>
      </c>
      <c r="B6043" t="s">
        <v>24145</v>
      </c>
      <c r="C6043" s="1" t="str">
        <f t="shared" si="442"/>
        <v>21:0861</v>
      </c>
      <c r="D6043" s="1" t="str">
        <f t="shared" si="452"/>
        <v>21:0244</v>
      </c>
      <c r="E6043" t="s">
        <v>24146</v>
      </c>
      <c r="F6043" t="s">
        <v>24147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44</v>
      </c>
      <c r="N6043">
        <v>251</v>
      </c>
      <c r="O6043">
        <v>1</v>
      </c>
      <c r="P6043" t="s">
        <v>247</v>
      </c>
      <c r="Q6043" t="s">
        <v>236</v>
      </c>
      <c r="R6043" t="s">
        <v>55</v>
      </c>
    </row>
    <row r="6044" spans="1:18" hidden="1" x14ac:dyDescent="0.3">
      <c r="A6044" t="s">
        <v>24148</v>
      </c>
      <c r="B6044" t="s">
        <v>24149</v>
      </c>
      <c r="C6044" s="1" t="str">
        <f t="shared" si="442"/>
        <v>21:0861</v>
      </c>
      <c r="D6044" s="1" t="str">
        <f t="shared" si="452"/>
        <v>21:0244</v>
      </c>
      <c r="E6044" t="s">
        <v>24150</v>
      </c>
      <c r="F6044" t="s">
        <v>24151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52</v>
      </c>
      <c r="N6044">
        <v>252</v>
      </c>
      <c r="O6044">
        <v>1</v>
      </c>
      <c r="P6044" t="s">
        <v>210</v>
      </c>
      <c r="Q6044" t="s">
        <v>46</v>
      </c>
      <c r="R6044" t="s">
        <v>5680</v>
      </c>
    </row>
    <row r="6045" spans="1:18" hidden="1" x14ac:dyDescent="0.3">
      <c r="A6045" t="s">
        <v>24152</v>
      </c>
      <c r="B6045" t="s">
        <v>24153</v>
      </c>
      <c r="C6045" s="1" t="str">
        <f t="shared" si="442"/>
        <v>21:0861</v>
      </c>
      <c r="D6045" s="1" t="str">
        <f t="shared" si="452"/>
        <v>21:0244</v>
      </c>
      <c r="E6045" t="s">
        <v>24154</v>
      </c>
      <c r="F6045" t="s">
        <v>24155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60</v>
      </c>
      <c r="N6045">
        <v>253</v>
      </c>
      <c r="O6045">
        <v>1</v>
      </c>
      <c r="P6045" t="s">
        <v>356</v>
      </c>
      <c r="Q6045" t="s">
        <v>248</v>
      </c>
      <c r="R6045" t="s">
        <v>55</v>
      </c>
    </row>
    <row r="6046" spans="1:18" hidden="1" x14ac:dyDescent="0.3">
      <c r="A6046" t="s">
        <v>24156</v>
      </c>
      <c r="B6046" t="s">
        <v>24157</v>
      </c>
      <c r="C6046" s="1" t="str">
        <f t="shared" si="442"/>
        <v>21:0861</v>
      </c>
      <c r="D6046" s="1" t="str">
        <f t="shared" si="452"/>
        <v>21:0244</v>
      </c>
      <c r="E6046" t="s">
        <v>24158</v>
      </c>
      <c r="F6046" t="s">
        <v>24159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67</v>
      </c>
      <c r="N6046">
        <v>254</v>
      </c>
      <c r="O6046">
        <v>1</v>
      </c>
      <c r="P6046" t="s">
        <v>194</v>
      </c>
      <c r="Q6046" t="s">
        <v>46</v>
      </c>
      <c r="R6046" t="s">
        <v>329</v>
      </c>
    </row>
    <row r="6047" spans="1:18" hidden="1" x14ac:dyDescent="0.3">
      <c r="A6047" t="s">
        <v>24160</v>
      </c>
      <c r="B6047" t="s">
        <v>24161</v>
      </c>
      <c r="C6047" s="1" t="str">
        <f t="shared" si="442"/>
        <v>21:0861</v>
      </c>
      <c r="D6047" s="1" t="str">
        <f>HYPERLINK("https://geochem.nrcan.gc.ca/cdogs/content/svy/svy_e.htm", "")</f>
        <v/>
      </c>
      <c r="G6047" s="1" t="str">
        <f>HYPERLINK("https://geochem.nrcan.gc.ca/cdogs/content/cr_/cr_00264_e.htm", "264")</f>
        <v>264</v>
      </c>
      <c r="J6047" t="s">
        <v>85</v>
      </c>
      <c r="K6047" t="s">
        <v>86</v>
      </c>
      <c r="L6047">
        <v>15</v>
      </c>
      <c r="M6047" t="s">
        <v>87</v>
      </c>
      <c r="N6047">
        <v>255</v>
      </c>
      <c r="O6047">
        <v>8</v>
      </c>
      <c r="P6047" t="s">
        <v>150</v>
      </c>
      <c r="Q6047" t="s">
        <v>31</v>
      </c>
      <c r="R6047" t="s">
        <v>47</v>
      </c>
    </row>
    <row r="6048" spans="1:18" hidden="1" x14ac:dyDescent="0.3">
      <c r="A6048" t="s">
        <v>24162</v>
      </c>
      <c r="B6048" t="s">
        <v>24163</v>
      </c>
      <c r="C6048" s="1" t="str">
        <f t="shared" si="442"/>
        <v>21:0861</v>
      </c>
      <c r="D6048" s="1" t="str">
        <f t="shared" ref="D6048:D6073" si="455">HYPERLINK("https://geochem.nrcan.gc.ca/cdogs/content/svy/svy210244_e.htm", "21:0244")</f>
        <v>21:0244</v>
      </c>
      <c r="E6048" t="s">
        <v>24164</v>
      </c>
      <c r="F6048" t="s">
        <v>24165</v>
      </c>
      <c r="H6048">
        <v>76.512575499999997</v>
      </c>
      <c r="I6048">
        <v>-99.336224599999994</v>
      </c>
      <c r="J6048" s="1" t="str">
        <f t="shared" ref="J6048:J6073" si="456">HYPERLINK("https://geochem.nrcan.gc.ca/cdogs/content/kwd/kwd020018_e.htm", "Fluid (stream)")</f>
        <v>Fluid (stream)</v>
      </c>
      <c r="K6048" s="1" t="str">
        <f t="shared" ref="K6048:K6073" si="457">HYPERLINK("https://geochem.nrcan.gc.ca/cdogs/content/kwd/kwd080007_e.htm", "Untreated Water")</f>
        <v>Untreated Water</v>
      </c>
      <c r="L6048">
        <v>15</v>
      </c>
      <c r="M6048" t="s">
        <v>74</v>
      </c>
      <c r="N6048">
        <v>256</v>
      </c>
      <c r="O6048">
        <v>1</v>
      </c>
      <c r="P6048" t="s">
        <v>356</v>
      </c>
      <c r="Q6048" t="s">
        <v>38</v>
      </c>
      <c r="R6048" t="s">
        <v>55</v>
      </c>
    </row>
    <row r="6049" spans="1:18" hidden="1" x14ac:dyDescent="0.3">
      <c r="A6049" t="s">
        <v>24166</v>
      </c>
      <c r="B6049" t="s">
        <v>24167</v>
      </c>
      <c r="C6049" s="1" t="str">
        <f t="shared" ref="C6049:C6112" si="458">HYPERLINK("https://geochem.nrcan.gc.ca/cdogs/content/bdl/bdl210861_e.htm", "21:0861")</f>
        <v>21:0861</v>
      </c>
      <c r="D6049" s="1" t="str">
        <f t="shared" si="455"/>
        <v>21:0244</v>
      </c>
      <c r="E6049" t="s">
        <v>24168</v>
      </c>
      <c r="F6049" t="s">
        <v>24169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81</v>
      </c>
      <c r="N6049">
        <v>257</v>
      </c>
      <c r="O6049">
        <v>1</v>
      </c>
      <c r="P6049" t="s">
        <v>134</v>
      </c>
      <c r="Q6049" t="s">
        <v>24</v>
      </c>
      <c r="R6049" t="s">
        <v>47</v>
      </c>
    </row>
    <row r="6050" spans="1:18" hidden="1" x14ac:dyDescent="0.3">
      <c r="A6050" t="s">
        <v>24170</v>
      </c>
      <c r="B6050" t="s">
        <v>24171</v>
      </c>
      <c r="C6050" s="1" t="str">
        <f t="shared" si="458"/>
        <v>21:0861</v>
      </c>
      <c r="D6050" s="1" t="str">
        <f t="shared" si="455"/>
        <v>21:0244</v>
      </c>
      <c r="E6050" t="s">
        <v>24172</v>
      </c>
      <c r="F6050" t="s">
        <v>24173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95</v>
      </c>
      <c r="N6050">
        <v>258</v>
      </c>
      <c r="O6050">
        <v>1</v>
      </c>
      <c r="P6050" t="s">
        <v>414</v>
      </c>
      <c r="Q6050" t="s">
        <v>24</v>
      </c>
      <c r="R6050" t="s">
        <v>109</v>
      </c>
    </row>
    <row r="6051" spans="1:18" hidden="1" x14ac:dyDescent="0.3">
      <c r="A6051" t="s">
        <v>24174</v>
      </c>
      <c r="B6051" t="s">
        <v>24175</v>
      </c>
      <c r="C6051" s="1" t="str">
        <f t="shared" si="458"/>
        <v>21:0861</v>
      </c>
      <c r="D6051" s="1" t="str">
        <f t="shared" si="455"/>
        <v>21:0244</v>
      </c>
      <c r="E6051" t="s">
        <v>24176</v>
      </c>
      <c r="F6051" t="s">
        <v>24177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101</v>
      </c>
      <c r="N6051">
        <v>259</v>
      </c>
      <c r="O6051">
        <v>1</v>
      </c>
      <c r="P6051" t="s">
        <v>225</v>
      </c>
      <c r="Q6051" t="s">
        <v>46</v>
      </c>
      <c r="R6051" t="s">
        <v>24178</v>
      </c>
    </row>
    <row r="6052" spans="1:18" hidden="1" x14ac:dyDescent="0.3">
      <c r="A6052" t="s">
        <v>24179</v>
      </c>
      <c r="B6052" t="s">
        <v>24180</v>
      </c>
      <c r="C6052" s="1" t="str">
        <f t="shared" si="458"/>
        <v>21:0861</v>
      </c>
      <c r="D6052" s="1" t="str">
        <f t="shared" si="455"/>
        <v>21:0244</v>
      </c>
      <c r="E6052" t="s">
        <v>24181</v>
      </c>
      <c r="F6052" t="s">
        <v>24182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107</v>
      </c>
      <c r="N6052">
        <v>260</v>
      </c>
      <c r="O6052">
        <v>1</v>
      </c>
      <c r="P6052" t="s">
        <v>553</v>
      </c>
      <c r="Q6052" t="s">
        <v>24</v>
      </c>
      <c r="R6052" t="s">
        <v>329</v>
      </c>
    </row>
    <row r="6053" spans="1:18" hidden="1" x14ac:dyDescent="0.3">
      <c r="A6053" t="s">
        <v>24183</v>
      </c>
      <c r="B6053" t="s">
        <v>24184</v>
      </c>
      <c r="C6053" s="1" t="str">
        <f t="shared" si="458"/>
        <v>21:0861</v>
      </c>
      <c r="D6053" s="1" t="str">
        <f t="shared" si="455"/>
        <v>21:0244</v>
      </c>
      <c r="E6053" t="s">
        <v>24185</v>
      </c>
      <c r="F6053" t="s">
        <v>24186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114</v>
      </c>
      <c r="N6053">
        <v>261</v>
      </c>
      <c r="O6053">
        <v>1</v>
      </c>
      <c r="P6053" t="s">
        <v>553</v>
      </c>
      <c r="Q6053" t="s">
        <v>24</v>
      </c>
      <c r="R6053" t="s">
        <v>19059</v>
      </c>
    </row>
    <row r="6054" spans="1:18" hidden="1" x14ac:dyDescent="0.3">
      <c r="A6054" t="s">
        <v>24187</v>
      </c>
      <c r="B6054" t="s">
        <v>24188</v>
      </c>
      <c r="C6054" s="1" t="str">
        <f t="shared" si="458"/>
        <v>21:0861</v>
      </c>
      <c r="D6054" s="1" t="str">
        <f t="shared" si="455"/>
        <v>21:0244</v>
      </c>
      <c r="E6054" t="s">
        <v>24189</v>
      </c>
      <c r="F6054" t="s">
        <v>24190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121</v>
      </c>
      <c r="N6054">
        <v>262</v>
      </c>
      <c r="O6054">
        <v>1</v>
      </c>
      <c r="P6054" t="s">
        <v>210</v>
      </c>
      <c r="Q6054" t="s">
        <v>24</v>
      </c>
      <c r="R6054" t="s">
        <v>90</v>
      </c>
    </row>
    <row r="6055" spans="1:18" hidden="1" x14ac:dyDescent="0.3">
      <c r="A6055" t="s">
        <v>24191</v>
      </c>
      <c r="B6055" t="s">
        <v>24192</v>
      </c>
      <c r="C6055" s="1" t="str">
        <f t="shared" si="458"/>
        <v>21:0861</v>
      </c>
      <c r="D6055" s="1" t="str">
        <f t="shared" si="455"/>
        <v>21:0244</v>
      </c>
      <c r="E6055" t="s">
        <v>24193</v>
      </c>
      <c r="F6055" t="s">
        <v>24194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127</v>
      </c>
      <c r="N6055">
        <v>263</v>
      </c>
      <c r="O6055">
        <v>1</v>
      </c>
      <c r="P6055" t="s">
        <v>235</v>
      </c>
      <c r="Q6055" t="s">
        <v>46</v>
      </c>
      <c r="R6055" t="s">
        <v>285</v>
      </c>
    </row>
    <row r="6056" spans="1:18" hidden="1" x14ac:dyDescent="0.3">
      <c r="A6056" t="s">
        <v>24195</v>
      </c>
      <c r="B6056" t="s">
        <v>24196</v>
      </c>
      <c r="C6056" s="1" t="str">
        <f t="shared" si="458"/>
        <v>21:0861</v>
      </c>
      <c r="D6056" s="1" t="str">
        <f t="shared" si="455"/>
        <v>21:0244</v>
      </c>
      <c r="E6056" t="s">
        <v>24197</v>
      </c>
      <c r="F6056" t="s">
        <v>24198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133</v>
      </c>
      <c r="N6056">
        <v>264</v>
      </c>
      <c r="O6056">
        <v>1</v>
      </c>
      <c r="P6056" t="s">
        <v>414</v>
      </c>
      <c r="Q6056" t="s">
        <v>248</v>
      </c>
      <c r="R6056" t="s">
        <v>76</v>
      </c>
    </row>
    <row r="6057" spans="1:18" hidden="1" x14ac:dyDescent="0.3">
      <c r="A6057" t="s">
        <v>24199</v>
      </c>
      <c r="B6057" t="s">
        <v>24200</v>
      </c>
      <c r="C6057" s="1" t="str">
        <f t="shared" si="458"/>
        <v>21:0861</v>
      </c>
      <c r="D6057" s="1" t="str">
        <f t="shared" si="455"/>
        <v>21:0244</v>
      </c>
      <c r="E6057" t="s">
        <v>24201</v>
      </c>
      <c r="F6057" t="s">
        <v>24202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 t="s">
        <v>194</v>
      </c>
      <c r="Q6057" t="s">
        <v>62</v>
      </c>
      <c r="R6057" t="s">
        <v>47</v>
      </c>
    </row>
    <row r="6058" spans="1:18" hidden="1" x14ac:dyDescent="0.3">
      <c r="A6058" t="s">
        <v>24203</v>
      </c>
      <c r="B6058" t="s">
        <v>24204</v>
      </c>
      <c r="C6058" s="1" t="str">
        <f t="shared" si="458"/>
        <v>21:0861</v>
      </c>
      <c r="D6058" s="1" t="str">
        <f t="shared" si="455"/>
        <v>21:0244</v>
      </c>
      <c r="E6058" t="s">
        <v>24201</v>
      </c>
      <c r="F6058" t="s">
        <v>24205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29</v>
      </c>
      <c r="N6058">
        <v>266</v>
      </c>
      <c r="O6058">
        <v>1</v>
      </c>
      <c r="P6058" t="s">
        <v>210</v>
      </c>
      <c r="Q6058" t="s">
        <v>46</v>
      </c>
      <c r="R6058" t="s">
        <v>47</v>
      </c>
    </row>
    <row r="6059" spans="1:18" hidden="1" x14ac:dyDescent="0.3">
      <c r="A6059" t="s">
        <v>24206</v>
      </c>
      <c r="B6059" t="s">
        <v>24207</v>
      </c>
      <c r="C6059" s="1" t="str">
        <f t="shared" si="458"/>
        <v>21:0861</v>
      </c>
      <c r="D6059" s="1" t="str">
        <f t="shared" si="455"/>
        <v>21:0244</v>
      </c>
      <c r="E6059" t="s">
        <v>24208</v>
      </c>
      <c r="F6059" t="s">
        <v>24209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139</v>
      </c>
      <c r="N6059">
        <v>267</v>
      </c>
      <c r="O6059">
        <v>1</v>
      </c>
      <c r="P6059" t="s">
        <v>23</v>
      </c>
      <c r="Q6059" t="s">
        <v>46</v>
      </c>
      <c r="R6059" t="s">
        <v>19059</v>
      </c>
    </row>
    <row r="6060" spans="1:18" hidden="1" x14ac:dyDescent="0.3">
      <c r="A6060" t="s">
        <v>24210</v>
      </c>
      <c r="B6060" t="s">
        <v>24211</v>
      </c>
      <c r="C6060" s="1" t="str">
        <f t="shared" si="458"/>
        <v>21:0861</v>
      </c>
      <c r="D6060" s="1" t="str">
        <f t="shared" si="455"/>
        <v>21:0244</v>
      </c>
      <c r="E6060" t="s">
        <v>24212</v>
      </c>
      <c r="F6060" t="s">
        <v>24213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241</v>
      </c>
      <c r="N6060">
        <v>268</v>
      </c>
      <c r="O6060">
        <v>1</v>
      </c>
      <c r="P6060" t="s">
        <v>194</v>
      </c>
      <c r="Q6060" t="s">
        <v>24</v>
      </c>
      <c r="R6060" t="s">
        <v>401</v>
      </c>
    </row>
    <row r="6061" spans="1:18" hidden="1" x14ac:dyDescent="0.3">
      <c r="A6061" t="s">
        <v>24214</v>
      </c>
      <c r="B6061" t="s">
        <v>24215</v>
      </c>
      <c r="C6061" s="1" t="str">
        <f t="shared" si="458"/>
        <v>21:0861</v>
      </c>
      <c r="D6061" s="1" t="str">
        <f t="shared" si="455"/>
        <v>21:0244</v>
      </c>
      <c r="E6061" t="s">
        <v>24216</v>
      </c>
      <c r="F6061" t="s">
        <v>24217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36</v>
      </c>
      <c r="N6061">
        <v>269</v>
      </c>
      <c r="O6061">
        <v>1</v>
      </c>
      <c r="P6061" t="s">
        <v>319</v>
      </c>
      <c r="Q6061" t="s">
        <v>24</v>
      </c>
      <c r="R6061" t="s">
        <v>47</v>
      </c>
    </row>
    <row r="6062" spans="1:18" hidden="1" x14ac:dyDescent="0.3">
      <c r="A6062" t="s">
        <v>24218</v>
      </c>
      <c r="B6062" t="s">
        <v>24219</v>
      </c>
      <c r="C6062" s="1" t="str">
        <f t="shared" si="458"/>
        <v>21:0861</v>
      </c>
      <c r="D6062" s="1" t="str">
        <f t="shared" si="455"/>
        <v>21:0244</v>
      </c>
      <c r="E6062" t="s">
        <v>24220</v>
      </c>
      <c r="F6062" t="s">
        <v>24221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44</v>
      </c>
      <c r="N6062">
        <v>270</v>
      </c>
      <c r="O6062">
        <v>1</v>
      </c>
      <c r="P6062" t="s">
        <v>262</v>
      </c>
      <c r="Q6062" t="s">
        <v>482</v>
      </c>
      <c r="R6062" t="s">
        <v>55</v>
      </c>
    </row>
    <row r="6063" spans="1:18" hidden="1" x14ac:dyDescent="0.3">
      <c r="A6063" t="s">
        <v>24222</v>
      </c>
      <c r="B6063" t="s">
        <v>24223</v>
      </c>
      <c r="C6063" s="1" t="str">
        <f t="shared" si="458"/>
        <v>21:0861</v>
      </c>
      <c r="D6063" s="1" t="str">
        <f t="shared" si="455"/>
        <v>21:0244</v>
      </c>
      <c r="E6063" t="s">
        <v>24224</v>
      </c>
      <c r="F6063" t="s">
        <v>24225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 t="s">
        <v>272</v>
      </c>
      <c r="Q6063" t="s">
        <v>579</v>
      </c>
      <c r="R6063" t="s">
        <v>285</v>
      </c>
    </row>
    <row r="6064" spans="1:18" hidden="1" x14ac:dyDescent="0.3">
      <c r="A6064" t="s">
        <v>24226</v>
      </c>
      <c r="B6064" t="s">
        <v>24227</v>
      </c>
      <c r="C6064" s="1" t="str">
        <f t="shared" si="458"/>
        <v>21:0861</v>
      </c>
      <c r="D6064" s="1" t="str">
        <f t="shared" si="455"/>
        <v>21:0244</v>
      </c>
      <c r="E6064" t="s">
        <v>24224</v>
      </c>
      <c r="F6064" t="s">
        <v>24228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29</v>
      </c>
      <c r="N6064">
        <v>272</v>
      </c>
      <c r="O6064">
        <v>1</v>
      </c>
      <c r="P6064" t="s">
        <v>267</v>
      </c>
      <c r="Q6064" t="s">
        <v>54</v>
      </c>
      <c r="R6064" t="s">
        <v>285</v>
      </c>
    </row>
    <row r="6065" spans="1:18" hidden="1" x14ac:dyDescent="0.3">
      <c r="A6065" t="s">
        <v>24229</v>
      </c>
      <c r="B6065" t="s">
        <v>24230</v>
      </c>
      <c r="C6065" s="1" t="str">
        <f t="shared" si="458"/>
        <v>21:0861</v>
      </c>
      <c r="D6065" s="1" t="str">
        <f t="shared" si="455"/>
        <v>21:0244</v>
      </c>
      <c r="E6065" t="s">
        <v>24231</v>
      </c>
      <c r="F6065" t="s">
        <v>24232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52</v>
      </c>
      <c r="N6065">
        <v>273</v>
      </c>
      <c r="O6065">
        <v>1</v>
      </c>
      <c r="P6065" t="s">
        <v>194</v>
      </c>
      <c r="Q6065" t="s">
        <v>46</v>
      </c>
      <c r="R6065" t="s">
        <v>47</v>
      </c>
    </row>
    <row r="6066" spans="1:18" hidden="1" x14ac:dyDescent="0.3">
      <c r="A6066" t="s">
        <v>24233</v>
      </c>
      <c r="B6066" t="s">
        <v>24234</v>
      </c>
      <c r="C6066" s="1" t="str">
        <f t="shared" si="458"/>
        <v>21:0861</v>
      </c>
      <c r="D6066" s="1" t="str">
        <f t="shared" si="455"/>
        <v>21:0244</v>
      </c>
      <c r="E6066" t="s">
        <v>24235</v>
      </c>
      <c r="F6066" t="s">
        <v>24236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60</v>
      </c>
      <c r="N6066">
        <v>274</v>
      </c>
      <c r="O6066">
        <v>1</v>
      </c>
      <c r="P6066" t="s">
        <v>414</v>
      </c>
      <c r="Q6066" t="s">
        <v>146</v>
      </c>
      <c r="R6066" t="s">
        <v>76</v>
      </c>
    </row>
    <row r="6067" spans="1:18" hidden="1" x14ac:dyDescent="0.3">
      <c r="A6067" t="s">
        <v>24237</v>
      </c>
      <c r="B6067" t="s">
        <v>24238</v>
      </c>
      <c r="C6067" s="1" t="str">
        <f t="shared" si="458"/>
        <v>21:0861</v>
      </c>
      <c r="D6067" s="1" t="str">
        <f t="shared" si="455"/>
        <v>21:0244</v>
      </c>
      <c r="E6067" t="s">
        <v>24239</v>
      </c>
      <c r="F6067" t="s">
        <v>24240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67</v>
      </c>
      <c r="N6067">
        <v>275</v>
      </c>
      <c r="O6067">
        <v>1</v>
      </c>
      <c r="P6067" t="s">
        <v>356</v>
      </c>
      <c r="Q6067" t="s">
        <v>38</v>
      </c>
      <c r="R6067" t="s">
        <v>189</v>
      </c>
    </row>
    <row r="6068" spans="1:18" hidden="1" x14ac:dyDescent="0.3">
      <c r="A6068" t="s">
        <v>24241</v>
      </c>
      <c r="B6068" t="s">
        <v>24242</v>
      </c>
      <c r="C6068" s="1" t="str">
        <f t="shared" si="458"/>
        <v>21:0861</v>
      </c>
      <c r="D6068" s="1" t="str">
        <f t="shared" si="455"/>
        <v>21:0244</v>
      </c>
      <c r="E6068" t="s">
        <v>24243</v>
      </c>
      <c r="F6068" t="s">
        <v>24244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74</v>
      </c>
      <c r="N6068">
        <v>276</v>
      </c>
      <c r="O6068">
        <v>1</v>
      </c>
      <c r="P6068" t="s">
        <v>194</v>
      </c>
      <c r="Q6068" t="s">
        <v>62</v>
      </c>
      <c r="R6068" t="s">
        <v>449</v>
      </c>
    </row>
    <row r="6069" spans="1:18" hidden="1" x14ac:dyDescent="0.3">
      <c r="A6069" t="s">
        <v>24245</v>
      </c>
      <c r="B6069" t="s">
        <v>24246</v>
      </c>
      <c r="C6069" s="1" t="str">
        <f t="shared" si="458"/>
        <v>21:0861</v>
      </c>
      <c r="D6069" s="1" t="str">
        <f t="shared" si="455"/>
        <v>21:0244</v>
      </c>
      <c r="E6069" t="s">
        <v>24247</v>
      </c>
      <c r="F6069" t="s">
        <v>24248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81</v>
      </c>
      <c r="N6069">
        <v>277</v>
      </c>
      <c r="O6069">
        <v>1</v>
      </c>
      <c r="P6069" t="s">
        <v>414</v>
      </c>
      <c r="Q6069" t="s">
        <v>46</v>
      </c>
      <c r="R6069" t="s">
        <v>789</v>
      </c>
    </row>
    <row r="6070" spans="1:18" hidden="1" x14ac:dyDescent="0.3">
      <c r="A6070" t="s">
        <v>24249</v>
      </c>
      <c r="B6070" t="s">
        <v>24250</v>
      </c>
      <c r="C6070" s="1" t="str">
        <f t="shared" si="458"/>
        <v>21:0861</v>
      </c>
      <c r="D6070" s="1" t="str">
        <f t="shared" si="455"/>
        <v>21:0244</v>
      </c>
      <c r="E6070" t="s">
        <v>24251</v>
      </c>
      <c r="F6070" t="s">
        <v>24252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95</v>
      </c>
      <c r="N6070">
        <v>278</v>
      </c>
      <c r="O6070">
        <v>1</v>
      </c>
      <c r="P6070" t="s">
        <v>319</v>
      </c>
      <c r="Q6070" t="s">
        <v>38</v>
      </c>
      <c r="R6070" t="s">
        <v>201</v>
      </c>
    </row>
    <row r="6071" spans="1:18" hidden="1" x14ac:dyDescent="0.3">
      <c r="A6071" t="s">
        <v>24253</v>
      </c>
      <c r="B6071" t="s">
        <v>24254</v>
      </c>
      <c r="C6071" s="1" t="str">
        <f t="shared" si="458"/>
        <v>21:0861</v>
      </c>
      <c r="D6071" s="1" t="str">
        <f t="shared" si="455"/>
        <v>21:0244</v>
      </c>
      <c r="E6071" t="s">
        <v>24255</v>
      </c>
      <c r="F6071" t="s">
        <v>24256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101</v>
      </c>
      <c r="N6071">
        <v>279</v>
      </c>
      <c r="O6071">
        <v>1</v>
      </c>
      <c r="P6071" t="s">
        <v>235</v>
      </c>
      <c r="Q6071" t="s">
        <v>62</v>
      </c>
      <c r="R6071" t="s">
        <v>102</v>
      </c>
    </row>
    <row r="6072" spans="1:18" hidden="1" x14ac:dyDescent="0.3">
      <c r="A6072" t="s">
        <v>24257</v>
      </c>
      <c r="B6072" t="s">
        <v>24258</v>
      </c>
      <c r="C6072" s="1" t="str">
        <f t="shared" si="458"/>
        <v>21:0861</v>
      </c>
      <c r="D6072" s="1" t="str">
        <f t="shared" si="455"/>
        <v>21:0244</v>
      </c>
      <c r="E6072" t="s">
        <v>24259</v>
      </c>
      <c r="F6072" t="s">
        <v>24260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107</v>
      </c>
      <c r="N6072">
        <v>280</v>
      </c>
      <c r="O6072">
        <v>1</v>
      </c>
      <c r="P6072" t="s">
        <v>356</v>
      </c>
      <c r="Q6072" t="s">
        <v>257</v>
      </c>
      <c r="R6072" t="s">
        <v>599</v>
      </c>
    </row>
    <row r="6073" spans="1:18" hidden="1" x14ac:dyDescent="0.3">
      <c r="A6073" t="s">
        <v>24261</v>
      </c>
      <c r="B6073" t="s">
        <v>24262</v>
      </c>
      <c r="C6073" s="1" t="str">
        <f t="shared" si="458"/>
        <v>21:0861</v>
      </c>
      <c r="D6073" s="1" t="str">
        <f t="shared" si="455"/>
        <v>21:0244</v>
      </c>
      <c r="E6073" t="s">
        <v>24263</v>
      </c>
      <c r="F6073" t="s">
        <v>24264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114</v>
      </c>
      <c r="N6073">
        <v>281</v>
      </c>
      <c r="O6073">
        <v>1</v>
      </c>
      <c r="P6073" t="s">
        <v>247</v>
      </c>
      <c r="Q6073" t="s">
        <v>62</v>
      </c>
      <c r="R6073" t="s">
        <v>347</v>
      </c>
    </row>
    <row r="6074" spans="1:18" hidden="1" x14ac:dyDescent="0.3">
      <c r="A6074" t="s">
        <v>24265</v>
      </c>
      <c r="B6074" t="s">
        <v>24266</v>
      </c>
      <c r="C6074" s="1" t="str">
        <f t="shared" si="458"/>
        <v>21:0861</v>
      </c>
      <c r="D6074" s="1" t="str">
        <f>HYPERLINK("https://geochem.nrcan.gc.ca/cdogs/content/svy/svy_e.htm", "")</f>
        <v/>
      </c>
      <c r="G6074" s="1" t="str">
        <f>HYPERLINK("https://geochem.nrcan.gc.ca/cdogs/content/cr_/cr_00265_e.htm", "265")</f>
        <v>265</v>
      </c>
      <c r="J6074" t="s">
        <v>85</v>
      </c>
      <c r="K6074" t="s">
        <v>86</v>
      </c>
      <c r="L6074">
        <v>16</v>
      </c>
      <c r="M6074" t="s">
        <v>87</v>
      </c>
      <c r="N6074">
        <v>282</v>
      </c>
      <c r="O6074">
        <v>8</v>
      </c>
      <c r="P6074" t="s">
        <v>537</v>
      </c>
      <c r="Q6074" t="s">
        <v>46</v>
      </c>
      <c r="R6074" t="s">
        <v>211</v>
      </c>
    </row>
    <row r="6075" spans="1:18" hidden="1" x14ac:dyDescent="0.3">
      <c r="A6075" t="s">
        <v>24267</v>
      </c>
      <c r="B6075" t="s">
        <v>24268</v>
      </c>
      <c r="C6075" s="1" t="str">
        <f t="shared" si="458"/>
        <v>21:0861</v>
      </c>
      <c r="D6075" s="1" t="str">
        <f t="shared" ref="D6075:D6089" si="459">HYPERLINK("https://geochem.nrcan.gc.ca/cdogs/content/svy/svy210244_e.htm", "21:0244")</f>
        <v>21:0244</v>
      </c>
      <c r="E6075" t="s">
        <v>24269</v>
      </c>
      <c r="F6075" t="s">
        <v>24270</v>
      </c>
      <c r="H6075">
        <v>76.243176099999999</v>
      </c>
      <c r="I6075">
        <v>-98.9195785</v>
      </c>
      <c r="J6075" s="1" t="str">
        <f t="shared" ref="J6075:J6089" si="460">HYPERLINK("https://geochem.nrcan.gc.ca/cdogs/content/kwd/kwd020018_e.htm", "Fluid (stream)")</f>
        <v>Fluid (stream)</v>
      </c>
      <c r="K6075" s="1" t="str">
        <f t="shared" ref="K6075:K6089" si="461">HYPERLINK("https://geochem.nrcan.gc.ca/cdogs/content/kwd/kwd080007_e.htm", "Untreated Water")</f>
        <v>Untreated Water</v>
      </c>
      <c r="L6075">
        <v>16</v>
      </c>
      <c r="M6075" t="s">
        <v>121</v>
      </c>
      <c r="N6075">
        <v>283</v>
      </c>
      <c r="O6075">
        <v>1</v>
      </c>
      <c r="P6075" t="s">
        <v>256</v>
      </c>
      <c r="Q6075" t="s">
        <v>62</v>
      </c>
      <c r="R6075" t="s">
        <v>2135</v>
      </c>
    </row>
    <row r="6076" spans="1:18" hidden="1" x14ac:dyDescent="0.3">
      <c r="A6076" t="s">
        <v>24271</v>
      </c>
      <c r="B6076" t="s">
        <v>24272</v>
      </c>
      <c r="C6076" s="1" t="str">
        <f t="shared" si="458"/>
        <v>21:0861</v>
      </c>
      <c r="D6076" s="1" t="str">
        <f t="shared" si="459"/>
        <v>21:0244</v>
      </c>
      <c r="E6076" t="s">
        <v>24273</v>
      </c>
      <c r="F6076" t="s">
        <v>24274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127</v>
      </c>
      <c r="N6076">
        <v>284</v>
      </c>
      <c r="O6076">
        <v>1</v>
      </c>
      <c r="P6076" t="s">
        <v>256</v>
      </c>
      <c r="Q6076" t="s">
        <v>38</v>
      </c>
      <c r="R6076" t="s">
        <v>890</v>
      </c>
    </row>
    <row r="6077" spans="1:18" hidden="1" x14ac:dyDescent="0.3">
      <c r="A6077" t="s">
        <v>24275</v>
      </c>
      <c r="B6077" t="s">
        <v>24276</v>
      </c>
      <c r="C6077" s="1" t="str">
        <f t="shared" si="458"/>
        <v>21:0861</v>
      </c>
      <c r="D6077" s="1" t="str">
        <f t="shared" si="459"/>
        <v>21:0244</v>
      </c>
      <c r="E6077" t="s">
        <v>24277</v>
      </c>
      <c r="F6077" t="s">
        <v>24278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133</v>
      </c>
      <c r="N6077">
        <v>285</v>
      </c>
      <c r="O6077">
        <v>1</v>
      </c>
      <c r="P6077" t="s">
        <v>256</v>
      </c>
      <c r="Q6077" t="s">
        <v>62</v>
      </c>
      <c r="R6077" t="s">
        <v>329</v>
      </c>
    </row>
    <row r="6078" spans="1:18" hidden="1" x14ac:dyDescent="0.3">
      <c r="A6078" t="s">
        <v>24279</v>
      </c>
      <c r="B6078" t="s">
        <v>24280</v>
      </c>
      <c r="C6078" s="1" t="str">
        <f t="shared" si="458"/>
        <v>21:0861</v>
      </c>
      <c r="D6078" s="1" t="str">
        <f t="shared" si="459"/>
        <v>21:0244</v>
      </c>
      <c r="E6078" t="s">
        <v>24281</v>
      </c>
      <c r="F6078" t="s">
        <v>24282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139</v>
      </c>
      <c r="N6078">
        <v>286</v>
      </c>
      <c r="O6078">
        <v>1</v>
      </c>
      <c r="P6078" t="s">
        <v>247</v>
      </c>
      <c r="Q6078" t="s">
        <v>46</v>
      </c>
      <c r="R6078" t="s">
        <v>890</v>
      </c>
    </row>
    <row r="6079" spans="1:18" hidden="1" x14ac:dyDescent="0.3">
      <c r="A6079" t="s">
        <v>24283</v>
      </c>
      <c r="B6079" t="s">
        <v>24284</v>
      </c>
      <c r="C6079" s="1" t="str">
        <f t="shared" si="458"/>
        <v>21:0861</v>
      </c>
      <c r="D6079" s="1" t="str">
        <f t="shared" si="459"/>
        <v>21:0244</v>
      </c>
      <c r="E6079" t="s">
        <v>24285</v>
      </c>
      <c r="F6079" t="s">
        <v>24286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241</v>
      </c>
      <c r="N6079">
        <v>287</v>
      </c>
      <c r="O6079">
        <v>1</v>
      </c>
      <c r="P6079" t="s">
        <v>262</v>
      </c>
      <c r="Q6079" t="s">
        <v>38</v>
      </c>
      <c r="R6079" t="s">
        <v>55</v>
      </c>
    </row>
    <row r="6080" spans="1:18" hidden="1" x14ac:dyDescent="0.3">
      <c r="A6080" t="s">
        <v>24287</v>
      </c>
      <c r="B6080" t="s">
        <v>24288</v>
      </c>
      <c r="C6080" s="1" t="str">
        <f t="shared" si="458"/>
        <v>21:0861</v>
      </c>
      <c r="D6080" s="1" t="str">
        <f t="shared" si="459"/>
        <v>21:0244</v>
      </c>
      <c r="E6080" t="s">
        <v>24289</v>
      </c>
      <c r="F6080" t="s">
        <v>24290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36</v>
      </c>
      <c r="N6080">
        <v>288</v>
      </c>
      <c r="O6080">
        <v>1</v>
      </c>
      <c r="P6080" t="s">
        <v>356</v>
      </c>
      <c r="Q6080" t="s">
        <v>482</v>
      </c>
      <c r="R6080" t="s">
        <v>460</v>
      </c>
    </row>
    <row r="6081" spans="1:18" hidden="1" x14ac:dyDescent="0.3">
      <c r="A6081" t="s">
        <v>24291</v>
      </c>
      <c r="B6081" t="s">
        <v>24292</v>
      </c>
      <c r="C6081" s="1" t="str">
        <f t="shared" si="458"/>
        <v>21:0861</v>
      </c>
      <c r="D6081" s="1" t="str">
        <f t="shared" si="459"/>
        <v>21:0244</v>
      </c>
      <c r="E6081" t="s">
        <v>24293</v>
      </c>
      <c r="F6081" t="s">
        <v>24294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44</v>
      </c>
      <c r="N6081">
        <v>289</v>
      </c>
      <c r="O6081">
        <v>1</v>
      </c>
      <c r="P6081" t="s">
        <v>262</v>
      </c>
      <c r="Q6081" t="s">
        <v>482</v>
      </c>
      <c r="R6081" t="s">
        <v>285</v>
      </c>
    </row>
    <row r="6082" spans="1:18" hidden="1" x14ac:dyDescent="0.3">
      <c r="A6082" t="s">
        <v>24295</v>
      </c>
      <c r="B6082" t="s">
        <v>24296</v>
      </c>
      <c r="C6082" s="1" t="str">
        <f t="shared" si="458"/>
        <v>21:0861</v>
      </c>
      <c r="D6082" s="1" t="str">
        <f t="shared" si="459"/>
        <v>21:0244</v>
      </c>
      <c r="E6082" t="s">
        <v>24297</v>
      </c>
      <c r="F6082" t="s">
        <v>24298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 t="s">
        <v>267</v>
      </c>
      <c r="Q6082" t="s">
        <v>579</v>
      </c>
      <c r="R6082" t="s">
        <v>55</v>
      </c>
    </row>
    <row r="6083" spans="1:18" hidden="1" x14ac:dyDescent="0.3">
      <c r="A6083" t="s">
        <v>24299</v>
      </c>
      <c r="B6083" t="s">
        <v>24300</v>
      </c>
      <c r="C6083" s="1" t="str">
        <f t="shared" si="458"/>
        <v>21:0861</v>
      </c>
      <c r="D6083" s="1" t="str">
        <f t="shared" si="459"/>
        <v>21:0244</v>
      </c>
      <c r="E6083" t="s">
        <v>24297</v>
      </c>
      <c r="F6083" t="s">
        <v>24301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29</v>
      </c>
      <c r="N6083">
        <v>291</v>
      </c>
      <c r="O6083">
        <v>1</v>
      </c>
      <c r="P6083" t="s">
        <v>267</v>
      </c>
      <c r="Q6083" t="s">
        <v>54</v>
      </c>
      <c r="R6083" t="s">
        <v>55</v>
      </c>
    </row>
    <row r="6084" spans="1:18" hidden="1" x14ac:dyDescent="0.3">
      <c r="A6084" t="s">
        <v>24302</v>
      </c>
      <c r="B6084" t="s">
        <v>24303</v>
      </c>
      <c r="C6084" s="1" t="str">
        <f t="shared" si="458"/>
        <v>21:0861</v>
      </c>
      <c r="D6084" s="1" t="str">
        <f t="shared" si="459"/>
        <v>21:0244</v>
      </c>
      <c r="E6084" t="s">
        <v>24304</v>
      </c>
      <c r="F6084" t="s">
        <v>24305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52</v>
      </c>
      <c r="N6084">
        <v>292</v>
      </c>
      <c r="O6084">
        <v>1</v>
      </c>
      <c r="P6084" t="s">
        <v>1610</v>
      </c>
      <c r="Q6084" t="s">
        <v>1292</v>
      </c>
      <c r="R6084" t="s">
        <v>55</v>
      </c>
    </row>
    <row r="6085" spans="1:18" hidden="1" x14ac:dyDescent="0.3">
      <c r="A6085" t="s">
        <v>24306</v>
      </c>
      <c r="B6085" t="s">
        <v>24307</v>
      </c>
      <c r="C6085" s="1" t="str">
        <f t="shared" si="458"/>
        <v>21:0861</v>
      </c>
      <c r="D6085" s="1" t="str">
        <f t="shared" si="459"/>
        <v>21:0244</v>
      </c>
      <c r="E6085" t="s">
        <v>24308</v>
      </c>
      <c r="F6085" t="s">
        <v>24309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60</v>
      </c>
      <c r="N6085">
        <v>293</v>
      </c>
      <c r="O6085">
        <v>1</v>
      </c>
      <c r="P6085" t="s">
        <v>188</v>
      </c>
      <c r="Q6085" t="s">
        <v>62</v>
      </c>
      <c r="R6085" t="s">
        <v>39</v>
      </c>
    </row>
    <row r="6086" spans="1:18" hidden="1" x14ac:dyDescent="0.3">
      <c r="A6086" t="s">
        <v>24310</v>
      </c>
      <c r="B6086" t="s">
        <v>24311</v>
      </c>
      <c r="C6086" s="1" t="str">
        <f t="shared" si="458"/>
        <v>21:0861</v>
      </c>
      <c r="D6086" s="1" t="str">
        <f t="shared" si="459"/>
        <v>21:0244</v>
      </c>
      <c r="E6086" t="s">
        <v>24312</v>
      </c>
      <c r="F6086" t="s">
        <v>24313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67</v>
      </c>
      <c r="N6086">
        <v>294</v>
      </c>
      <c r="O6086">
        <v>1</v>
      </c>
      <c r="P6086" t="s">
        <v>134</v>
      </c>
      <c r="Q6086" t="s">
        <v>46</v>
      </c>
      <c r="R6086" t="s">
        <v>147</v>
      </c>
    </row>
    <row r="6087" spans="1:18" hidden="1" x14ac:dyDescent="0.3">
      <c r="A6087" t="s">
        <v>24314</v>
      </c>
      <c r="B6087" t="s">
        <v>24315</v>
      </c>
      <c r="C6087" s="1" t="str">
        <f t="shared" si="458"/>
        <v>21:0861</v>
      </c>
      <c r="D6087" s="1" t="str">
        <f t="shared" si="459"/>
        <v>21:0244</v>
      </c>
      <c r="E6087" t="s">
        <v>24316</v>
      </c>
      <c r="F6087" t="s">
        <v>24317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74</v>
      </c>
      <c r="N6087">
        <v>295</v>
      </c>
      <c r="O6087">
        <v>1</v>
      </c>
      <c r="P6087" t="s">
        <v>115</v>
      </c>
      <c r="Q6087" t="s">
        <v>24</v>
      </c>
      <c r="R6087" t="s">
        <v>14410</v>
      </c>
    </row>
    <row r="6088" spans="1:18" hidden="1" x14ac:dyDescent="0.3">
      <c r="A6088" t="s">
        <v>24318</v>
      </c>
      <c r="B6088" t="s">
        <v>24319</v>
      </c>
      <c r="C6088" s="1" t="str">
        <f t="shared" si="458"/>
        <v>21:0861</v>
      </c>
      <c r="D6088" s="1" t="str">
        <f t="shared" si="459"/>
        <v>21:0244</v>
      </c>
      <c r="E6088" t="s">
        <v>24320</v>
      </c>
      <c r="F6088" t="s">
        <v>24321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81</v>
      </c>
      <c r="N6088">
        <v>296</v>
      </c>
      <c r="O6088">
        <v>1</v>
      </c>
      <c r="P6088" t="s">
        <v>235</v>
      </c>
      <c r="Q6088" t="s">
        <v>62</v>
      </c>
      <c r="R6088" t="s">
        <v>324</v>
      </c>
    </row>
    <row r="6089" spans="1:18" hidden="1" x14ac:dyDescent="0.3">
      <c r="A6089" t="s">
        <v>24322</v>
      </c>
      <c r="B6089" t="s">
        <v>24323</v>
      </c>
      <c r="C6089" s="1" t="str">
        <f t="shared" si="458"/>
        <v>21:0861</v>
      </c>
      <c r="D6089" s="1" t="str">
        <f t="shared" si="459"/>
        <v>21:0244</v>
      </c>
      <c r="E6089" t="s">
        <v>24324</v>
      </c>
      <c r="F6089" t="s">
        <v>24325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95</v>
      </c>
      <c r="N6089">
        <v>297</v>
      </c>
      <c r="O6089">
        <v>1</v>
      </c>
      <c r="P6089" t="s">
        <v>356</v>
      </c>
      <c r="Q6089" t="s">
        <v>310</v>
      </c>
      <c r="R6089" t="s">
        <v>195</v>
      </c>
    </row>
    <row r="6090" spans="1:18" hidden="1" x14ac:dyDescent="0.3">
      <c r="A6090" t="s">
        <v>24326</v>
      </c>
      <c r="B6090" t="s">
        <v>24327</v>
      </c>
      <c r="C6090" s="1" t="str">
        <f t="shared" si="458"/>
        <v>21:0861</v>
      </c>
      <c r="D6090" s="1" t="str">
        <f>HYPERLINK("https://geochem.nrcan.gc.ca/cdogs/content/svy/svy_e.htm", "")</f>
        <v/>
      </c>
      <c r="G6090" s="1" t="str">
        <f>HYPERLINK("https://geochem.nrcan.gc.ca/cdogs/content/cr_/cr_00265_e.htm", "265")</f>
        <v>265</v>
      </c>
      <c r="J6090" t="s">
        <v>85</v>
      </c>
      <c r="K6090" t="s">
        <v>86</v>
      </c>
      <c r="L6090">
        <v>17</v>
      </c>
      <c r="M6090" t="s">
        <v>87</v>
      </c>
      <c r="N6090">
        <v>298</v>
      </c>
      <c r="O6090">
        <v>8</v>
      </c>
      <c r="P6090" t="s">
        <v>537</v>
      </c>
      <c r="Q6090" t="s">
        <v>146</v>
      </c>
      <c r="R6090" t="s">
        <v>90</v>
      </c>
    </row>
    <row r="6091" spans="1:18" hidden="1" x14ac:dyDescent="0.3">
      <c r="A6091" t="s">
        <v>24328</v>
      </c>
      <c r="B6091" t="s">
        <v>24329</v>
      </c>
      <c r="C6091" s="1" t="str">
        <f t="shared" si="458"/>
        <v>21:0861</v>
      </c>
      <c r="D6091" s="1" t="str">
        <f t="shared" ref="D6091:D6101" si="462">HYPERLINK("https://geochem.nrcan.gc.ca/cdogs/content/svy/svy210244_e.htm", "21:0244")</f>
        <v>21:0244</v>
      </c>
      <c r="E6091" t="s">
        <v>24330</v>
      </c>
      <c r="F6091" t="s">
        <v>24331</v>
      </c>
      <c r="H6091">
        <v>76.281126</v>
      </c>
      <c r="I6091">
        <v>-99.776545999999996</v>
      </c>
      <c r="J6091" s="1" t="str">
        <f t="shared" ref="J6091:J6101" si="463">HYPERLINK("https://geochem.nrcan.gc.ca/cdogs/content/kwd/kwd020018_e.htm", "Fluid (stream)")</f>
        <v>Fluid (stream)</v>
      </c>
      <c r="K6091" s="1" t="str">
        <f t="shared" ref="K6091:K6101" si="464">HYPERLINK("https://geochem.nrcan.gc.ca/cdogs/content/kwd/kwd080007_e.htm", "Untreated Water")</f>
        <v>Untreated Water</v>
      </c>
      <c r="L6091">
        <v>17</v>
      </c>
      <c r="M6091" t="s">
        <v>101</v>
      </c>
      <c r="N6091">
        <v>299</v>
      </c>
      <c r="O6091">
        <v>1</v>
      </c>
      <c r="P6091" t="s">
        <v>465</v>
      </c>
      <c r="Q6091" t="s">
        <v>579</v>
      </c>
      <c r="R6091" t="s">
        <v>55</v>
      </c>
    </row>
    <row r="6092" spans="1:18" hidden="1" x14ac:dyDescent="0.3">
      <c r="A6092" t="s">
        <v>24332</v>
      </c>
      <c r="B6092" t="s">
        <v>24333</v>
      </c>
      <c r="C6092" s="1" t="str">
        <f t="shared" si="458"/>
        <v>21:0861</v>
      </c>
      <c r="D6092" s="1" t="str">
        <f t="shared" si="462"/>
        <v>21:0244</v>
      </c>
      <c r="E6092" t="s">
        <v>24334</v>
      </c>
      <c r="F6092" t="s">
        <v>24335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107</v>
      </c>
      <c r="N6092">
        <v>300</v>
      </c>
      <c r="O6092">
        <v>1</v>
      </c>
      <c r="P6092" t="s">
        <v>1610</v>
      </c>
      <c r="Q6092" t="s">
        <v>1143</v>
      </c>
      <c r="R6092" t="s">
        <v>460</v>
      </c>
    </row>
    <row r="6093" spans="1:18" hidden="1" x14ac:dyDescent="0.3">
      <c r="A6093" t="s">
        <v>24336</v>
      </c>
      <c r="B6093" t="s">
        <v>24337</v>
      </c>
      <c r="C6093" s="1" t="str">
        <f t="shared" si="458"/>
        <v>21:0861</v>
      </c>
      <c r="D6093" s="1" t="str">
        <f t="shared" si="462"/>
        <v>21:0244</v>
      </c>
      <c r="E6093" t="s">
        <v>24338</v>
      </c>
      <c r="F6093" t="s">
        <v>24339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114</v>
      </c>
      <c r="N6093">
        <v>301</v>
      </c>
      <c r="O6093">
        <v>1</v>
      </c>
      <c r="P6093" t="s">
        <v>1610</v>
      </c>
      <c r="Q6093" t="s">
        <v>538</v>
      </c>
      <c r="R6093" t="s">
        <v>55</v>
      </c>
    </row>
    <row r="6094" spans="1:18" hidden="1" x14ac:dyDescent="0.3">
      <c r="A6094" t="s">
        <v>24340</v>
      </c>
      <c r="B6094" t="s">
        <v>24341</v>
      </c>
      <c r="C6094" s="1" t="str">
        <f t="shared" si="458"/>
        <v>21:0861</v>
      </c>
      <c r="D6094" s="1" t="str">
        <f t="shared" si="462"/>
        <v>21:0244</v>
      </c>
      <c r="E6094" t="s">
        <v>24342</v>
      </c>
      <c r="F6094" t="s">
        <v>24343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121</v>
      </c>
      <c r="N6094">
        <v>302</v>
      </c>
      <c r="O6094">
        <v>1</v>
      </c>
      <c r="P6094" t="s">
        <v>1610</v>
      </c>
      <c r="Q6094" t="s">
        <v>538</v>
      </c>
      <c r="R6094" t="s">
        <v>55</v>
      </c>
    </row>
    <row r="6095" spans="1:18" hidden="1" x14ac:dyDescent="0.3">
      <c r="A6095" t="s">
        <v>24344</v>
      </c>
      <c r="B6095" t="s">
        <v>24345</v>
      </c>
      <c r="C6095" s="1" t="str">
        <f t="shared" si="458"/>
        <v>21:0861</v>
      </c>
      <c r="D6095" s="1" t="str">
        <f t="shared" si="462"/>
        <v>21:0244</v>
      </c>
      <c r="E6095" t="s">
        <v>24346</v>
      </c>
      <c r="F6095" t="s">
        <v>24347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127</v>
      </c>
      <c r="N6095">
        <v>303</v>
      </c>
      <c r="O6095">
        <v>1</v>
      </c>
      <c r="P6095" t="s">
        <v>256</v>
      </c>
      <c r="Q6095" t="s">
        <v>38</v>
      </c>
      <c r="R6095" t="s">
        <v>183</v>
      </c>
    </row>
    <row r="6096" spans="1:18" hidden="1" x14ac:dyDescent="0.3">
      <c r="A6096" t="s">
        <v>24348</v>
      </c>
      <c r="B6096" t="s">
        <v>24349</v>
      </c>
      <c r="C6096" s="1" t="str">
        <f t="shared" si="458"/>
        <v>21:0861</v>
      </c>
      <c r="D6096" s="1" t="str">
        <f t="shared" si="462"/>
        <v>21:0244</v>
      </c>
      <c r="E6096" t="s">
        <v>24350</v>
      </c>
      <c r="F6096" t="s">
        <v>24351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133</v>
      </c>
      <c r="N6096">
        <v>304</v>
      </c>
      <c r="O6096">
        <v>1</v>
      </c>
      <c r="P6096" t="s">
        <v>465</v>
      </c>
      <c r="Q6096" t="s">
        <v>1143</v>
      </c>
      <c r="R6096" t="s">
        <v>55</v>
      </c>
    </row>
    <row r="6097" spans="1:18" hidden="1" x14ac:dyDescent="0.3">
      <c r="A6097" t="s">
        <v>24352</v>
      </c>
      <c r="B6097" t="s">
        <v>24353</v>
      </c>
      <c r="C6097" s="1" t="str">
        <f t="shared" si="458"/>
        <v>21:0861</v>
      </c>
      <c r="D6097" s="1" t="str">
        <f t="shared" si="462"/>
        <v>21:0244</v>
      </c>
      <c r="E6097" t="s">
        <v>24354</v>
      </c>
      <c r="F6097" t="s">
        <v>24355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139</v>
      </c>
      <c r="N6097">
        <v>305</v>
      </c>
      <c r="O6097">
        <v>1</v>
      </c>
      <c r="P6097" t="s">
        <v>267</v>
      </c>
      <c r="Q6097" t="s">
        <v>248</v>
      </c>
      <c r="R6097" t="s">
        <v>522</v>
      </c>
    </row>
    <row r="6098" spans="1:18" hidden="1" x14ac:dyDescent="0.3">
      <c r="A6098" t="s">
        <v>24356</v>
      </c>
      <c r="B6098" t="s">
        <v>24357</v>
      </c>
      <c r="C6098" s="1" t="str">
        <f t="shared" si="458"/>
        <v>21:0861</v>
      </c>
      <c r="D6098" s="1" t="str">
        <f t="shared" si="462"/>
        <v>21:0244</v>
      </c>
      <c r="E6098" t="s">
        <v>24358</v>
      </c>
      <c r="F6098" t="s">
        <v>24359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241</v>
      </c>
      <c r="N6098">
        <v>306</v>
      </c>
      <c r="O6098">
        <v>1</v>
      </c>
      <c r="P6098" t="s">
        <v>235</v>
      </c>
      <c r="Q6098" t="s">
        <v>62</v>
      </c>
      <c r="R6098" t="s">
        <v>840</v>
      </c>
    </row>
    <row r="6099" spans="1:18" hidden="1" x14ac:dyDescent="0.3">
      <c r="A6099" t="s">
        <v>24360</v>
      </c>
      <c r="B6099" t="s">
        <v>24361</v>
      </c>
      <c r="C6099" s="1" t="str">
        <f t="shared" si="458"/>
        <v>21:0861</v>
      </c>
      <c r="D6099" s="1" t="str">
        <f t="shared" si="462"/>
        <v>21:0244</v>
      </c>
      <c r="E6099" t="s">
        <v>24362</v>
      </c>
      <c r="F6099" t="s">
        <v>24363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36</v>
      </c>
      <c r="N6099">
        <v>307</v>
      </c>
      <c r="O6099">
        <v>1</v>
      </c>
      <c r="P6099" t="s">
        <v>235</v>
      </c>
      <c r="Q6099" t="s">
        <v>46</v>
      </c>
      <c r="R6099" t="s">
        <v>752</v>
      </c>
    </row>
    <row r="6100" spans="1:18" hidden="1" x14ac:dyDescent="0.3">
      <c r="A6100" t="s">
        <v>24364</v>
      </c>
      <c r="B6100" t="s">
        <v>24365</v>
      </c>
      <c r="C6100" s="1" t="str">
        <f t="shared" si="458"/>
        <v>21:0861</v>
      </c>
      <c r="D6100" s="1" t="str">
        <f t="shared" si="462"/>
        <v>21:0244</v>
      </c>
      <c r="E6100" t="s">
        <v>24366</v>
      </c>
      <c r="F6100" t="s">
        <v>24367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44</v>
      </c>
      <c r="N6100">
        <v>308</v>
      </c>
      <c r="O6100">
        <v>1</v>
      </c>
      <c r="P6100" t="s">
        <v>319</v>
      </c>
      <c r="Q6100" t="s">
        <v>96</v>
      </c>
      <c r="R6100" t="s">
        <v>752</v>
      </c>
    </row>
    <row r="6101" spans="1:18" hidden="1" x14ac:dyDescent="0.3">
      <c r="A6101" t="s">
        <v>24368</v>
      </c>
      <c r="B6101" t="s">
        <v>24369</v>
      </c>
      <c r="C6101" s="1" t="str">
        <f t="shared" si="458"/>
        <v>21:0861</v>
      </c>
      <c r="D6101" s="1" t="str">
        <f t="shared" si="462"/>
        <v>21:0244</v>
      </c>
      <c r="E6101" t="s">
        <v>24370</v>
      </c>
      <c r="F6101" t="s">
        <v>24371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52</v>
      </c>
      <c r="N6101">
        <v>309</v>
      </c>
      <c r="O6101">
        <v>1</v>
      </c>
      <c r="P6101" t="s">
        <v>134</v>
      </c>
      <c r="Q6101" t="s">
        <v>146</v>
      </c>
      <c r="R6101" t="s">
        <v>9133</v>
      </c>
    </row>
    <row r="6102" spans="1:18" hidden="1" x14ac:dyDescent="0.3">
      <c r="A6102" t="s">
        <v>24372</v>
      </c>
      <c r="B6102" t="s">
        <v>24373</v>
      </c>
      <c r="C6102" s="1" t="str">
        <f t="shared" si="458"/>
        <v>21:0861</v>
      </c>
      <c r="D6102" s="1" t="str">
        <f>HYPERLINK("https://geochem.nrcan.gc.ca/cdogs/content/svy/svy_e.htm", "")</f>
        <v/>
      </c>
      <c r="G6102" s="1" t="str">
        <f>HYPERLINK("https://geochem.nrcan.gc.ca/cdogs/content/cr_/cr_00264_e.htm", "264")</f>
        <v>264</v>
      </c>
      <c r="J6102" t="s">
        <v>85</v>
      </c>
      <c r="K6102" t="s">
        <v>86</v>
      </c>
      <c r="L6102">
        <v>18</v>
      </c>
      <c r="M6102" t="s">
        <v>87</v>
      </c>
      <c r="N6102">
        <v>310</v>
      </c>
      <c r="O6102">
        <v>8</v>
      </c>
      <c r="P6102" t="s">
        <v>1310</v>
      </c>
      <c r="Q6102" t="s">
        <v>96</v>
      </c>
      <c r="R6102" t="s">
        <v>47</v>
      </c>
    </row>
    <row r="6103" spans="1:18" hidden="1" x14ac:dyDescent="0.3">
      <c r="A6103" t="s">
        <v>24374</v>
      </c>
      <c r="B6103" t="s">
        <v>24375</v>
      </c>
      <c r="C6103" s="1" t="str">
        <f t="shared" si="458"/>
        <v>21:0861</v>
      </c>
      <c r="D6103" s="1" t="str">
        <f t="shared" ref="D6103:D6121" si="465">HYPERLINK("https://geochem.nrcan.gc.ca/cdogs/content/svy/svy210244_e.htm", "21:0244")</f>
        <v>21:0244</v>
      </c>
      <c r="E6103" t="s">
        <v>24376</v>
      </c>
      <c r="F6103" t="s">
        <v>24377</v>
      </c>
      <c r="H6103">
        <v>76.081196199999994</v>
      </c>
      <c r="I6103">
        <v>-99.541019399999996</v>
      </c>
      <c r="J6103" s="1" t="str">
        <f t="shared" ref="J6103:J6121" si="466">HYPERLINK("https://geochem.nrcan.gc.ca/cdogs/content/kwd/kwd020018_e.htm", "Fluid (stream)")</f>
        <v>Fluid (stream)</v>
      </c>
      <c r="K6103" s="1" t="str">
        <f t="shared" ref="K6103:K6121" si="467">HYPERLINK("https://geochem.nrcan.gc.ca/cdogs/content/kwd/kwd080007_e.htm", "Untreated Water")</f>
        <v>Untreated Water</v>
      </c>
      <c r="L6103">
        <v>18</v>
      </c>
      <c r="M6103" t="s">
        <v>60</v>
      </c>
      <c r="N6103">
        <v>311</v>
      </c>
      <c r="O6103">
        <v>1</v>
      </c>
      <c r="P6103" t="s">
        <v>272</v>
      </c>
      <c r="Q6103" t="s">
        <v>482</v>
      </c>
      <c r="R6103" t="s">
        <v>55</v>
      </c>
    </row>
    <row r="6104" spans="1:18" hidden="1" x14ac:dyDescent="0.3">
      <c r="A6104" t="s">
        <v>24378</v>
      </c>
      <c r="B6104" t="s">
        <v>24379</v>
      </c>
      <c r="C6104" s="1" t="str">
        <f t="shared" si="458"/>
        <v>21:0861</v>
      </c>
      <c r="D6104" s="1" t="str">
        <f t="shared" si="465"/>
        <v>21:0244</v>
      </c>
      <c r="E6104" t="s">
        <v>24380</v>
      </c>
      <c r="F6104" t="s">
        <v>24381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67</v>
      </c>
      <c r="N6104">
        <v>312</v>
      </c>
      <c r="O6104">
        <v>1</v>
      </c>
      <c r="P6104" t="s">
        <v>194</v>
      </c>
      <c r="Q6104" t="s">
        <v>146</v>
      </c>
      <c r="R6104" t="s">
        <v>183</v>
      </c>
    </row>
    <row r="6105" spans="1:18" hidden="1" x14ac:dyDescent="0.3">
      <c r="A6105" t="s">
        <v>24382</v>
      </c>
      <c r="B6105" t="s">
        <v>24383</v>
      </c>
      <c r="C6105" s="1" t="str">
        <f t="shared" si="458"/>
        <v>21:0861</v>
      </c>
      <c r="D6105" s="1" t="str">
        <f t="shared" si="465"/>
        <v>21:0244</v>
      </c>
      <c r="E6105" t="s">
        <v>24384</v>
      </c>
      <c r="F6105" t="s">
        <v>24385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74</v>
      </c>
      <c r="N6105">
        <v>313</v>
      </c>
      <c r="O6105">
        <v>1</v>
      </c>
      <c r="P6105" t="s">
        <v>267</v>
      </c>
      <c r="Q6105" t="s">
        <v>579</v>
      </c>
      <c r="R6105" t="s">
        <v>55</v>
      </c>
    </row>
    <row r="6106" spans="1:18" hidden="1" x14ac:dyDescent="0.3">
      <c r="A6106" t="s">
        <v>24386</v>
      </c>
      <c r="B6106" t="s">
        <v>24387</v>
      </c>
      <c r="C6106" s="1" t="str">
        <f t="shared" si="458"/>
        <v>21:0861</v>
      </c>
      <c r="D6106" s="1" t="str">
        <f t="shared" si="465"/>
        <v>21:0244</v>
      </c>
      <c r="E6106" t="s">
        <v>24388</v>
      </c>
      <c r="F6106" t="s">
        <v>24389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81</v>
      </c>
      <c r="N6106">
        <v>314</v>
      </c>
      <c r="O6106">
        <v>1</v>
      </c>
      <c r="P6106" t="s">
        <v>267</v>
      </c>
      <c r="Q6106" t="s">
        <v>54</v>
      </c>
      <c r="R6106" t="s">
        <v>285</v>
      </c>
    </row>
    <row r="6107" spans="1:18" hidden="1" x14ac:dyDescent="0.3">
      <c r="A6107" t="s">
        <v>24390</v>
      </c>
      <c r="B6107" t="s">
        <v>24391</v>
      </c>
      <c r="C6107" s="1" t="str">
        <f t="shared" si="458"/>
        <v>21:0861</v>
      </c>
      <c r="D6107" s="1" t="str">
        <f t="shared" si="465"/>
        <v>21:0244</v>
      </c>
      <c r="E6107" t="s">
        <v>24392</v>
      </c>
      <c r="F6107" t="s">
        <v>24393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 t="s">
        <v>128</v>
      </c>
      <c r="Q6107" t="s">
        <v>146</v>
      </c>
      <c r="R6107" t="s">
        <v>25</v>
      </c>
    </row>
    <row r="6108" spans="1:18" hidden="1" x14ac:dyDescent="0.3">
      <c r="A6108" t="s">
        <v>24394</v>
      </c>
      <c r="B6108" t="s">
        <v>24395</v>
      </c>
      <c r="C6108" s="1" t="str">
        <f t="shared" si="458"/>
        <v>21:0861</v>
      </c>
      <c r="D6108" s="1" t="str">
        <f t="shared" si="465"/>
        <v>21:0244</v>
      </c>
      <c r="E6108" t="s">
        <v>24392</v>
      </c>
      <c r="F6108" t="s">
        <v>24396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29</v>
      </c>
      <c r="N6108">
        <v>316</v>
      </c>
      <c r="O6108">
        <v>1</v>
      </c>
      <c r="P6108" t="s">
        <v>128</v>
      </c>
      <c r="Q6108" t="s">
        <v>46</v>
      </c>
      <c r="R6108" t="s">
        <v>840</v>
      </c>
    </row>
    <row r="6109" spans="1:18" hidden="1" x14ac:dyDescent="0.3">
      <c r="A6109" t="s">
        <v>24397</v>
      </c>
      <c r="B6109" t="s">
        <v>24398</v>
      </c>
      <c r="C6109" s="1" t="str">
        <f t="shared" si="458"/>
        <v>21:0861</v>
      </c>
      <c r="D6109" s="1" t="str">
        <f t="shared" si="465"/>
        <v>21:0244</v>
      </c>
      <c r="E6109" t="s">
        <v>24399</v>
      </c>
      <c r="F6109" t="s">
        <v>24400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95</v>
      </c>
      <c r="N6109">
        <v>317</v>
      </c>
      <c r="O6109">
        <v>1</v>
      </c>
      <c r="P6109" t="s">
        <v>225</v>
      </c>
      <c r="Q6109" t="s">
        <v>146</v>
      </c>
      <c r="R6109" t="s">
        <v>635</v>
      </c>
    </row>
    <row r="6110" spans="1:18" hidden="1" x14ac:dyDescent="0.3">
      <c r="A6110" t="s">
        <v>24401</v>
      </c>
      <c r="B6110" t="s">
        <v>24402</v>
      </c>
      <c r="C6110" s="1" t="str">
        <f t="shared" si="458"/>
        <v>21:0861</v>
      </c>
      <c r="D6110" s="1" t="str">
        <f t="shared" si="465"/>
        <v>21:0244</v>
      </c>
      <c r="E6110" t="s">
        <v>24403</v>
      </c>
      <c r="F6110" t="s">
        <v>24404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101</v>
      </c>
      <c r="N6110">
        <v>318</v>
      </c>
      <c r="O6110">
        <v>1</v>
      </c>
      <c r="P6110" t="s">
        <v>200</v>
      </c>
      <c r="Q6110" t="s">
        <v>24</v>
      </c>
      <c r="R6110" t="s">
        <v>19762</v>
      </c>
    </row>
    <row r="6111" spans="1:18" hidden="1" x14ac:dyDescent="0.3">
      <c r="A6111" t="s">
        <v>24405</v>
      </c>
      <c r="B6111" t="s">
        <v>24406</v>
      </c>
      <c r="C6111" s="1" t="str">
        <f t="shared" si="458"/>
        <v>21:0861</v>
      </c>
      <c r="D6111" s="1" t="str">
        <f t="shared" si="465"/>
        <v>21:0244</v>
      </c>
      <c r="E6111" t="s">
        <v>24407</v>
      </c>
      <c r="F6111" t="s">
        <v>24408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107</v>
      </c>
      <c r="N6111">
        <v>319</v>
      </c>
      <c r="O6111">
        <v>1</v>
      </c>
      <c r="P6111" t="s">
        <v>200</v>
      </c>
      <c r="Q6111" t="s">
        <v>24</v>
      </c>
      <c r="R6111" t="s">
        <v>668</v>
      </c>
    </row>
    <row r="6112" spans="1:18" hidden="1" x14ac:dyDescent="0.3">
      <c r="A6112" t="s">
        <v>24409</v>
      </c>
      <c r="B6112" t="s">
        <v>24410</v>
      </c>
      <c r="C6112" s="1" t="str">
        <f t="shared" si="458"/>
        <v>21:0861</v>
      </c>
      <c r="D6112" s="1" t="str">
        <f t="shared" si="465"/>
        <v>21:0244</v>
      </c>
      <c r="E6112" t="s">
        <v>24411</v>
      </c>
      <c r="F6112" t="s">
        <v>24412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114</v>
      </c>
      <c r="N6112">
        <v>320</v>
      </c>
      <c r="O6112">
        <v>1</v>
      </c>
      <c r="P6112" t="s">
        <v>140</v>
      </c>
      <c r="Q6112" t="s">
        <v>24</v>
      </c>
      <c r="R6112" t="s">
        <v>329</v>
      </c>
    </row>
    <row r="6113" spans="1:18" hidden="1" x14ac:dyDescent="0.3">
      <c r="A6113" t="s">
        <v>24413</v>
      </c>
      <c r="B6113" t="s">
        <v>24414</v>
      </c>
      <c r="C6113" s="1" t="str">
        <f t="shared" ref="C6113:C6176" si="468">HYPERLINK("https://geochem.nrcan.gc.ca/cdogs/content/bdl/bdl210861_e.htm", "21:0861")</f>
        <v>21:0861</v>
      </c>
      <c r="D6113" s="1" t="str">
        <f t="shared" si="465"/>
        <v>21:0244</v>
      </c>
      <c r="E6113" t="s">
        <v>24415</v>
      </c>
      <c r="F6113" t="s">
        <v>24416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121</v>
      </c>
      <c r="N6113">
        <v>321</v>
      </c>
      <c r="O6113">
        <v>1</v>
      </c>
      <c r="P6113" t="s">
        <v>272</v>
      </c>
      <c r="Q6113" t="s">
        <v>482</v>
      </c>
      <c r="R6113" t="s">
        <v>55</v>
      </c>
    </row>
    <row r="6114" spans="1:18" hidden="1" x14ac:dyDescent="0.3">
      <c r="A6114" t="s">
        <v>24417</v>
      </c>
      <c r="B6114" t="s">
        <v>24418</v>
      </c>
      <c r="C6114" s="1" t="str">
        <f t="shared" si="468"/>
        <v>21:0861</v>
      </c>
      <c r="D6114" s="1" t="str">
        <f t="shared" si="465"/>
        <v>21:0244</v>
      </c>
      <c r="E6114" t="s">
        <v>24419</v>
      </c>
      <c r="F6114" t="s">
        <v>24420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127</v>
      </c>
      <c r="N6114">
        <v>322</v>
      </c>
      <c r="O6114">
        <v>1</v>
      </c>
      <c r="P6114" t="s">
        <v>262</v>
      </c>
      <c r="Q6114" t="s">
        <v>236</v>
      </c>
      <c r="R6114" t="s">
        <v>55</v>
      </c>
    </row>
    <row r="6115" spans="1:18" hidden="1" x14ac:dyDescent="0.3">
      <c r="A6115" t="s">
        <v>24421</v>
      </c>
      <c r="B6115" t="s">
        <v>24422</v>
      </c>
      <c r="C6115" s="1" t="str">
        <f t="shared" si="468"/>
        <v>21:0861</v>
      </c>
      <c r="D6115" s="1" t="str">
        <f t="shared" si="465"/>
        <v>21:0244</v>
      </c>
      <c r="E6115" t="s">
        <v>24423</v>
      </c>
      <c r="F6115" t="s">
        <v>24424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133</v>
      </c>
      <c r="N6115">
        <v>323</v>
      </c>
      <c r="O6115">
        <v>1</v>
      </c>
      <c r="P6115" t="s">
        <v>262</v>
      </c>
      <c r="Q6115" t="s">
        <v>236</v>
      </c>
      <c r="R6115" t="s">
        <v>460</v>
      </c>
    </row>
    <row r="6116" spans="1:18" hidden="1" x14ac:dyDescent="0.3">
      <c r="A6116" t="s">
        <v>24425</v>
      </c>
      <c r="B6116" t="s">
        <v>24426</v>
      </c>
      <c r="C6116" s="1" t="str">
        <f t="shared" si="468"/>
        <v>21:0861</v>
      </c>
      <c r="D6116" s="1" t="str">
        <f t="shared" si="465"/>
        <v>21:0244</v>
      </c>
      <c r="E6116" t="s">
        <v>24427</v>
      </c>
      <c r="F6116" t="s">
        <v>24428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139</v>
      </c>
      <c r="N6116">
        <v>324</v>
      </c>
      <c r="O6116">
        <v>1</v>
      </c>
      <c r="P6116" t="s">
        <v>356</v>
      </c>
      <c r="Q6116" t="s">
        <v>257</v>
      </c>
      <c r="R6116" t="s">
        <v>55</v>
      </c>
    </row>
    <row r="6117" spans="1:18" hidden="1" x14ac:dyDescent="0.3">
      <c r="A6117" t="s">
        <v>24429</v>
      </c>
      <c r="B6117" t="s">
        <v>24430</v>
      </c>
      <c r="C6117" s="1" t="str">
        <f t="shared" si="468"/>
        <v>21:0861</v>
      </c>
      <c r="D6117" s="1" t="str">
        <f t="shared" si="465"/>
        <v>21:0244</v>
      </c>
      <c r="E6117" t="s">
        <v>24431</v>
      </c>
      <c r="F6117" t="s">
        <v>24432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241</v>
      </c>
      <c r="N6117">
        <v>325</v>
      </c>
      <c r="O6117">
        <v>1</v>
      </c>
      <c r="P6117" t="s">
        <v>319</v>
      </c>
      <c r="Q6117" t="s">
        <v>46</v>
      </c>
      <c r="R6117" t="s">
        <v>189</v>
      </c>
    </row>
    <row r="6118" spans="1:18" hidden="1" x14ac:dyDescent="0.3">
      <c r="A6118" t="s">
        <v>24433</v>
      </c>
      <c r="B6118" t="s">
        <v>24434</v>
      </c>
      <c r="C6118" s="1" t="str">
        <f t="shared" si="468"/>
        <v>21:0861</v>
      </c>
      <c r="D6118" s="1" t="str">
        <f t="shared" si="465"/>
        <v>21:0244</v>
      </c>
      <c r="E6118" t="s">
        <v>24435</v>
      </c>
      <c r="F6118" t="s">
        <v>24436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 t="s">
        <v>537</v>
      </c>
      <c r="Q6118" t="s">
        <v>146</v>
      </c>
      <c r="R6118" t="s">
        <v>8016</v>
      </c>
    </row>
    <row r="6119" spans="1:18" hidden="1" x14ac:dyDescent="0.3">
      <c r="A6119" t="s">
        <v>24437</v>
      </c>
      <c r="B6119" t="s">
        <v>24438</v>
      </c>
      <c r="C6119" s="1" t="str">
        <f t="shared" si="468"/>
        <v>21:0861</v>
      </c>
      <c r="D6119" s="1" t="str">
        <f t="shared" si="465"/>
        <v>21:0244</v>
      </c>
      <c r="E6119" t="s">
        <v>24435</v>
      </c>
      <c r="F6119" t="s">
        <v>24439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29</v>
      </c>
      <c r="N6119">
        <v>327</v>
      </c>
      <c r="O6119">
        <v>1</v>
      </c>
      <c r="P6119" t="s">
        <v>161</v>
      </c>
      <c r="Q6119" t="s">
        <v>146</v>
      </c>
      <c r="R6119" t="s">
        <v>9133</v>
      </c>
    </row>
    <row r="6120" spans="1:18" hidden="1" x14ac:dyDescent="0.3">
      <c r="A6120" t="s">
        <v>24440</v>
      </c>
      <c r="B6120" t="s">
        <v>24441</v>
      </c>
      <c r="C6120" s="1" t="str">
        <f t="shared" si="468"/>
        <v>21:0861</v>
      </c>
      <c r="D6120" s="1" t="str">
        <f t="shared" si="465"/>
        <v>21:0244</v>
      </c>
      <c r="E6120" t="s">
        <v>24442</v>
      </c>
      <c r="F6120" t="s">
        <v>24443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36</v>
      </c>
      <c r="N6120">
        <v>328</v>
      </c>
      <c r="O6120">
        <v>1</v>
      </c>
      <c r="P6120" t="s">
        <v>200</v>
      </c>
      <c r="Q6120" t="s">
        <v>146</v>
      </c>
      <c r="R6120" t="s">
        <v>500</v>
      </c>
    </row>
    <row r="6121" spans="1:18" hidden="1" x14ac:dyDescent="0.3">
      <c r="A6121" t="s">
        <v>24444</v>
      </c>
      <c r="B6121" t="s">
        <v>24445</v>
      </c>
      <c r="C6121" s="1" t="str">
        <f t="shared" si="468"/>
        <v>21:0861</v>
      </c>
      <c r="D6121" s="1" t="str">
        <f t="shared" si="465"/>
        <v>21:0244</v>
      </c>
      <c r="E6121" t="s">
        <v>24446</v>
      </c>
      <c r="F6121" t="s">
        <v>24447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44</v>
      </c>
      <c r="N6121">
        <v>329</v>
      </c>
      <c r="O6121">
        <v>1</v>
      </c>
      <c r="P6121" t="s">
        <v>134</v>
      </c>
      <c r="Q6121" t="s">
        <v>146</v>
      </c>
      <c r="R6121" t="s">
        <v>201</v>
      </c>
    </row>
    <row r="6122" spans="1:18" hidden="1" x14ac:dyDescent="0.3">
      <c r="A6122" t="s">
        <v>24448</v>
      </c>
      <c r="B6122" t="s">
        <v>24449</v>
      </c>
      <c r="C6122" s="1" t="str">
        <f t="shared" si="468"/>
        <v>21:0861</v>
      </c>
      <c r="D6122" s="1" t="str">
        <f>HYPERLINK("https://geochem.nrcan.gc.ca/cdogs/content/svy/svy_e.htm", "")</f>
        <v/>
      </c>
      <c r="G6122" s="1" t="str">
        <f>HYPERLINK("https://geochem.nrcan.gc.ca/cdogs/content/cr_/cr_00265_e.htm", "265")</f>
        <v>265</v>
      </c>
      <c r="J6122" t="s">
        <v>85</v>
      </c>
      <c r="K6122" t="s">
        <v>86</v>
      </c>
      <c r="L6122">
        <v>19</v>
      </c>
      <c r="M6122" t="s">
        <v>87</v>
      </c>
      <c r="N6122">
        <v>330</v>
      </c>
      <c r="O6122">
        <v>8</v>
      </c>
      <c r="P6122" t="s">
        <v>558</v>
      </c>
      <c r="Q6122" t="s">
        <v>31</v>
      </c>
      <c r="R6122" t="s">
        <v>532</v>
      </c>
    </row>
    <row r="6123" spans="1:18" hidden="1" x14ac:dyDescent="0.3">
      <c r="A6123" t="s">
        <v>24450</v>
      </c>
      <c r="B6123" t="s">
        <v>24451</v>
      </c>
      <c r="C6123" s="1" t="str">
        <f t="shared" si="468"/>
        <v>21:0861</v>
      </c>
      <c r="D6123" s="1" t="str">
        <f t="shared" ref="D6123:D6145" si="469">HYPERLINK("https://geochem.nrcan.gc.ca/cdogs/content/svy/svy210244_e.htm", "21:0244")</f>
        <v>21:0244</v>
      </c>
      <c r="E6123" t="s">
        <v>24452</v>
      </c>
      <c r="F6123" t="s">
        <v>24453</v>
      </c>
      <c r="H6123">
        <v>76.571158499999996</v>
      </c>
      <c r="I6123">
        <v>-98.728698199999997</v>
      </c>
      <c r="J6123" s="1" t="str">
        <f t="shared" ref="J6123:J6145" si="470">HYPERLINK("https://geochem.nrcan.gc.ca/cdogs/content/kwd/kwd020018_e.htm", "Fluid (stream)")</f>
        <v>Fluid (stream)</v>
      </c>
      <c r="K6123" s="1" t="str">
        <f t="shared" ref="K6123:K6145" si="471">HYPERLINK("https://geochem.nrcan.gc.ca/cdogs/content/kwd/kwd080007_e.htm", "Untreated Water")</f>
        <v>Untreated Water</v>
      </c>
      <c r="L6123">
        <v>19</v>
      </c>
      <c r="M6123" t="s">
        <v>52</v>
      </c>
      <c r="N6123">
        <v>331</v>
      </c>
      <c r="O6123">
        <v>1</v>
      </c>
      <c r="P6123" t="s">
        <v>200</v>
      </c>
      <c r="Q6123" t="s">
        <v>46</v>
      </c>
      <c r="R6123" t="s">
        <v>8016</v>
      </c>
    </row>
    <row r="6124" spans="1:18" hidden="1" x14ac:dyDescent="0.3">
      <c r="A6124" t="s">
        <v>24454</v>
      </c>
      <c r="B6124" t="s">
        <v>24455</v>
      </c>
      <c r="C6124" s="1" t="str">
        <f t="shared" si="468"/>
        <v>21:0861</v>
      </c>
      <c r="D6124" s="1" t="str">
        <f t="shared" si="469"/>
        <v>21:0244</v>
      </c>
      <c r="E6124" t="s">
        <v>24456</v>
      </c>
      <c r="F6124" t="s">
        <v>24457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60</v>
      </c>
      <c r="N6124">
        <v>332</v>
      </c>
      <c r="O6124">
        <v>1</v>
      </c>
      <c r="P6124" t="s">
        <v>235</v>
      </c>
      <c r="Q6124" t="s">
        <v>62</v>
      </c>
      <c r="R6124" t="s">
        <v>102</v>
      </c>
    </row>
    <row r="6125" spans="1:18" hidden="1" x14ac:dyDescent="0.3">
      <c r="A6125" t="s">
        <v>24458</v>
      </c>
      <c r="B6125" t="s">
        <v>24459</v>
      </c>
      <c r="C6125" s="1" t="str">
        <f t="shared" si="468"/>
        <v>21:0861</v>
      </c>
      <c r="D6125" s="1" t="str">
        <f t="shared" si="469"/>
        <v>21:0244</v>
      </c>
      <c r="E6125" t="s">
        <v>24460</v>
      </c>
      <c r="F6125" t="s">
        <v>24461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67</v>
      </c>
      <c r="N6125">
        <v>333</v>
      </c>
      <c r="O6125">
        <v>1</v>
      </c>
      <c r="P6125" t="s">
        <v>319</v>
      </c>
      <c r="Q6125" t="s">
        <v>24</v>
      </c>
      <c r="R6125" t="s">
        <v>5587</v>
      </c>
    </row>
    <row r="6126" spans="1:18" hidden="1" x14ac:dyDescent="0.3">
      <c r="A6126" t="s">
        <v>24462</v>
      </c>
      <c r="B6126" t="s">
        <v>24463</v>
      </c>
      <c r="C6126" s="1" t="str">
        <f t="shared" si="468"/>
        <v>21:0861</v>
      </c>
      <c r="D6126" s="1" t="str">
        <f t="shared" si="469"/>
        <v>21:0244</v>
      </c>
      <c r="E6126" t="s">
        <v>24464</v>
      </c>
      <c r="F6126" t="s">
        <v>24465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74</v>
      </c>
      <c r="N6126">
        <v>334</v>
      </c>
      <c r="O6126">
        <v>1</v>
      </c>
      <c r="P6126" t="s">
        <v>319</v>
      </c>
      <c r="Q6126" t="s">
        <v>38</v>
      </c>
      <c r="R6126" t="s">
        <v>90</v>
      </c>
    </row>
    <row r="6127" spans="1:18" hidden="1" x14ac:dyDescent="0.3">
      <c r="A6127" t="s">
        <v>24466</v>
      </c>
      <c r="B6127" t="s">
        <v>24467</v>
      </c>
      <c r="C6127" s="1" t="str">
        <f t="shared" si="468"/>
        <v>21:0861</v>
      </c>
      <c r="D6127" s="1" t="str">
        <f t="shared" si="469"/>
        <v>21:0244</v>
      </c>
      <c r="E6127" t="s">
        <v>24468</v>
      </c>
      <c r="F6127" t="s">
        <v>24469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81</v>
      </c>
      <c r="N6127">
        <v>335</v>
      </c>
      <c r="O6127">
        <v>1</v>
      </c>
      <c r="P6127" t="s">
        <v>319</v>
      </c>
      <c r="Q6127" t="s">
        <v>62</v>
      </c>
      <c r="R6127" t="s">
        <v>329</v>
      </c>
    </row>
    <row r="6128" spans="1:18" hidden="1" x14ac:dyDescent="0.3">
      <c r="A6128" t="s">
        <v>24470</v>
      </c>
      <c r="B6128" t="s">
        <v>24471</v>
      </c>
      <c r="C6128" s="1" t="str">
        <f t="shared" si="468"/>
        <v>21:0861</v>
      </c>
      <c r="D6128" s="1" t="str">
        <f t="shared" si="469"/>
        <v>21:0244</v>
      </c>
      <c r="E6128" t="s">
        <v>24472</v>
      </c>
      <c r="F6128" t="s">
        <v>24473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95</v>
      </c>
      <c r="N6128">
        <v>336</v>
      </c>
      <c r="O6128">
        <v>1</v>
      </c>
      <c r="P6128" t="s">
        <v>319</v>
      </c>
      <c r="Q6128" t="s">
        <v>146</v>
      </c>
      <c r="R6128" t="s">
        <v>687</v>
      </c>
    </row>
    <row r="6129" spans="1:18" hidden="1" x14ac:dyDescent="0.3">
      <c r="A6129" t="s">
        <v>24474</v>
      </c>
      <c r="B6129" t="s">
        <v>24475</v>
      </c>
      <c r="C6129" s="1" t="str">
        <f t="shared" si="468"/>
        <v>21:0861</v>
      </c>
      <c r="D6129" s="1" t="str">
        <f t="shared" si="469"/>
        <v>21:0244</v>
      </c>
      <c r="E6129" t="s">
        <v>24476</v>
      </c>
      <c r="F6129" t="s">
        <v>24477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36</v>
      </c>
      <c r="N6129">
        <v>337</v>
      </c>
      <c r="O6129">
        <v>1</v>
      </c>
      <c r="P6129" t="s">
        <v>30</v>
      </c>
      <c r="Q6129" t="s">
        <v>24</v>
      </c>
      <c r="R6129" t="s">
        <v>20783</v>
      </c>
    </row>
    <row r="6130" spans="1:18" hidden="1" x14ac:dyDescent="0.3">
      <c r="A6130" t="s">
        <v>24478</v>
      </c>
      <c r="B6130" t="s">
        <v>24479</v>
      </c>
      <c r="C6130" s="1" t="str">
        <f t="shared" si="468"/>
        <v>21:0861</v>
      </c>
      <c r="D6130" s="1" t="str">
        <f t="shared" si="469"/>
        <v>21:0244</v>
      </c>
      <c r="E6130" t="s">
        <v>24480</v>
      </c>
      <c r="F6130" t="s">
        <v>24481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44</v>
      </c>
      <c r="N6130">
        <v>338</v>
      </c>
      <c r="O6130">
        <v>1</v>
      </c>
      <c r="P6130" t="s">
        <v>262</v>
      </c>
      <c r="Q6130" t="s">
        <v>236</v>
      </c>
      <c r="R6130" t="s">
        <v>55</v>
      </c>
    </row>
    <row r="6131" spans="1:18" hidden="1" x14ac:dyDescent="0.3">
      <c r="A6131" t="s">
        <v>24482</v>
      </c>
      <c r="B6131" t="s">
        <v>24483</v>
      </c>
      <c r="C6131" s="1" t="str">
        <f t="shared" si="468"/>
        <v>21:0861</v>
      </c>
      <c r="D6131" s="1" t="str">
        <f t="shared" si="469"/>
        <v>21:0244</v>
      </c>
      <c r="E6131" t="s">
        <v>24484</v>
      </c>
      <c r="F6131" t="s">
        <v>24485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52</v>
      </c>
      <c r="N6131">
        <v>339</v>
      </c>
      <c r="O6131">
        <v>1</v>
      </c>
      <c r="P6131" t="s">
        <v>267</v>
      </c>
      <c r="Q6131" t="s">
        <v>236</v>
      </c>
      <c r="R6131" t="s">
        <v>55</v>
      </c>
    </row>
    <row r="6132" spans="1:18" hidden="1" x14ac:dyDescent="0.3">
      <c r="A6132" t="s">
        <v>24486</v>
      </c>
      <c r="B6132" t="s">
        <v>24487</v>
      </c>
      <c r="C6132" s="1" t="str">
        <f t="shared" si="468"/>
        <v>21:0861</v>
      </c>
      <c r="D6132" s="1" t="str">
        <f t="shared" si="469"/>
        <v>21:0244</v>
      </c>
      <c r="E6132" t="s">
        <v>24488</v>
      </c>
      <c r="F6132" t="s">
        <v>24489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60</v>
      </c>
      <c r="N6132">
        <v>340</v>
      </c>
      <c r="O6132">
        <v>1</v>
      </c>
      <c r="P6132" t="s">
        <v>267</v>
      </c>
      <c r="Q6132" t="s">
        <v>579</v>
      </c>
      <c r="R6132" t="s">
        <v>55</v>
      </c>
    </row>
    <row r="6133" spans="1:18" hidden="1" x14ac:dyDescent="0.3">
      <c r="A6133" t="s">
        <v>24490</v>
      </c>
      <c r="B6133" t="s">
        <v>24491</v>
      </c>
      <c r="C6133" s="1" t="str">
        <f t="shared" si="468"/>
        <v>21:0861</v>
      </c>
      <c r="D6133" s="1" t="str">
        <f t="shared" si="469"/>
        <v>21:0244</v>
      </c>
      <c r="E6133" t="s">
        <v>24492</v>
      </c>
      <c r="F6133" t="s">
        <v>24493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67</v>
      </c>
      <c r="N6133">
        <v>341</v>
      </c>
      <c r="O6133">
        <v>1</v>
      </c>
      <c r="P6133" t="s">
        <v>465</v>
      </c>
      <c r="Q6133" t="s">
        <v>310</v>
      </c>
      <c r="R6133" t="s">
        <v>55</v>
      </c>
    </row>
    <row r="6134" spans="1:18" hidden="1" x14ac:dyDescent="0.3">
      <c r="A6134" t="s">
        <v>24494</v>
      </c>
      <c r="B6134" t="s">
        <v>24495</v>
      </c>
      <c r="C6134" s="1" t="str">
        <f t="shared" si="468"/>
        <v>21:0861</v>
      </c>
      <c r="D6134" s="1" t="str">
        <f t="shared" si="469"/>
        <v>21:0244</v>
      </c>
      <c r="E6134" t="s">
        <v>24496</v>
      </c>
      <c r="F6134" t="s">
        <v>24497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74</v>
      </c>
      <c r="N6134">
        <v>342</v>
      </c>
      <c r="O6134">
        <v>1</v>
      </c>
      <c r="P6134" t="s">
        <v>235</v>
      </c>
      <c r="Q6134" t="s">
        <v>46</v>
      </c>
      <c r="R6134" t="s">
        <v>646</v>
      </c>
    </row>
    <row r="6135" spans="1:18" hidden="1" x14ac:dyDescent="0.3">
      <c r="A6135" t="s">
        <v>24498</v>
      </c>
      <c r="B6135" t="s">
        <v>24499</v>
      </c>
      <c r="C6135" s="1" t="str">
        <f t="shared" si="468"/>
        <v>21:0861</v>
      </c>
      <c r="D6135" s="1" t="str">
        <f t="shared" si="469"/>
        <v>21:0244</v>
      </c>
      <c r="E6135" t="s">
        <v>24500</v>
      </c>
      <c r="F6135" t="s">
        <v>24501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81</v>
      </c>
      <c r="N6135">
        <v>343</v>
      </c>
      <c r="O6135">
        <v>1</v>
      </c>
      <c r="P6135" t="s">
        <v>1006</v>
      </c>
      <c r="Q6135" t="s">
        <v>24</v>
      </c>
      <c r="R6135" t="s">
        <v>25</v>
      </c>
    </row>
    <row r="6136" spans="1:18" hidden="1" x14ac:dyDescent="0.3">
      <c r="A6136" t="s">
        <v>24502</v>
      </c>
      <c r="B6136" t="s">
        <v>24503</v>
      </c>
      <c r="C6136" s="1" t="str">
        <f t="shared" si="468"/>
        <v>21:0861</v>
      </c>
      <c r="D6136" s="1" t="str">
        <f t="shared" si="469"/>
        <v>21:0244</v>
      </c>
      <c r="E6136" t="s">
        <v>24504</v>
      </c>
      <c r="F6136" t="s">
        <v>24505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95</v>
      </c>
      <c r="N6136">
        <v>344</v>
      </c>
      <c r="O6136">
        <v>1</v>
      </c>
      <c r="P6136" t="s">
        <v>465</v>
      </c>
      <c r="Q6136" t="s">
        <v>310</v>
      </c>
      <c r="R6136" t="s">
        <v>285</v>
      </c>
    </row>
    <row r="6137" spans="1:18" hidden="1" x14ac:dyDescent="0.3">
      <c r="A6137" t="s">
        <v>24506</v>
      </c>
      <c r="B6137" t="s">
        <v>24507</v>
      </c>
      <c r="C6137" s="1" t="str">
        <f t="shared" si="468"/>
        <v>21:0861</v>
      </c>
      <c r="D6137" s="1" t="str">
        <f t="shared" si="469"/>
        <v>21:0244</v>
      </c>
      <c r="E6137" t="s">
        <v>24508</v>
      </c>
      <c r="F6137" t="s">
        <v>24509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101</v>
      </c>
      <c r="N6137">
        <v>345</v>
      </c>
      <c r="O6137">
        <v>1</v>
      </c>
      <c r="P6137" t="s">
        <v>1610</v>
      </c>
      <c r="Q6137" t="s">
        <v>257</v>
      </c>
      <c r="R6137" t="s">
        <v>55</v>
      </c>
    </row>
    <row r="6138" spans="1:18" hidden="1" x14ac:dyDescent="0.3">
      <c r="A6138" t="s">
        <v>24510</v>
      </c>
      <c r="B6138" t="s">
        <v>24511</v>
      </c>
      <c r="C6138" s="1" t="str">
        <f t="shared" si="468"/>
        <v>21:0861</v>
      </c>
      <c r="D6138" s="1" t="str">
        <f t="shared" si="469"/>
        <v>21:0244</v>
      </c>
      <c r="E6138" t="s">
        <v>24512</v>
      </c>
      <c r="F6138" t="s">
        <v>24513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 t="s">
        <v>267</v>
      </c>
      <c r="Q6138" t="s">
        <v>62</v>
      </c>
      <c r="R6138" t="s">
        <v>599</v>
      </c>
    </row>
    <row r="6139" spans="1:18" hidden="1" x14ac:dyDescent="0.3">
      <c r="A6139" t="s">
        <v>24514</v>
      </c>
      <c r="B6139" t="s">
        <v>24515</v>
      </c>
      <c r="C6139" s="1" t="str">
        <f t="shared" si="468"/>
        <v>21:0861</v>
      </c>
      <c r="D6139" s="1" t="str">
        <f t="shared" si="469"/>
        <v>21:0244</v>
      </c>
      <c r="E6139" t="s">
        <v>24512</v>
      </c>
      <c r="F6139" t="s">
        <v>24516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29</v>
      </c>
      <c r="N6139">
        <v>347</v>
      </c>
      <c r="O6139">
        <v>1</v>
      </c>
      <c r="P6139" t="s">
        <v>267</v>
      </c>
      <c r="Q6139" t="s">
        <v>62</v>
      </c>
      <c r="R6139" t="s">
        <v>599</v>
      </c>
    </row>
    <row r="6140" spans="1:18" hidden="1" x14ac:dyDescent="0.3">
      <c r="A6140" t="s">
        <v>24517</v>
      </c>
      <c r="B6140" t="s">
        <v>24518</v>
      </c>
      <c r="C6140" s="1" t="str">
        <f t="shared" si="468"/>
        <v>21:0861</v>
      </c>
      <c r="D6140" s="1" t="str">
        <f t="shared" si="469"/>
        <v>21:0244</v>
      </c>
      <c r="E6140" t="s">
        <v>24519</v>
      </c>
      <c r="F6140" t="s">
        <v>24520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107</v>
      </c>
      <c r="N6140">
        <v>348</v>
      </c>
      <c r="O6140">
        <v>1</v>
      </c>
      <c r="P6140" t="s">
        <v>247</v>
      </c>
      <c r="Q6140" t="s">
        <v>24</v>
      </c>
      <c r="R6140" t="s">
        <v>211</v>
      </c>
    </row>
    <row r="6141" spans="1:18" hidden="1" x14ac:dyDescent="0.3">
      <c r="A6141" t="s">
        <v>24521</v>
      </c>
      <c r="B6141" t="s">
        <v>24522</v>
      </c>
      <c r="C6141" s="1" t="str">
        <f t="shared" si="468"/>
        <v>21:0861</v>
      </c>
      <c r="D6141" s="1" t="str">
        <f t="shared" si="469"/>
        <v>21:0244</v>
      </c>
      <c r="E6141" t="s">
        <v>24523</v>
      </c>
      <c r="F6141" t="s">
        <v>24524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114</v>
      </c>
      <c r="N6141">
        <v>349</v>
      </c>
      <c r="O6141">
        <v>1</v>
      </c>
      <c r="P6141" t="s">
        <v>1610</v>
      </c>
      <c r="Q6141" t="s">
        <v>257</v>
      </c>
      <c r="R6141" t="s">
        <v>285</v>
      </c>
    </row>
    <row r="6142" spans="1:18" hidden="1" x14ac:dyDescent="0.3">
      <c r="A6142" t="s">
        <v>24525</v>
      </c>
      <c r="B6142" t="s">
        <v>24526</v>
      </c>
      <c r="C6142" s="1" t="str">
        <f t="shared" si="468"/>
        <v>21:0861</v>
      </c>
      <c r="D6142" s="1" t="str">
        <f t="shared" si="469"/>
        <v>21:0244</v>
      </c>
      <c r="E6142" t="s">
        <v>24527</v>
      </c>
      <c r="F6142" t="s">
        <v>24528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121</v>
      </c>
      <c r="N6142">
        <v>350</v>
      </c>
      <c r="O6142">
        <v>1</v>
      </c>
      <c r="P6142" t="s">
        <v>267</v>
      </c>
      <c r="Q6142" t="s">
        <v>257</v>
      </c>
      <c r="R6142" t="s">
        <v>189</v>
      </c>
    </row>
    <row r="6143" spans="1:18" hidden="1" x14ac:dyDescent="0.3">
      <c r="A6143" t="s">
        <v>24529</v>
      </c>
      <c r="B6143" t="s">
        <v>24530</v>
      </c>
      <c r="C6143" s="1" t="str">
        <f t="shared" si="468"/>
        <v>21:0861</v>
      </c>
      <c r="D6143" s="1" t="str">
        <f t="shared" si="469"/>
        <v>21:0244</v>
      </c>
      <c r="E6143" t="s">
        <v>24531</v>
      </c>
      <c r="F6143" t="s">
        <v>24532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127</v>
      </c>
      <c r="N6143">
        <v>351</v>
      </c>
      <c r="O6143">
        <v>1</v>
      </c>
      <c r="P6143" t="s">
        <v>267</v>
      </c>
      <c r="Q6143" t="s">
        <v>310</v>
      </c>
      <c r="R6143" t="s">
        <v>401</v>
      </c>
    </row>
    <row r="6144" spans="1:18" hidden="1" x14ac:dyDescent="0.3">
      <c r="A6144" t="s">
        <v>24533</v>
      </c>
      <c r="B6144" t="s">
        <v>24534</v>
      </c>
      <c r="C6144" s="1" t="str">
        <f t="shared" si="468"/>
        <v>21:0861</v>
      </c>
      <c r="D6144" s="1" t="str">
        <f t="shared" si="469"/>
        <v>21:0244</v>
      </c>
      <c r="E6144" t="s">
        <v>24535</v>
      </c>
      <c r="F6144" t="s">
        <v>24536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133</v>
      </c>
      <c r="N6144">
        <v>352</v>
      </c>
      <c r="O6144">
        <v>1</v>
      </c>
      <c r="P6144" t="s">
        <v>465</v>
      </c>
      <c r="Q6144" t="s">
        <v>54</v>
      </c>
      <c r="R6144" t="s">
        <v>460</v>
      </c>
    </row>
    <row r="6145" spans="1:18" hidden="1" x14ac:dyDescent="0.3">
      <c r="A6145" t="s">
        <v>24537</v>
      </c>
      <c r="B6145" t="s">
        <v>24538</v>
      </c>
      <c r="C6145" s="1" t="str">
        <f t="shared" si="468"/>
        <v>21:0861</v>
      </c>
      <c r="D6145" s="1" t="str">
        <f t="shared" si="469"/>
        <v>21:0244</v>
      </c>
      <c r="E6145" t="s">
        <v>24539</v>
      </c>
      <c r="F6145" t="s">
        <v>24540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139</v>
      </c>
      <c r="N6145">
        <v>353</v>
      </c>
      <c r="O6145">
        <v>1</v>
      </c>
      <c r="P6145" t="s">
        <v>267</v>
      </c>
      <c r="Q6145" t="s">
        <v>54</v>
      </c>
      <c r="R6145" t="s">
        <v>189</v>
      </c>
    </row>
    <row r="6146" spans="1:18" hidden="1" x14ac:dyDescent="0.3">
      <c r="A6146" t="s">
        <v>24541</v>
      </c>
      <c r="B6146" t="s">
        <v>24542</v>
      </c>
      <c r="C6146" s="1" t="str">
        <f t="shared" si="468"/>
        <v>21:0861</v>
      </c>
      <c r="D6146" s="1" t="str">
        <f>HYPERLINK("https://geochem.nrcan.gc.ca/cdogs/content/svy/svy_e.htm", "")</f>
        <v/>
      </c>
      <c r="G6146" s="1" t="str">
        <f>HYPERLINK("https://geochem.nrcan.gc.ca/cdogs/content/cr_/cr_00264_e.htm", "264")</f>
        <v>264</v>
      </c>
      <c r="J6146" t="s">
        <v>85</v>
      </c>
      <c r="K6146" t="s">
        <v>86</v>
      </c>
      <c r="L6146">
        <v>20</v>
      </c>
      <c r="M6146" t="s">
        <v>87</v>
      </c>
      <c r="N6146">
        <v>354</v>
      </c>
      <c r="O6146">
        <v>8</v>
      </c>
      <c r="P6146" t="s">
        <v>1310</v>
      </c>
      <c r="Q6146" t="s">
        <v>96</v>
      </c>
      <c r="R6146" t="s">
        <v>47</v>
      </c>
    </row>
    <row r="6147" spans="1:18" hidden="1" x14ac:dyDescent="0.3">
      <c r="A6147" t="s">
        <v>24543</v>
      </c>
      <c r="B6147" t="s">
        <v>24544</v>
      </c>
      <c r="C6147" s="1" t="str">
        <f t="shared" si="468"/>
        <v>21:0861</v>
      </c>
      <c r="D6147" s="1" t="str">
        <f t="shared" ref="D6147:D6154" si="472">HYPERLINK("https://geochem.nrcan.gc.ca/cdogs/content/svy/svy210244_e.htm", "21:0244")</f>
        <v>21:0244</v>
      </c>
      <c r="E6147" t="s">
        <v>24545</v>
      </c>
      <c r="F6147" t="s">
        <v>24546</v>
      </c>
      <c r="H6147">
        <v>76.098002300000005</v>
      </c>
      <c r="I6147">
        <v>-101.1153618</v>
      </c>
      <c r="J6147" s="1" t="str">
        <f t="shared" ref="J6147:J6154" si="473">HYPERLINK("https://geochem.nrcan.gc.ca/cdogs/content/kwd/kwd020018_e.htm", "Fluid (stream)")</f>
        <v>Fluid (stream)</v>
      </c>
      <c r="K6147" s="1" t="str">
        <f t="shared" ref="K6147:K6154" si="474">HYPERLINK("https://geochem.nrcan.gc.ca/cdogs/content/kwd/kwd080007_e.htm", "Untreated Water")</f>
        <v>Untreated Water</v>
      </c>
      <c r="L6147">
        <v>20</v>
      </c>
      <c r="M6147" t="s">
        <v>241</v>
      </c>
      <c r="N6147">
        <v>355</v>
      </c>
      <c r="O6147">
        <v>1</v>
      </c>
      <c r="P6147" t="s">
        <v>267</v>
      </c>
      <c r="Q6147" t="s">
        <v>236</v>
      </c>
      <c r="R6147" t="s">
        <v>55</v>
      </c>
    </row>
    <row r="6148" spans="1:18" hidden="1" x14ac:dyDescent="0.3">
      <c r="A6148" t="s">
        <v>24547</v>
      </c>
      <c r="B6148" t="s">
        <v>24548</v>
      </c>
      <c r="C6148" s="1" t="str">
        <f t="shared" si="468"/>
        <v>21:0861</v>
      </c>
      <c r="D6148" s="1" t="str">
        <f t="shared" si="472"/>
        <v>21:0244</v>
      </c>
      <c r="E6148" t="s">
        <v>24549</v>
      </c>
      <c r="F6148" t="s">
        <v>24550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36</v>
      </c>
      <c r="N6148">
        <v>356</v>
      </c>
      <c r="O6148">
        <v>1</v>
      </c>
      <c r="P6148" t="s">
        <v>272</v>
      </c>
      <c r="Q6148" t="s">
        <v>310</v>
      </c>
      <c r="R6148" t="s">
        <v>55</v>
      </c>
    </row>
    <row r="6149" spans="1:18" hidden="1" x14ac:dyDescent="0.3">
      <c r="A6149" t="s">
        <v>24551</v>
      </c>
      <c r="B6149" t="s">
        <v>24552</v>
      </c>
      <c r="C6149" s="1" t="str">
        <f t="shared" si="468"/>
        <v>21:0861</v>
      </c>
      <c r="D6149" s="1" t="str">
        <f t="shared" si="472"/>
        <v>21:0244</v>
      </c>
      <c r="E6149" t="s">
        <v>24553</v>
      </c>
      <c r="F6149" t="s">
        <v>24554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44</v>
      </c>
      <c r="N6149">
        <v>357</v>
      </c>
      <c r="O6149">
        <v>1</v>
      </c>
      <c r="P6149" t="s">
        <v>272</v>
      </c>
      <c r="Q6149" t="s">
        <v>236</v>
      </c>
      <c r="R6149" t="s">
        <v>460</v>
      </c>
    </row>
    <row r="6150" spans="1:18" hidden="1" x14ac:dyDescent="0.3">
      <c r="A6150" t="s">
        <v>24555</v>
      </c>
      <c r="B6150" t="s">
        <v>24556</v>
      </c>
      <c r="C6150" s="1" t="str">
        <f t="shared" si="468"/>
        <v>21:0861</v>
      </c>
      <c r="D6150" s="1" t="str">
        <f t="shared" si="472"/>
        <v>21:0244</v>
      </c>
      <c r="E6150" t="s">
        <v>24557</v>
      </c>
      <c r="F6150" t="s">
        <v>24558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52</v>
      </c>
      <c r="N6150">
        <v>358</v>
      </c>
      <c r="O6150">
        <v>1</v>
      </c>
      <c r="P6150" t="s">
        <v>235</v>
      </c>
      <c r="Q6150" t="s">
        <v>62</v>
      </c>
      <c r="R6150" t="s">
        <v>655</v>
      </c>
    </row>
    <row r="6151" spans="1:18" hidden="1" x14ac:dyDescent="0.3">
      <c r="A6151" t="s">
        <v>24559</v>
      </c>
      <c r="B6151" t="s">
        <v>24560</v>
      </c>
      <c r="C6151" s="1" t="str">
        <f t="shared" si="468"/>
        <v>21:0861</v>
      </c>
      <c r="D6151" s="1" t="str">
        <f t="shared" si="472"/>
        <v>21:0244</v>
      </c>
      <c r="E6151" t="s">
        <v>24561</v>
      </c>
      <c r="F6151" t="s">
        <v>24562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60</v>
      </c>
      <c r="N6151">
        <v>359</v>
      </c>
      <c r="O6151">
        <v>1</v>
      </c>
      <c r="P6151" t="s">
        <v>262</v>
      </c>
      <c r="Q6151" t="s">
        <v>236</v>
      </c>
      <c r="R6151" t="s">
        <v>285</v>
      </c>
    </row>
    <row r="6152" spans="1:18" hidden="1" x14ac:dyDescent="0.3">
      <c r="A6152" t="s">
        <v>24563</v>
      </c>
      <c r="B6152" t="s">
        <v>24564</v>
      </c>
      <c r="C6152" s="1" t="str">
        <f t="shared" si="468"/>
        <v>21:0861</v>
      </c>
      <c r="D6152" s="1" t="str">
        <f t="shared" si="472"/>
        <v>21:0244</v>
      </c>
      <c r="E6152" t="s">
        <v>24565</v>
      </c>
      <c r="F6152" t="s">
        <v>24566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67</v>
      </c>
      <c r="N6152">
        <v>360</v>
      </c>
      <c r="O6152">
        <v>1</v>
      </c>
      <c r="P6152" t="s">
        <v>262</v>
      </c>
      <c r="Q6152" t="s">
        <v>257</v>
      </c>
      <c r="R6152" t="s">
        <v>55</v>
      </c>
    </row>
    <row r="6153" spans="1:18" hidden="1" x14ac:dyDescent="0.3">
      <c r="A6153" t="s">
        <v>24567</v>
      </c>
      <c r="B6153" t="s">
        <v>24568</v>
      </c>
      <c r="C6153" s="1" t="str">
        <f t="shared" si="468"/>
        <v>21:0861</v>
      </c>
      <c r="D6153" s="1" t="str">
        <f t="shared" si="472"/>
        <v>21:0244</v>
      </c>
      <c r="E6153" t="s">
        <v>24569</v>
      </c>
      <c r="F6153" t="s">
        <v>24570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74</v>
      </c>
      <c r="N6153">
        <v>361</v>
      </c>
      <c r="O6153">
        <v>1</v>
      </c>
      <c r="P6153" t="s">
        <v>247</v>
      </c>
      <c r="Q6153" t="s">
        <v>257</v>
      </c>
      <c r="R6153" t="s">
        <v>522</v>
      </c>
    </row>
    <row r="6154" spans="1:18" hidden="1" x14ac:dyDescent="0.3">
      <c r="A6154" t="s">
        <v>24571</v>
      </c>
      <c r="B6154" t="s">
        <v>24572</v>
      </c>
      <c r="C6154" s="1" t="str">
        <f t="shared" si="468"/>
        <v>21:0861</v>
      </c>
      <c r="D6154" s="1" t="str">
        <f t="shared" si="472"/>
        <v>21:0244</v>
      </c>
      <c r="E6154" t="s">
        <v>24573</v>
      </c>
      <c r="F6154" t="s">
        <v>24574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 t="s">
        <v>319</v>
      </c>
      <c r="Q6154" t="s">
        <v>146</v>
      </c>
      <c r="R6154" t="s">
        <v>47</v>
      </c>
    </row>
    <row r="6155" spans="1:18" hidden="1" x14ac:dyDescent="0.3">
      <c r="A6155" t="s">
        <v>24575</v>
      </c>
      <c r="B6155" t="s">
        <v>24576</v>
      </c>
      <c r="C6155" s="1" t="str">
        <f t="shared" si="468"/>
        <v>21:0861</v>
      </c>
      <c r="D6155" s="1" t="str">
        <f>HYPERLINK("https://geochem.nrcan.gc.ca/cdogs/content/svy/svy_e.htm", "")</f>
        <v/>
      </c>
      <c r="G6155" s="1" t="str">
        <f>HYPERLINK("https://geochem.nrcan.gc.ca/cdogs/content/cr_/cr_00265_e.htm", "265")</f>
        <v>265</v>
      </c>
      <c r="J6155" t="s">
        <v>85</v>
      </c>
      <c r="K6155" t="s">
        <v>86</v>
      </c>
      <c r="L6155">
        <v>21</v>
      </c>
      <c r="M6155" t="s">
        <v>87</v>
      </c>
      <c r="N6155">
        <v>363</v>
      </c>
      <c r="O6155">
        <v>8</v>
      </c>
      <c r="P6155" t="s">
        <v>140</v>
      </c>
      <c r="Q6155" t="s">
        <v>146</v>
      </c>
      <c r="R6155" t="s">
        <v>329</v>
      </c>
    </row>
    <row r="6156" spans="1:18" hidden="1" x14ac:dyDescent="0.3">
      <c r="A6156" t="s">
        <v>24577</v>
      </c>
      <c r="B6156" t="s">
        <v>24578</v>
      </c>
      <c r="C6156" s="1" t="str">
        <f t="shared" si="468"/>
        <v>21:0861</v>
      </c>
      <c r="D6156" s="1" t="str">
        <f t="shared" ref="D6156:D6174" si="475">HYPERLINK("https://geochem.nrcan.gc.ca/cdogs/content/svy/svy210244_e.htm", "21:0244")</f>
        <v>21:0244</v>
      </c>
      <c r="E6156" t="s">
        <v>24573</v>
      </c>
      <c r="F6156" t="s">
        <v>24579</v>
      </c>
      <c r="H6156">
        <v>76.131080900000001</v>
      </c>
      <c r="I6156">
        <v>-100.7417902</v>
      </c>
      <c r="J6156" s="1" t="str">
        <f t="shared" ref="J6156:J6174" si="476">HYPERLINK("https://geochem.nrcan.gc.ca/cdogs/content/kwd/kwd020018_e.htm", "Fluid (stream)")</f>
        <v>Fluid (stream)</v>
      </c>
      <c r="K6156" s="1" t="str">
        <f t="shared" ref="K6156:K6174" si="477">HYPERLINK("https://geochem.nrcan.gc.ca/cdogs/content/kwd/kwd080007_e.htm", "Untreated Water")</f>
        <v>Untreated Water</v>
      </c>
      <c r="L6156">
        <v>21</v>
      </c>
      <c r="M6156" t="s">
        <v>29</v>
      </c>
      <c r="N6156">
        <v>364</v>
      </c>
      <c r="O6156">
        <v>1</v>
      </c>
      <c r="P6156" t="s">
        <v>194</v>
      </c>
      <c r="Q6156" t="s">
        <v>146</v>
      </c>
      <c r="R6156" t="s">
        <v>151</v>
      </c>
    </row>
    <row r="6157" spans="1:18" hidden="1" x14ac:dyDescent="0.3">
      <c r="A6157" t="s">
        <v>24580</v>
      </c>
      <c r="B6157" t="s">
        <v>24581</v>
      </c>
      <c r="C6157" s="1" t="str">
        <f t="shared" si="468"/>
        <v>21:0861</v>
      </c>
      <c r="D6157" s="1" t="str">
        <f t="shared" si="475"/>
        <v>21:0244</v>
      </c>
      <c r="E6157" t="s">
        <v>24582</v>
      </c>
      <c r="F6157" t="s">
        <v>24583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81</v>
      </c>
      <c r="N6157">
        <v>365</v>
      </c>
      <c r="O6157">
        <v>1</v>
      </c>
      <c r="P6157" t="s">
        <v>319</v>
      </c>
      <c r="Q6157" t="s">
        <v>38</v>
      </c>
      <c r="R6157" t="s">
        <v>668</v>
      </c>
    </row>
    <row r="6158" spans="1:18" hidden="1" x14ac:dyDescent="0.3">
      <c r="A6158" t="s">
        <v>24584</v>
      </c>
      <c r="B6158" t="s">
        <v>24585</v>
      </c>
      <c r="C6158" s="1" t="str">
        <f t="shared" si="468"/>
        <v>21:0861</v>
      </c>
      <c r="D6158" s="1" t="str">
        <f t="shared" si="475"/>
        <v>21:0244</v>
      </c>
      <c r="E6158" t="s">
        <v>24586</v>
      </c>
      <c r="F6158" t="s">
        <v>24587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95</v>
      </c>
      <c r="N6158">
        <v>366</v>
      </c>
      <c r="O6158">
        <v>1</v>
      </c>
      <c r="P6158" t="s">
        <v>108</v>
      </c>
      <c r="Q6158" t="s">
        <v>146</v>
      </c>
      <c r="R6158" t="s">
        <v>752</v>
      </c>
    </row>
    <row r="6159" spans="1:18" hidden="1" x14ac:dyDescent="0.3">
      <c r="A6159" t="s">
        <v>24588</v>
      </c>
      <c r="B6159" t="s">
        <v>24589</v>
      </c>
      <c r="C6159" s="1" t="str">
        <f t="shared" si="468"/>
        <v>21:0861</v>
      </c>
      <c r="D6159" s="1" t="str">
        <f t="shared" si="475"/>
        <v>21:0244</v>
      </c>
      <c r="E6159" t="s">
        <v>24590</v>
      </c>
      <c r="F6159" t="s">
        <v>24591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101</v>
      </c>
      <c r="N6159">
        <v>367</v>
      </c>
      <c r="O6159">
        <v>1</v>
      </c>
      <c r="P6159" t="s">
        <v>140</v>
      </c>
      <c r="Q6159" t="s">
        <v>146</v>
      </c>
      <c r="R6159" t="s">
        <v>16874</v>
      </c>
    </row>
    <row r="6160" spans="1:18" hidden="1" x14ac:dyDescent="0.3">
      <c r="A6160" t="s">
        <v>24592</v>
      </c>
      <c r="B6160" t="s">
        <v>24593</v>
      </c>
      <c r="C6160" s="1" t="str">
        <f t="shared" si="468"/>
        <v>21:0861</v>
      </c>
      <c r="D6160" s="1" t="str">
        <f t="shared" si="475"/>
        <v>21:0244</v>
      </c>
      <c r="E6160" t="s">
        <v>24594</v>
      </c>
      <c r="F6160" t="s">
        <v>24595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107</v>
      </c>
      <c r="N6160">
        <v>368</v>
      </c>
      <c r="O6160">
        <v>1</v>
      </c>
      <c r="P6160" t="s">
        <v>267</v>
      </c>
      <c r="Q6160" t="s">
        <v>482</v>
      </c>
      <c r="R6160" t="s">
        <v>55</v>
      </c>
    </row>
    <row r="6161" spans="1:18" hidden="1" x14ac:dyDescent="0.3">
      <c r="A6161" t="s">
        <v>24596</v>
      </c>
      <c r="B6161" t="s">
        <v>24597</v>
      </c>
      <c r="C6161" s="1" t="str">
        <f t="shared" si="468"/>
        <v>21:0861</v>
      </c>
      <c r="D6161" s="1" t="str">
        <f t="shared" si="475"/>
        <v>21:0244</v>
      </c>
      <c r="E6161" t="s">
        <v>24598</v>
      </c>
      <c r="F6161" t="s">
        <v>24599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114</v>
      </c>
      <c r="N6161">
        <v>369</v>
      </c>
      <c r="O6161">
        <v>1</v>
      </c>
      <c r="P6161" t="s">
        <v>319</v>
      </c>
      <c r="Q6161" t="s">
        <v>146</v>
      </c>
      <c r="R6161" t="s">
        <v>109</v>
      </c>
    </row>
    <row r="6162" spans="1:18" hidden="1" x14ac:dyDescent="0.3">
      <c r="A6162" t="s">
        <v>24600</v>
      </c>
      <c r="B6162" t="s">
        <v>24601</v>
      </c>
      <c r="C6162" s="1" t="str">
        <f t="shared" si="468"/>
        <v>21:0861</v>
      </c>
      <c r="D6162" s="1" t="str">
        <f t="shared" si="475"/>
        <v>21:0244</v>
      </c>
      <c r="E6162" t="s">
        <v>24602</v>
      </c>
      <c r="F6162" t="s">
        <v>24603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121</v>
      </c>
      <c r="N6162">
        <v>370</v>
      </c>
      <c r="O6162">
        <v>1</v>
      </c>
      <c r="P6162" t="s">
        <v>194</v>
      </c>
      <c r="Q6162" t="s">
        <v>24</v>
      </c>
      <c r="R6162" t="s">
        <v>8016</v>
      </c>
    </row>
    <row r="6163" spans="1:18" hidden="1" x14ac:dyDescent="0.3">
      <c r="A6163" t="s">
        <v>24604</v>
      </c>
      <c r="B6163" t="s">
        <v>24605</v>
      </c>
      <c r="C6163" s="1" t="str">
        <f t="shared" si="468"/>
        <v>21:0861</v>
      </c>
      <c r="D6163" s="1" t="str">
        <f t="shared" si="475"/>
        <v>21:0244</v>
      </c>
      <c r="E6163" t="s">
        <v>24606</v>
      </c>
      <c r="F6163" t="s">
        <v>24607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127</v>
      </c>
      <c r="N6163">
        <v>371</v>
      </c>
      <c r="O6163">
        <v>1</v>
      </c>
      <c r="P6163" t="s">
        <v>771</v>
      </c>
      <c r="Q6163" t="s">
        <v>146</v>
      </c>
      <c r="R6163" t="s">
        <v>76</v>
      </c>
    </row>
    <row r="6164" spans="1:18" hidden="1" x14ac:dyDescent="0.3">
      <c r="A6164" t="s">
        <v>24608</v>
      </c>
      <c r="B6164" t="s">
        <v>24609</v>
      </c>
      <c r="C6164" s="1" t="str">
        <f t="shared" si="468"/>
        <v>21:0861</v>
      </c>
      <c r="D6164" s="1" t="str">
        <f t="shared" si="475"/>
        <v>21:0244</v>
      </c>
      <c r="E6164" t="s">
        <v>24610</v>
      </c>
      <c r="F6164" t="s">
        <v>24611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133</v>
      </c>
      <c r="N6164">
        <v>372</v>
      </c>
      <c r="O6164">
        <v>1</v>
      </c>
      <c r="P6164" t="s">
        <v>256</v>
      </c>
      <c r="Q6164" t="s">
        <v>38</v>
      </c>
      <c r="R6164" t="s">
        <v>329</v>
      </c>
    </row>
    <row r="6165" spans="1:18" hidden="1" x14ac:dyDescent="0.3">
      <c r="A6165" t="s">
        <v>24612</v>
      </c>
      <c r="B6165" t="s">
        <v>24613</v>
      </c>
      <c r="C6165" s="1" t="str">
        <f t="shared" si="468"/>
        <v>21:0861</v>
      </c>
      <c r="D6165" s="1" t="str">
        <f t="shared" si="475"/>
        <v>21:0244</v>
      </c>
      <c r="E6165" t="s">
        <v>24614</v>
      </c>
      <c r="F6165" t="s">
        <v>24615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139</v>
      </c>
      <c r="N6165">
        <v>373</v>
      </c>
      <c r="O6165">
        <v>1</v>
      </c>
      <c r="P6165" t="s">
        <v>256</v>
      </c>
      <c r="Q6165" t="s">
        <v>248</v>
      </c>
      <c r="R6165" t="s">
        <v>460</v>
      </c>
    </row>
    <row r="6166" spans="1:18" hidden="1" x14ac:dyDescent="0.3">
      <c r="A6166" t="s">
        <v>24616</v>
      </c>
      <c r="B6166" t="s">
        <v>24617</v>
      </c>
      <c r="C6166" s="1" t="str">
        <f t="shared" si="468"/>
        <v>21:0861</v>
      </c>
      <c r="D6166" s="1" t="str">
        <f t="shared" si="475"/>
        <v>21:0244</v>
      </c>
      <c r="E6166" t="s">
        <v>24618</v>
      </c>
      <c r="F6166" t="s">
        <v>24619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241</v>
      </c>
      <c r="N6166">
        <v>374</v>
      </c>
      <c r="O6166">
        <v>1</v>
      </c>
      <c r="P6166" t="s">
        <v>356</v>
      </c>
      <c r="Q6166" t="s">
        <v>482</v>
      </c>
      <c r="R6166" t="s">
        <v>55</v>
      </c>
    </row>
    <row r="6167" spans="1:18" hidden="1" x14ac:dyDescent="0.3">
      <c r="A6167" t="s">
        <v>24620</v>
      </c>
      <c r="B6167" t="s">
        <v>24621</v>
      </c>
      <c r="C6167" s="1" t="str">
        <f t="shared" si="468"/>
        <v>21:0861</v>
      </c>
      <c r="D6167" s="1" t="str">
        <f t="shared" si="475"/>
        <v>21:0244</v>
      </c>
      <c r="E6167" t="s">
        <v>24622</v>
      </c>
      <c r="F6167" t="s">
        <v>24623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36</v>
      </c>
      <c r="N6167">
        <v>375</v>
      </c>
      <c r="O6167">
        <v>1</v>
      </c>
      <c r="P6167" t="s">
        <v>272</v>
      </c>
      <c r="Q6167" t="s">
        <v>579</v>
      </c>
      <c r="R6167" t="s">
        <v>55</v>
      </c>
    </row>
    <row r="6168" spans="1:18" hidden="1" x14ac:dyDescent="0.3">
      <c r="A6168" t="s">
        <v>24624</v>
      </c>
      <c r="B6168" t="s">
        <v>24625</v>
      </c>
      <c r="C6168" s="1" t="str">
        <f t="shared" si="468"/>
        <v>21:0861</v>
      </c>
      <c r="D6168" s="1" t="str">
        <f t="shared" si="475"/>
        <v>21:0244</v>
      </c>
      <c r="E6168" t="s">
        <v>24626</v>
      </c>
      <c r="F6168" t="s">
        <v>24627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44</v>
      </c>
      <c r="N6168">
        <v>376</v>
      </c>
      <c r="O6168">
        <v>1</v>
      </c>
      <c r="P6168" t="s">
        <v>267</v>
      </c>
      <c r="Q6168" t="s">
        <v>579</v>
      </c>
      <c r="R6168" t="s">
        <v>55</v>
      </c>
    </row>
    <row r="6169" spans="1:18" hidden="1" x14ac:dyDescent="0.3">
      <c r="A6169" t="s">
        <v>24628</v>
      </c>
      <c r="B6169" t="s">
        <v>24629</v>
      </c>
      <c r="C6169" s="1" t="str">
        <f t="shared" si="468"/>
        <v>21:0861</v>
      </c>
      <c r="D6169" s="1" t="str">
        <f t="shared" si="475"/>
        <v>21:0244</v>
      </c>
      <c r="E6169" t="s">
        <v>24630</v>
      </c>
      <c r="F6169" t="s">
        <v>24631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 t="s">
        <v>272</v>
      </c>
      <c r="Q6169" t="s">
        <v>54</v>
      </c>
      <c r="R6169" t="s">
        <v>55</v>
      </c>
    </row>
    <row r="6170" spans="1:18" hidden="1" x14ac:dyDescent="0.3">
      <c r="A6170" t="s">
        <v>24632</v>
      </c>
      <c r="B6170" t="s">
        <v>24633</v>
      </c>
      <c r="C6170" s="1" t="str">
        <f t="shared" si="468"/>
        <v>21:0861</v>
      </c>
      <c r="D6170" s="1" t="str">
        <f t="shared" si="475"/>
        <v>21:0244</v>
      </c>
      <c r="E6170" t="s">
        <v>24630</v>
      </c>
      <c r="F6170" t="s">
        <v>24634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29</v>
      </c>
      <c r="N6170">
        <v>378</v>
      </c>
      <c r="O6170">
        <v>1</v>
      </c>
      <c r="P6170" t="s">
        <v>262</v>
      </c>
      <c r="Q6170" t="s">
        <v>54</v>
      </c>
      <c r="R6170" t="s">
        <v>55</v>
      </c>
    </row>
    <row r="6171" spans="1:18" hidden="1" x14ac:dyDescent="0.3">
      <c r="A6171" t="s">
        <v>24635</v>
      </c>
      <c r="B6171" t="s">
        <v>24636</v>
      </c>
      <c r="C6171" s="1" t="str">
        <f t="shared" si="468"/>
        <v>21:0861</v>
      </c>
      <c r="D6171" s="1" t="str">
        <f t="shared" si="475"/>
        <v>21:0244</v>
      </c>
      <c r="E6171" t="s">
        <v>24637</v>
      </c>
      <c r="F6171" t="s">
        <v>24638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52</v>
      </c>
      <c r="N6171">
        <v>379</v>
      </c>
      <c r="O6171">
        <v>1</v>
      </c>
      <c r="P6171" t="s">
        <v>262</v>
      </c>
      <c r="Q6171" t="s">
        <v>54</v>
      </c>
      <c r="R6171" t="s">
        <v>55</v>
      </c>
    </row>
    <row r="6172" spans="1:18" hidden="1" x14ac:dyDescent="0.3">
      <c r="A6172" t="s">
        <v>24639</v>
      </c>
      <c r="B6172" t="s">
        <v>24640</v>
      </c>
      <c r="C6172" s="1" t="str">
        <f t="shared" si="468"/>
        <v>21:0861</v>
      </c>
      <c r="D6172" s="1" t="str">
        <f t="shared" si="475"/>
        <v>21:0244</v>
      </c>
      <c r="E6172" t="s">
        <v>24641</v>
      </c>
      <c r="F6172" t="s">
        <v>24642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60</v>
      </c>
      <c r="N6172">
        <v>380</v>
      </c>
      <c r="O6172">
        <v>1</v>
      </c>
      <c r="P6172" t="s">
        <v>272</v>
      </c>
      <c r="Q6172" t="s">
        <v>54</v>
      </c>
      <c r="R6172" t="s">
        <v>285</v>
      </c>
    </row>
    <row r="6173" spans="1:18" hidden="1" x14ac:dyDescent="0.3">
      <c r="A6173" t="s">
        <v>24643</v>
      </c>
      <c r="B6173" t="s">
        <v>24644</v>
      </c>
      <c r="C6173" s="1" t="str">
        <f t="shared" si="468"/>
        <v>21:0861</v>
      </c>
      <c r="D6173" s="1" t="str">
        <f t="shared" si="475"/>
        <v>21:0244</v>
      </c>
      <c r="E6173" t="s">
        <v>24645</v>
      </c>
      <c r="F6173" t="s">
        <v>24646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67</v>
      </c>
      <c r="N6173">
        <v>381</v>
      </c>
      <c r="O6173">
        <v>1</v>
      </c>
      <c r="P6173" t="s">
        <v>235</v>
      </c>
      <c r="Q6173" t="s">
        <v>38</v>
      </c>
      <c r="R6173" t="s">
        <v>189</v>
      </c>
    </row>
    <row r="6174" spans="1:18" hidden="1" x14ac:dyDescent="0.3">
      <c r="A6174" t="s">
        <v>24647</v>
      </c>
      <c r="B6174" t="s">
        <v>24648</v>
      </c>
      <c r="C6174" s="1" t="str">
        <f t="shared" si="468"/>
        <v>21:0861</v>
      </c>
      <c r="D6174" s="1" t="str">
        <f t="shared" si="475"/>
        <v>21:0244</v>
      </c>
      <c r="E6174" t="s">
        <v>24649</v>
      </c>
      <c r="F6174" t="s">
        <v>24650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74</v>
      </c>
      <c r="N6174">
        <v>382</v>
      </c>
      <c r="O6174">
        <v>1</v>
      </c>
      <c r="P6174" t="s">
        <v>262</v>
      </c>
      <c r="Q6174" t="s">
        <v>236</v>
      </c>
      <c r="R6174" t="s">
        <v>55</v>
      </c>
    </row>
    <row r="6175" spans="1:18" hidden="1" x14ac:dyDescent="0.3">
      <c r="A6175" t="s">
        <v>24651</v>
      </c>
      <c r="B6175" t="s">
        <v>24652</v>
      </c>
      <c r="C6175" s="1" t="str">
        <f t="shared" si="468"/>
        <v>21:0861</v>
      </c>
      <c r="D6175" s="1" t="str">
        <f>HYPERLINK("https://geochem.nrcan.gc.ca/cdogs/content/svy/svy_e.htm", "")</f>
        <v/>
      </c>
      <c r="G6175" s="1" t="str">
        <f>HYPERLINK("https://geochem.nrcan.gc.ca/cdogs/content/cr_/cr_00265_e.htm", "265")</f>
        <v>265</v>
      </c>
      <c r="J6175" t="s">
        <v>85</v>
      </c>
      <c r="K6175" t="s">
        <v>86</v>
      </c>
      <c r="L6175">
        <v>22</v>
      </c>
      <c r="M6175" t="s">
        <v>87</v>
      </c>
      <c r="N6175">
        <v>383</v>
      </c>
      <c r="O6175">
        <v>8</v>
      </c>
      <c r="P6175" t="s">
        <v>553</v>
      </c>
      <c r="Q6175" t="s">
        <v>31</v>
      </c>
      <c r="R6175" t="s">
        <v>189</v>
      </c>
    </row>
    <row r="6176" spans="1:18" hidden="1" x14ac:dyDescent="0.3">
      <c r="A6176" t="s">
        <v>24653</v>
      </c>
      <c r="B6176" t="s">
        <v>24654</v>
      </c>
      <c r="C6176" s="1" t="str">
        <f t="shared" si="468"/>
        <v>21:0861</v>
      </c>
      <c r="D6176" s="1" t="str">
        <f t="shared" ref="D6176:D6191" si="478">HYPERLINK("https://geochem.nrcan.gc.ca/cdogs/content/svy/svy210244_e.htm", "21:0244")</f>
        <v>21:0244</v>
      </c>
      <c r="E6176" t="s">
        <v>24655</v>
      </c>
      <c r="F6176" t="s">
        <v>24656</v>
      </c>
      <c r="H6176">
        <v>76.204273999999998</v>
      </c>
      <c r="I6176">
        <v>-101.4018643</v>
      </c>
      <c r="J6176" s="1" t="str">
        <f t="shared" ref="J6176:J6191" si="479">HYPERLINK("https://geochem.nrcan.gc.ca/cdogs/content/kwd/kwd020018_e.htm", "Fluid (stream)")</f>
        <v>Fluid (stream)</v>
      </c>
      <c r="K6176" s="1" t="str">
        <f t="shared" ref="K6176:K6191" si="480">HYPERLINK("https://geochem.nrcan.gc.ca/cdogs/content/kwd/kwd080007_e.htm", "Untreated Water")</f>
        <v>Untreated Water</v>
      </c>
      <c r="L6176">
        <v>22</v>
      </c>
      <c r="M6176" t="s">
        <v>81</v>
      </c>
      <c r="N6176">
        <v>384</v>
      </c>
      <c r="O6176">
        <v>1</v>
      </c>
      <c r="P6176" t="s">
        <v>256</v>
      </c>
      <c r="Q6176" t="s">
        <v>236</v>
      </c>
      <c r="R6176" t="s">
        <v>55</v>
      </c>
    </row>
    <row r="6177" spans="1:18" hidden="1" x14ac:dyDescent="0.3">
      <c r="A6177" t="s">
        <v>24657</v>
      </c>
      <c r="B6177" t="s">
        <v>24658</v>
      </c>
      <c r="C6177" s="1" t="str">
        <f t="shared" ref="C6177:C6240" si="481">HYPERLINK("https://geochem.nrcan.gc.ca/cdogs/content/bdl/bdl210861_e.htm", "21:0861")</f>
        <v>21:0861</v>
      </c>
      <c r="D6177" s="1" t="str">
        <f t="shared" si="478"/>
        <v>21:0244</v>
      </c>
      <c r="E6177" t="s">
        <v>24659</v>
      </c>
      <c r="F6177" t="s">
        <v>24660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95</v>
      </c>
      <c r="N6177">
        <v>385</v>
      </c>
      <c r="O6177">
        <v>1</v>
      </c>
      <c r="P6177" t="s">
        <v>247</v>
      </c>
      <c r="Q6177" t="s">
        <v>236</v>
      </c>
      <c r="R6177" t="s">
        <v>55</v>
      </c>
    </row>
    <row r="6178" spans="1:18" hidden="1" x14ac:dyDescent="0.3">
      <c r="A6178" t="s">
        <v>24661</v>
      </c>
      <c r="B6178" t="s">
        <v>24662</v>
      </c>
      <c r="C6178" s="1" t="str">
        <f t="shared" si="481"/>
        <v>21:0861</v>
      </c>
      <c r="D6178" s="1" t="str">
        <f t="shared" si="478"/>
        <v>21:0244</v>
      </c>
      <c r="E6178" t="s">
        <v>24663</v>
      </c>
      <c r="F6178" t="s">
        <v>24664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101</v>
      </c>
      <c r="N6178">
        <v>386</v>
      </c>
      <c r="O6178">
        <v>1</v>
      </c>
      <c r="P6178" t="s">
        <v>256</v>
      </c>
      <c r="Q6178" t="s">
        <v>236</v>
      </c>
      <c r="R6178" t="s">
        <v>55</v>
      </c>
    </row>
    <row r="6179" spans="1:18" hidden="1" x14ac:dyDescent="0.3">
      <c r="A6179" t="s">
        <v>24665</v>
      </c>
      <c r="B6179" t="s">
        <v>24666</v>
      </c>
      <c r="C6179" s="1" t="str">
        <f t="shared" si="481"/>
        <v>21:0861</v>
      </c>
      <c r="D6179" s="1" t="str">
        <f t="shared" si="478"/>
        <v>21:0244</v>
      </c>
      <c r="E6179" t="s">
        <v>24667</v>
      </c>
      <c r="F6179" t="s">
        <v>24668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107</v>
      </c>
      <c r="N6179">
        <v>387</v>
      </c>
      <c r="O6179">
        <v>1</v>
      </c>
      <c r="P6179" t="s">
        <v>256</v>
      </c>
      <c r="Q6179" t="s">
        <v>236</v>
      </c>
      <c r="R6179" t="s">
        <v>55</v>
      </c>
    </row>
    <row r="6180" spans="1:18" hidden="1" x14ac:dyDescent="0.3">
      <c r="A6180" t="s">
        <v>24669</v>
      </c>
      <c r="B6180" t="s">
        <v>24670</v>
      </c>
      <c r="C6180" s="1" t="str">
        <f t="shared" si="481"/>
        <v>21:0861</v>
      </c>
      <c r="D6180" s="1" t="str">
        <f t="shared" si="478"/>
        <v>21:0244</v>
      </c>
      <c r="E6180" t="s">
        <v>24671</v>
      </c>
      <c r="F6180" t="s">
        <v>24672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114</v>
      </c>
      <c r="N6180">
        <v>388</v>
      </c>
      <c r="O6180">
        <v>1</v>
      </c>
      <c r="P6180" t="s">
        <v>256</v>
      </c>
      <c r="Q6180" t="s">
        <v>236</v>
      </c>
      <c r="R6180" t="s">
        <v>189</v>
      </c>
    </row>
    <row r="6181" spans="1:18" hidden="1" x14ac:dyDescent="0.3">
      <c r="A6181" t="s">
        <v>24673</v>
      </c>
      <c r="B6181" t="s">
        <v>24674</v>
      </c>
      <c r="C6181" s="1" t="str">
        <f t="shared" si="481"/>
        <v>21:0861</v>
      </c>
      <c r="D6181" s="1" t="str">
        <f t="shared" si="478"/>
        <v>21:0244</v>
      </c>
      <c r="E6181" t="s">
        <v>24675</v>
      </c>
      <c r="F6181" t="s">
        <v>24676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121</v>
      </c>
      <c r="N6181">
        <v>389</v>
      </c>
      <c r="O6181">
        <v>1</v>
      </c>
      <c r="P6181" t="s">
        <v>235</v>
      </c>
      <c r="Q6181" t="s">
        <v>310</v>
      </c>
      <c r="R6181" t="s">
        <v>285</v>
      </c>
    </row>
    <row r="6182" spans="1:18" hidden="1" x14ac:dyDescent="0.3">
      <c r="A6182" t="s">
        <v>24677</v>
      </c>
      <c r="B6182" t="s">
        <v>24678</v>
      </c>
      <c r="C6182" s="1" t="str">
        <f t="shared" si="481"/>
        <v>21:0861</v>
      </c>
      <c r="D6182" s="1" t="str">
        <f t="shared" si="478"/>
        <v>21:0244</v>
      </c>
      <c r="E6182" t="s">
        <v>24679</v>
      </c>
      <c r="F6182" t="s">
        <v>24680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127</v>
      </c>
      <c r="N6182">
        <v>390</v>
      </c>
      <c r="O6182">
        <v>1</v>
      </c>
      <c r="P6182" t="s">
        <v>319</v>
      </c>
      <c r="Q6182" t="s">
        <v>236</v>
      </c>
      <c r="R6182" t="s">
        <v>55</v>
      </c>
    </row>
    <row r="6183" spans="1:18" hidden="1" x14ac:dyDescent="0.3">
      <c r="A6183" t="s">
        <v>24681</v>
      </c>
      <c r="B6183" t="s">
        <v>24682</v>
      </c>
      <c r="C6183" s="1" t="str">
        <f t="shared" si="481"/>
        <v>21:0861</v>
      </c>
      <c r="D6183" s="1" t="str">
        <f t="shared" si="478"/>
        <v>21:0244</v>
      </c>
      <c r="E6183" t="s">
        <v>24683</v>
      </c>
      <c r="F6183" t="s">
        <v>24684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133</v>
      </c>
      <c r="N6183">
        <v>391</v>
      </c>
      <c r="O6183">
        <v>1</v>
      </c>
      <c r="P6183" t="s">
        <v>235</v>
      </c>
      <c r="Q6183" t="s">
        <v>257</v>
      </c>
      <c r="R6183" t="s">
        <v>285</v>
      </c>
    </row>
    <row r="6184" spans="1:18" hidden="1" x14ac:dyDescent="0.3">
      <c r="A6184" t="s">
        <v>24685</v>
      </c>
      <c r="B6184" t="s">
        <v>24686</v>
      </c>
      <c r="C6184" s="1" t="str">
        <f t="shared" si="481"/>
        <v>21:0861</v>
      </c>
      <c r="D6184" s="1" t="str">
        <f t="shared" si="478"/>
        <v>21:0244</v>
      </c>
      <c r="E6184" t="s">
        <v>24687</v>
      </c>
      <c r="F6184" t="s">
        <v>24688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139</v>
      </c>
      <c r="N6184">
        <v>392</v>
      </c>
      <c r="O6184">
        <v>1</v>
      </c>
      <c r="P6184" t="s">
        <v>267</v>
      </c>
      <c r="Q6184" t="s">
        <v>482</v>
      </c>
      <c r="R6184" t="s">
        <v>55</v>
      </c>
    </row>
    <row r="6185" spans="1:18" hidden="1" x14ac:dyDescent="0.3">
      <c r="A6185" t="s">
        <v>24689</v>
      </c>
      <c r="B6185" t="s">
        <v>24690</v>
      </c>
      <c r="C6185" s="1" t="str">
        <f t="shared" si="481"/>
        <v>21:0861</v>
      </c>
      <c r="D6185" s="1" t="str">
        <f t="shared" si="478"/>
        <v>21:0244</v>
      </c>
      <c r="E6185" t="s">
        <v>24691</v>
      </c>
      <c r="F6185" t="s">
        <v>24692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241</v>
      </c>
      <c r="N6185">
        <v>393</v>
      </c>
      <c r="O6185">
        <v>1</v>
      </c>
      <c r="P6185" t="s">
        <v>247</v>
      </c>
      <c r="Q6185" t="s">
        <v>62</v>
      </c>
      <c r="R6185" t="s">
        <v>687</v>
      </c>
    </row>
    <row r="6186" spans="1:18" hidden="1" x14ac:dyDescent="0.3">
      <c r="A6186" t="s">
        <v>24693</v>
      </c>
      <c r="B6186" t="s">
        <v>24694</v>
      </c>
      <c r="C6186" s="1" t="str">
        <f t="shared" si="481"/>
        <v>21:0861</v>
      </c>
      <c r="D6186" s="1" t="str">
        <f t="shared" si="478"/>
        <v>21:0244</v>
      </c>
      <c r="E6186" t="s">
        <v>24695</v>
      </c>
      <c r="F6186" t="s">
        <v>24696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36</v>
      </c>
      <c r="N6186">
        <v>394</v>
      </c>
      <c r="O6186">
        <v>1</v>
      </c>
      <c r="P6186" t="s">
        <v>319</v>
      </c>
      <c r="Q6186" t="s">
        <v>31</v>
      </c>
      <c r="R6186" t="s">
        <v>761</v>
      </c>
    </row>
    <row r="6187" spans="1:18" hidden="1" x14ac:dyDescent="0.3">
      <c r="A6187" t="s">
        <v>24697</v>
      </c>
      <c r="B6187" t="s">
        <v>24698</v>
      </c>
      <c r="C6187" s="1" t="str">
        <f t="shared" si="481"/>
        <v>21:0861</v>
      </c>
      <c r="D6187" s="1" t="str">
        <f t="shared" si="478"/>
        <v>21:0244</v>
      </c>
      <c r="E6187" t="s">
        <v>24699</v>
      </c>
      <c r="F6187" t="s">
        <v>24700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44</v>
      </c>
      <c r="N6187">
        <v>395</v>
      </c>
      <c r="O6187">
        <v>1</v>
      </c>
      <c r="P6187" t="s">
        <v>256</v>
      </c>
      <c r="Q6187" t="s">
        <v>24</v>
      </c>
      <c r="R6187" t="s">
        <v>76</v>
      </c>
    </row>
    <row r="6188" spans="1:18" hidden="1" x14ac:dyDescent="0.3">
      <c r="A6188" t="s">
        <v>24701</v>
      </c>
      <c r="B6188" t="s">
        <v>24702</v>
      </c>
      <c r="C6188" s="1" t="str">
        <f t="shared" si="481"/>
        <v>21:0861</v>
      </c>
      <c r="D6188" s="1" t="str">
        <f t="shared" si="478"/>
        <v>21:0244</v>
      </c>
      <c r="E6188" t="s">
        <v>24703</v>
      </c>
      <c r="F6188" t="s">
        <v>24704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52</v>
      </c>
      <c r="N6188">
        <v>396</v>
      </c>
      <c r="O6188">
        <v>1</v>
      </c>
      <c r="P6188" t="s">
        <v>115</v>
      </c>
      <c r="Q6188" t="s">
        <v>96</v>
      </c>
      <c r="R6188" t="s">
        <v>47</v>
      </c>
    </row>
    <row r="6189" spans="1:18" hidden="1" x14ac:dyDescent="0.3">
      <c r="A6189" t="s">
        <v>24705</v>
      </c>
      <c r="B6189" t="s">
        <v>24706</v>
      </c>
      <c r="C6189" s="1" t="str">
        <f t="shared" si="481"/>
        <v>21:0861</v>
      </c>
      <c r="D6189" s="1" t="str">
        <f t="shared" si="478"/>
        <v>21:0244</v>
      </c>
      <c r="E6189" t="s">
        <v>24707</v>
      </c>
      <c r="F6189" t="s">
        <v>24708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60</v>
      </c>
      <c r="N6189">
        <v>397</v>
      </c>
      <c r="O6189">
        <v>1</v>
      </c>
      <c r="P6189" t="s">
        <v>140</v>
      </c>
      <c r="Q6189" t="s">
        <v>146</v>
      </c>
      <c r="R6189" t="s">
        <v>14243</v>
      </c>
    </row>
    <row r="6190" spans="1:18" hidden="1" x14ac:dyDescent="0.3">
      <c r="A6190" t="s">
        <v>24709</v>
      </c>
      <c r="B6190" t="s">
        <v>24710</v>
      </c>
      <c r="C6190" s="1" t="str">
        <f t="shared" si="481"/>
        <v>21:0861</v>
      </c>
      <c r="D6190" s="1" t="str">
        <f t="shared" si="478"/>
        <v>21:0244</v>
      </c>
      <c r="E6190" t="s">
        <v>24711</v>
      </c>
      <c r="F6190" t="s">
        <v>24712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67</v>
      </c>
      <c r="N6190">
        <v>398</v>
      </c>
      <c r="O6190">
        <v>1</v>
      </c>
      <c r="P6190" t="s">
        <v>134</v>
      </c>
      <c r="Q6190" t="s">
        <v>31</v>
      </c>
      <c r="R6190" t="s">
        <v>8016</v>
      </c>
    </row>
    <row r="6191" spans="1:18" hidden="1" x14ac:dyDescent="0.3">
      <c r="A6191" t="s">
        <v>24713</v>
      </c>
      <c r="B6191" t="s">
        <v>24714</v>
      </c>
      <c r="C6191" s="1" t="str">
        <f t="shared" si="481"/>
        <v>21:0861</v>
      </c>
      <c r="D6191" s="1" t="str">
        <f t="shared" si="478"/>
        <v>21:0244</v>
      </c>
      <c r="E6191" t="s">
        <v>24715</v>
      </c>
      <c r="F6191" t="s">
        <v>24716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74</v>
      </c>
      <c r="N6191">
        <v>399</v>
      </c>
      <c r="O6191">
        <v>1</v>
      </c>
      <c r="P6191" t="s">
        <v>235</v>
      </c>
      <c r="Q6191" t="s">
        <v>146</v>
      </c>
      <c r="R6191" t="s">
        <v>109</v>
      </c>
    </row>
    <row r="6192" spans="1:18" hidden="1" x14ac:dyDescent="0.3">
      <c r="A6192" t="s">
        <v>24717</v>
      </c>
      <c r="B6192" t="s">
        <v>24718</v>
      </c>
      <c r="C6192" s="1" t="str">
        <f t="shared" si="481"/>
        <v>21:0861</v>
      </c>
      <c r="D6192" s="1" t="str">
        <f>HYPERLINK("https://geochem.nrcan.gc.ca/cdogs/content/svy/svy_e.htm", "")</f>
        <v/>
      </c>
      <c r="G6192" s="1" t="str">
        <f>HYPERLINK("https://geochem.nrcan.gc.ca/cdogs/content/cr_/cr_00265_e.htm", "265")</f>
        <v>265</v>
      </c>
      <c r="J6192" t="s">
        <v>85</v>
      </c>
      <c r="K6192" t="s">
        <v>86</v>
      </c>
      <c r="L6192">
        <v>23</v>
      </c>
      <c r="M6192" t="s">
        <v>87</v>
      </c>
      <c r="N6192">
        <v>400</v>
      </c>
      <c r="O6192">
        <v>8</v>
      </c>
      <c r="P6192" t="s">
        <v>140</v>
      </c>
      <c r="Q6192" t="s">
        <v>146</v>
      </c>
      <c r="R6192" t="s">
        <v>500</v>
      </c>
    </row>
    <row r="6193" spans="1:18" hidden="1" x14ac:dyDescent="0.3">
      <c r="A6193" t="s">
        <v>24719</v>
      </c>
      <c r="B6193" t="s">
        <v>24720</v>
      </c>
      <c r="C6193" s="1" t="str">
        <f t="shared" si="481"/>
        <v>21:0861</v>
      </c>
      <c r="D6193" s="1" t="str">
        <f t="shared" ref="D6193:D6221" si="482">HYPERLINK("https://geochem.nrcan.gc.ca/cdogs/content/svy/svy210244_e.htm", "21:0244")</f>
        <v>21:0244</v>
      </c>
      <c r="E6193" t="s">
        <v>24721</v>
      </c>
      <c r="F6193" t="s">
        <v>24722</v>
      </c>
      <c r="H6193">
        <v>76.2830187</v>
      </c>
      <c r="I6193">
        <v>-101.27437329999999</v>
      </c>
      <c r="J6193" s="1" t="str">
        <f t="shared" ref="J6193:J6221" si="483">HYPERLINK("https://geochem.nrcan.gc.ca/cdogs/content/kwd/kwd020018_e.htm", "Fluid (stream)")</f>
        <v>Fluid (stream)</v>
      </c>
      <c r="K6193" s="1" t="str">
        <f t="shared" ref="K6193:K6221" si="484">HYPERLINK("https://geochem.nrcan.gc.ca/cdogs/content/kwd/kwd080007_e.htm", "Untreated Water")</f>
        <v>Untreated Water</v>
      </c>
      <c r="L6193">
        <v>23</v>
      </c>
      <c r="M6193" t="s">
        <v>81</v>
      </c>
      <c r="N6193">
        <v>401</v>
      </c>
      <c r="O6193">
        <v>1</v>
      </c>
      <c r="P6193" t="s">
        <v>247</v>
      </c>
      <c r="Q6193" t="s">
        <v>62</v>
      </c>
      <c r="R6193" t="s">
        <v>347</v>
      </c>
    </row>
    <row r="6194" spans="1:18" hidden="1" x14ac:dyDescent="0.3">
      <c r="A6194" t="s">
        <v>24723</v>
      </c>
      <c r="B6194" t="s">
        <v>24724</v>
      </c>
      <c r="C6194" s="1" t="str">
        <f t="shared" si="481"/>
        <v>21:0861</v>
      </c>
      <c r="D6194" s="1" t="str">
        <f t="shared" si="482"/>
        <v>21:0244</v>
      </c>
      <c r="E6194" t="s">
        <v>24725</v>
      </c>
      <c r="F6194" t="s">
        <v>24726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 t="s">
        <v>356</v>
      </c>
      <c r="Q6194" t="s">
        <v>46</v>
      </c>
      <c r="R6194" t="s">
        <v>3968</v>
      </c>
    </row>
    <row r="6195" spans="1:18" hidden="1" x14ac:dyDescent="0.3">
      <c r="A6195" t="s">
        <v>24727</v>
      </c>
      <c r="B6195" t="s">
        <v>24728</v>
      </c>
      <c r="C6195" s="1" t="str">
        <f t="shared" si="481"/>
        <v>21:0861</v>
      </c>
      <c r="D6195" s="1" t="str">
        <f t="shared" si="482"/>
        <v>21:0244</v>
      </c>
      <c r="E6195" t="s">
        <v>24725</v>
      </c>
      <c r="F6195" t="s">
        <v>24729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29</v>
      </c>
      <c r="N6195">
        <v>403</v>
      </c>
      <c r="O6195">
        <v>1</v>
      </c>
      <c r="P6195" t="s">
        <v>356</v>
      </c>
      <c r="Q6195" t="s">
        <v>46</v>
      </c>
      <c r="R6195" t="s">
        <v>3968</v>
      </c>
    </row>
    <row r="6196" spans="1:18" hidden="1" x14ac:dyDescent="0.3">
      <c r="A6196" t="s">
        <v>24730</v>
      </c>
      <c r="B6196" t="s">
        <v>24731</v>
      </c>
      <c r="C6196" s="1" t="str">
        <f t="shared" si="481"/>
        <v>21:0861</v>
      </c>
      <c r="D6196" s="1" t="str">
        <f t="shared" si="482"/>
        <v>21:0244</v>
      </c>
      <c r="E6196" t="s">
        <v>24732</v>
      </c>
      <c r="F6196" t="s">
        <v>24733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95</v>
      </c>
      <c r="N6196">
        <v>404</v>
      </c>
      <c r="O6196">
        <v>1</v>
      </c>
      <c r="P6196" t="s">
        <v>210</v>
      </c>
      <c r="Q6196" t="s">
        <v>46</v>
      </c>
      <c r="R6196" t="s">
        <v>840</v>
      </c>
    </row>
    <row r="6197" spans="1:18" hidden="1" x14ac:dyDescent="0.3">
      <c r="A6197" t="s">
        <v>24734</v>
      </c>
      <c r="B6197" t="s">
        <v>24735</v>
      </c>
      <c r="C6197" s="1" t="str">
        <f t="shared" si="481"/>
        <v>21:0861</v>
      </c>
      <c r="D6197" s="1" t="str">
        <f t="shared" si="482"/>
        <v>21:0244</v>
      </c>
      <c r="E6197" t="s">
        <v>24736</v>
      </c>
      <c r="F6197" t="s">
        <v>24737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101</v>
      </c>
      <c r="N6197">
        <v>405</v>
      </c>
      <c r="O6197">
        <v>1</v>
      </c>
      <c r="P6197" t="s">
        <v>247</v>
      </c>
      <c r="Q6197" t="s">
        <v>146</v>
      </c>
      <c r="R6197" t="s">
        <v>25</v>
      </c>
    </row>
    <row r="6198" spans="1:18" hidden="1" x14ac:dyDescent="0.3">
      <c r="A6198" t="s">
        <v>24738</v>
      </c>
      <c r="B6198" t="s">
        <v>24739</v>
      </c>
      <c r="C6198" s="1" t="str">
        <f t="shared" si="481"/>
        <v>21:0861</v>
      </c>
      <c r="D6198" s="1" t="str">
        <f t="shared" si="482"/>
        <v>21:0244</v>
      </c>
      <c r="E6198" t="s">
        <v>24740</v>
      </c>
      <c r="F6198" t="s">
        <v>24741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107</v>
      </c>
      <c r="N6198">
        <v>406</v>
      </c>
      <c r="O6198">
        <v>1</v>
      </c>
      <c r="P6198" t="s">
        <v>262</v>
      </c>
      <c r="Q6198" t="s">
        <v>146</v>
      </c>
      <c r="R6198" t="s">
        <v>47</v>
      </c>
    </row>
    <row r="6199" spans="1:18" hidden="1" x14ac:dyDescent="0.3">
      <c r="A6199" t="s">
        <v>24742</v>
      </c>
      <c r="B6199" t="s">
        <v>24743</v>
      </c>
      <c r="C6199" s="1" t="str">
        <f t="shared" si="481"/>
        <v>21:0861</v>
      </c>
      <c r="D6199" s="1" t="str">
        <f t="shared" si="482"/>
        <v>21:0244</v>
      </c>
      <c r="E6199" t="s">
        <v>24744</v>
      </c>
      <c r="F6199" t="s">
        <v>24745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114</v>
      </c>
      <c r="N6199">
        <v>407</v>
      </c>
      <c r="O6199">
        <v>1</v>
      </c>
      <c r="P6199" t="s">
        <v>267</v>
      </c>
      <c r="Q6199" t="s">
        <v>310</v>
      </c>
      <c r="R6199" t="s">
        <v>460</v>
      </c>
    </row>
    <row r="6200" spans="1:18" hidden="1" x14ac:dyDescent="0.3">
      <c r="A6200" t="s">
        <v>24746</v>
      </c>
      <c r="B6200" t="s">
        <v>24747</v>
      </c>
      <c r="C6200" s="1" t="str">
        <f t="shared" si="481"/>
        <v>21:0861</v>
      </c>
      <c r="D6200" s="1" t="str">
        <f t="shared" si="482"/>
        <v>21:0244</v>
      </c>
      <c r="E6200" t="s">
        <v>24748</v>
      </c>
      <c r="F6200" t="s">
        <v>24749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121</v>
      </c>
      <c r="N6200">
        <v>408</v>
      </c>
      <c r="O6200">
        <v>1</v>
      </c>
      <c r="P6200" t="s">
        <v>247</v>
      </c>
      <c r="Q6200" t="s">
        <v>257</v>
      </c>
      <c r="R6200" t="s">
        <v>25</v>
      </c>
    </row>
    <row r="6201" spans="1:18" hidden="1" x14ac:dyDescent="0.3">
      <c r="A6201" t="s">
        <v>24750</v>
      </c>
      <c r="B6201" t="s">
        <v>24751</v>
      </c>
      <c r="C6201" s="1" t="str">
        <f t="shared" si="481"/>
        <v>21:0861</v>
      </c>
      <c r="D6201" s="1" t="str">
        <f t="shared" si="482"/>
        <v>21:0244</v>
      </c>
      <c r="E6201" t="s">
        <v>24752</v>
      </c>
      <c r="F6201" t="s">
        <v>24753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127</v>
      </c>
      <c r="N6201">
        <v>409</v>
      </c>
      <c r="O6201">
        <v>1</v>
      </c>
      <c r="P6201" t="s">
        <v>267</v>
      </c>
      <c r="Q6201" t="s">
        <v>38</v>
      </c>
      <c r="R6201" t="s">
        <v>522</v>
      </c>
    </row>
    <row r="6202" spans="1:18" hidden="1" x14ac:dyDescent="0.3">
      <c r="A6202" t="s">
        <v>24754</v>
      </c>
      <c r="B6202" t="s">
        <v>24755</v>
      </c>
      <c r="C6202" s="1" t="str">
        <f t="shared" si="481"/>
        <v>21:0861</v>
      </c>
      <c r="D6202" s="1" t="str">
        <f t="shared" si="482"/>
        <v>21:0244</v>
      </c>
      <c r="E6202" t="s">
        <v>24756</v>
      </c>
      <c r="F6202" t="s">
        <v>24757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133</v>
      </c>
      <c r="N6202">
        <v>410</v>
      </c>
      <c r="O6202">
        <v>1</v>
      </c>
      <c r="P6202" t="s">
        <v>465</v>
      </c>
      <c r="Q6202" t="s">
        <v>248</v>
      </c>
      <c r="R6202" t="s">
        <v>532</v>
      </c>
    </row>
    <row r="6203" spans="1:18" hidden="1" x14ac:dyDescent="0.3">
      <c r="A6203" t="s">
        <v>24758</v>
      </c>
      <c r="B6203" t="s">
        <v>24759</v>
      </c>
      <c r="C6203" s="1" t="str">
        <f t="shared" si="481"/>
        <v>21:0861</v>
      </c>
      <c r="D6203" s="1" t="str">
        <f t="shared" si="482"/>
        <v>21:0244</v>
      </c>
      <c r="E6203" t="s">
        <v>24760</v>
      </c>
      <c r="F6203" t="s">
        <v>24761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139</v>
      </c>
      <c r="N6203">
        <v>411</v>
      </c>
      <c r="O6203">
        <v>1</v>
      </c>
      <c r="P6203" t="s">
        <v>1610</v>
      </c>
      <c r="Q6203" t="s">
        <v>538</v>
      </c>
      <c r="R6203" t="s">
        <v>55</v>
      </c>
    </row>
    <row r="6204" spans="1:18" hidden="1" x14ac:dyDescent="0.3">
      <c r="A6204" t="s">
        <v>24762</v>
      </c>
      <c r="B6204" t="s">
        <v>24763</v>
      </c>
      <c r="C6204" s="1" t="str">
        <f t="shared" si="481"/>
        <v>21:0861</v>
      </c>
      <c r="D6204" s="1" t="str">
        <f t="shared" si="482"/>
        <v>21:0244</v>
      </c>
      <c r="E6204" t="s">
        <v>24764</v>
      </c>
      <c r="F6204" t="s">
        <v>24765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241</v>
      </c>
      <c r="N6204">
        <v>412</v>
      </c>
      <c r="O6204">
        <v>1</v>
      </c>
      <c r="P6204" t="s">
        <v>1610</v>
      </c>
      <c r="Q6204" t="s">
        <v>517</v>
      </c>
      <c r="R6204" t="s">
        <v>55</v>
      </c>
    </row>
    <row r="6205" spans="1:18" hidden="1" x14ac:dyDescent="0.3">
      <c r="A6205" t="s">
        <v>24766</v>
      </c>
      <c r="B6205" t="s">
        <v>24767</v>
      </c>
      <c r="C6205" s="1" t="str">
        <f t="shared" si="481"/>
        <v>21:0861</v>
      </c>
      <c r="D6205" s="1" t="str">
        <f t="shared" si="482"/>
        <v>21:0244</v>
      </c>
      <c r="E6205" t="s">
        <v>24768</v>
      </c>
      <c r="F6205" t="s">
        <v>24769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36</v>
      </c>
      <c r="N6205">
        <v>413</v>
      </c>
      <c r="O6205">
        <v>1</v>
      </c>
      <c r="P6205" t="s">
        <v>262</v>
      </c>
      <c r="Q6205" t="s">
        <v>1292</v>
      </c>
      <c r="R6205" t="s">
        <v>55</v>
      </c>
    </row>
    <row r="6206" spans="1:18" hidden="1" x14ac:dyDescent="0.3">
      <c r="A6206" t="s">
        <v>24770</v>
      </c>
      <c r="B6206" t="s">
        <v>24771</v>
      </c>
      <c r="C6206" s="1" t="str">
        <f t="shared" si="481"/>
        <v>21:0861</v>
      </c>
      <c r="D6206" s="1" t="str">
        <f t="shared" si="482"/>
        <v>21:0244</v>
      </c>
      <c r="E6206" t="s">
        <v>24772</v>
      </c>
      <c r="F6206" t="s">
        <v>24773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44</v>
      </c>
      <c r="N6206">
        <v>414</v>
      </c>
      <c r="O6206">
        <v>1</v>
      </c>
      <c r="P6206" t="s">
        <v>267</v>
      </c>
      <c r="Q6206" t="s">
        <v>1292</v>
      </c>
      <c r="R6206" t="s">
        <v>460</v>
      </c>
    </row>
    <row r="6207" spans="1:18" hidden="1" x14ac:dyDescent="0.3">
      <c r="A6207" t="s">
        <v>24774</v>
      </c>
      <c r="B6207" t="s">
        <v>24775</v>
      </c>
      <c r="C6207" s="1" t="str">
        <f t="shared" si="481"/>
        <v>21:0861</v>
      </c>
      <c r="D6207" s="1" t="str">
        <f t="shared" si="482"/>
        <v>21:0244</v>
      </c>
      <c r="E6207" t="s">
        <v>24776</v>
      </c>
      <c r="F6207" t="s">
        <v>24777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 t="s">
        <v>134</v>
      </c>
      <c r="Q6207" t="s">
        <v>24</v>
      </c>
      <c r="R6207" t="s">
        <v>3470</v>
      </c>
    </row>
    <row r="6208" spans="1:18" hidden="1" x14ac:dyDescent="0.3">
      <c r="A6208" t="s">
        <v>24778</v>
      </c>
      <c r="B6208" t="s">
        <v>24779</v>
      </c>
      <c r="C6208" s="1" t="str">
        <f t="shared" si="481"/>
        <v>21:0861</v>
      </c>
      <c r="D6208" s="1" t="str">
        <f t="shared" si="482"/>
        <v>21:0244</v>
      </c>
      <c r="E6208" t="s">
        <v>24776</v>
      </c>
      <c r="F6208" t="s">
        <v>24780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29</v>
      </c>
      <c r="N6208">
        <v>416</v>
      </c>
      <c r="O6208">
        <v>1</v>
      </c>
      <c r="P6208" t="s">
        <v>1006</v>
      </c>
      <c r="Q6208" t="s">
        <v>96</v>
      </c>
      <c r="R6208" t="s">
        <v>3470</v>
      </c>
    </row>
    <row r="6209" spans="1:18" hidden="1" x14ac:dyDescent="0.3">
      <c r="A6209" t="s">
        <v>24781</v>
      </c>
      <c r="B6209" t="s">
        <v>24782</v>
      </c>
      <c r="C6209" s="1" t="str">
        <f t="shared" si="481"/>
        <v>21:0861</v>
      </c>
      <c r="D6209" s="1" t="str">
        <f t="shared" si="482"/>
        <v>21:0244</v>
      </c>
      <c r="E6209" t="s">
        <v>24783</v>
      </c>
      <c r="F6209" t="s">
        <v>24784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52</v>
      </c>
      <c r="N6209">
        <v>417</v>
      </c>
      <c r="O6209">
        <v>1</v>
      </c>
      <c r="P6209" t="s">
        <v>262</v>
      </c>
      <c r="Q6209" t="s">
        <v>236</v>
      </c>
      <c r="R6209" t="s">
        <v>55</v>
      </c>
    </row>
    <row r="6210" spans="1:18" hidden="1" x14ac:dyDescent="0.3">
      <c r="A6210" t="s">
        <v>24785</v>
      </c>
      <c r="B6210" t="s">
        <v>24786</v>
      </c>
      <c r="C6210" s="1" t="str">
        <f t="shared" si="481"/>
        <v>21:0861</v>
      </c>
      <c r="D6210" s="1" t="str">
        <f t="shared" si="482"/>
        <v>21:0244</v>
      </c>
      <c r="E6210" t="s">
        <v>24787</v>
      </c>
      <c r="F6210" t="s">
        <v>24788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60</v>
      </c>
      <c r="N6210">
        <v>418</v>
      </c>
      <c r="O6210">
        <v>1</v>
      </c>
      <c r="P6210" t="s">
        <v>247</v>
      </c>
      <c r="Q6210" t="s">
        <v>482</v>
      </c>
      <c r="R6210" t="s">
        <v>55</v>
      </c>
    </row>
    <row r="6211" spans="1:18" hidden="1" x14ac:dyDescent="0.3">
      <c r="A6211" t="s">
        <v>24789</v>
      </c>
      <c r="B6211" t="s">
        <v>24790</v>
      </c>
      <c r="C6211" s="1" t="str">
        <f t="shared" si="481"/>
        <v>21:0861</v>
      </c>
      <c r="D6211" s="1" t="str">
        <f t="shared" si="482"/>
        <v>21:0244</v>
      </c>
      <c r="E6211" t="s">
        <v>24791</v>
      </c>
      <c r="F6211" t="s">
        <v>24792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67</v>
      </c>
      <c r="N6211">
        <v>419</v>
      </c>
      <c r="O6211">
        <v>1</v>
      </c>
      <c r="P6211" t="s">
        <v>1610</v>
      </c>
      <c r="Q6211" t="s">
        <v>531</v>
      </c>
      <c r="R6211" t="s">
        <v>55</v>
      </c>
    </row>
    <row r="6212" spans="1:18" hidden="1" x14ac:dyDescent="0.3">
      <c r="A6212" t="s">
        <v>24793</v>
      </c>
      <c r="B6212" t="s">
        <v>24794</v>
      </c>
      <c r="C6212" s="1" t="str">
        <f t="shared" si="481"/>
        <v>21:0861</v>
      </c>
      <c r="D6212" s="1" t="str">
        <f t="shared" si="482"/>
        <v>21:0244</v>
      </c>
      <c r="E6212" t="s">
        <v>24795</v>
      </c>
      <c r="F6212" t="s">
        <v>24796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74</v>
      </c>
      <c r="N6212">
        <v>420</v>
      </c>
      <c r="O6212">
        <v>1</v>
      </c>
      <c r="P6212" t="s">
        <v>267</v>
      </c>
      <c r="Q6212" t="s">
        <v>1247</v>
      </c>
      <c r="R6212" t="s">
        <v>285</v>
      </c>
    </row>
    <row r="6213" spans="1:18" hidden="1" x14ac:dyDescent="0.3">
      <c r="A6213" t="s">
        <v>24797</v>
      </c>
      <c r="B6213" t="s">
        <v>24798</v>
      </c>
      <c r="C6213" s="1" t="str">
        <f t="shared" si="481"/>
        <v>21:0861</v>
      </c>
      <c r="D6213" s="1" t="str">
        <f t="shared" si="482"/>
        <v>21:0244</v>
      </c>
      <c r="E6213" t="s">
        <v>24799</v>
      </c>
      <c r="F6213" t="s">
        <v>24800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81</v>
      </c>
      <c r="N6213">
        <v>421</v>
      </c>
      <c r="O6213">
        <v>1</v>
      </c>
      <c r="P6213" t="s">
        <v>272</v>
      </c>
      <c r="Q6213" t="s">
        <v>538</v>
      </c>
      <c r="R6213" t="s">
        <v>55</v>
      </c>
    </row>
    <row r="6214" spans="1:18" hidden="1" x14ac:dyDescent="0.3">
      <c r="A6214" t="s">
        <v>24801</v>
      </c>
      <c r="B6214" t="s">
        <v>24802</v>
      </c>
      <c r="C6214" s="1" t="str">
        <f t="shared" si="481"/>
        <v>21:0861</v>
      </c>
      <c r="D6214" s="1" t="str">
        <f t="shared" si="482"/>
        <v>21:0244</v>
      </c>
      <c r="E6214" t="s">
        <v>24803</v>
      </c>
      <c r="F6214" t="s">
        <v>24804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95</v>
      </c>
      <c r="N6214">
        <v>422</v>
      </c>
      <c r="O6214">
        <v>1</v>
      </c>
      <c r="P6214" t="s">
        <v>200</v>
      </c>
      <c r="Q6214" t="s">
        <v>38</v>
      </c>
      <c r="R6214" t="s">
        <v>522</v>
      </c>
    </row>
    <row r="6215" spans="1:18" hidden="1" x14ac:dyDescent="0.3">
      <c r="A6215" t="s">
        <v>24805</v>
      </c>
      <c r="B6215" t="s">
        <v>24806</v>
      </c>
      <c r="C6215" s="1" t="str">
        <f t="shared" si="481"/>
        <v>21:0861</v>
      </c>
      <c r="D6215" s="1" t="str">
        <f t="shared" si="482"/>
        <v>21:0244</v>
      </c>
      <c r="E6215" t="s">
        <v>24807</v>
      </c>
      <c r="F6215" t="s">
        <v>24808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101</v>
      </c>
      <c r="N6215">
        <v>423</v>
      </c>
      <c r="O6215">
        <v>1</v>
      </c>
      <c r="P6215" t="s">
        <v>356</v>
      </c>
      <c r="Q6215" t="s">
        <v>257</v>
      </c>
      <c r="R6215" t="s">
        <v>55</v>
      </c>
    </row>
    <row r="6216" spans="1:18" hidden="1" x14ac:dyDescent="0.3">
      <c r="A6216" t="s">
        <v>24809</v>
      </c>
      <c r="B6216" t="s">
        <v>24810</v>
      </c>
      <c r="C6216" s="1" t="str">
        <f t="shared" si="481"/>
        <v>21:0861</v>
      </c>
      <c r="D6216" s="1" t="str">
        <f t="shared" si="482"/>
        <v>21:0244</v>
      </c>
      <c r="E6216" t="s">
        <v>24811</v>
      </c>
      <c r="F6216" t="s">
        <v>24812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107</v>
      </c>
      <c r="N6216">
        <v>424</v>
      </c>
      <c r="O6216">
        <v>1</v>
      </c>
      <c r="P6216" t="s">
        <v>262</v>
      </c>
      <c r="Q6216" t="s">
        <v>236</v>
      </c>
      <c r="R6216" t="s">
        <v>55</v>
      </c>
    </row>
    <row r="6217" spans="1:18" hidden="1" x14ac:dyDescent="0.3">
      <c r="A6217" t="s">
        <v>24813</v>
      </c>
      <c r="B6217" t="s">
        <v>24814</v>
      </c>
      <c r="C6217" s="1" t="str">
        <f t="shared" si="481"/>
        <v>21:0861</v>
      </c>
      <c r="D6217" s="1" t="str">
        <f t="shared" si="482"/>
        <v>21:0244</v>
      </c>
      <c r="E6217" t="s">
        <v>24815</v>
      </c>
      <c r="F6217" t="s">
        <v>24816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114</v>
      </c>
      <c r="N6217">
        <v>425</v>
      </c>
      <c r="O6217">
        <v>1</v>
      </c>
      <c r="P6217" t="s">
        <v>356</v>
      </c>
      <c r="Q6217" t="s">
        <v>236</v>
      </c>
      <c r="R6217" t="s">
        <v>285</v>
      </c>
    </row>
    <row r="6218" spans="1:18" hidden="1" x14ac:dyDescent="0.3">
      <c r="A6218" t="s">
        <v>24817</v>
      </c>
      <c r="B6218" t="s">
        <v>24818</v>
      </c>
      <c r="C6218" s="1" t="str">
        <f t="shared" si="481"/>
        <v>21:0861</v>
      </c>
      <c r="D6218" s="1" t="str">
        <f t="shared" si="482"/>
        <v>21:0244</v>
      </c>
      <c r="E6218" t="s">
        <v>24819</v>
      </c>
      <c r="F6218" t="s">
        <v>24820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121</v>
      </c>
      <c r="N6218">
        <v>426</v>
      </c>
      <c r="O6218">
        <v>1</v>
      </c>
      <c r="P6218" t="s">
        <v>262</v>
      </c>
      <c r="Q6218" t="s">
        <v>579</v>
      </c>
      <c r="R6218" t="s">
        <v>55</v>
      </c>
    </row>
    <row r="6219" spans="1:18" hidden="1" x14ac:dyDescent="0.3">
      <c r="A6219" t="s">
        <v>24821</v>
      </c>
      <c r="B6219" t="s">
        <v>24822</v>
      </c>
      <c r="C6219" s="1" t="str">
        <f t="shared" si="481"/>
        <v>21:0861</v>
      </c>
      <c r="D6219" s="1" t="str">
        <f t="shared" si="482"/>
        <v>21:0244</v>
      </c>
      <c r="E6219" t="s">
        <v>24823</v>
      </c>
      <c r="F6219" t="s">
        <v>24824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127</v>
      </c>
      <c r="N6219">
        <v>427</v>
      </c>
      <c r="O6219">
        <v>1</v>
      </c>
      <c r="P6219" t="s">
        <v>272</v>
      </c>
      <c r="Q6219" t="s">
        <v>517</v>
      </c>
      <c r="R6219" t="s">
        <v>55</v>
      </c>
    </row>
    <row r="6220" spans="1:18" hidden="1" x14ac:dyDescent="0.3">
      <c r="A6220" t="s">
        <v>24825</v>
      </c>
      <c r="B6220" t="s">
        <v>24826</v>
      </c>
      <c r="C6220" s="1" t="str">
        <f t="shared" si="481"/>
        <v>21:0861</v>
      </c>
      <c r="D6220" s="1" t="str">
        <f t="shared" si="482"/>
        <v>21:0244</v>
      </c>
      <c r="E6220" t="s">
        <v>24827</v>
      </c>
      <c r="F6220" t="s">
        <v>24828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133</v>
      </c>
      <c r="N6220">
        <v>428</v>
      </c>
      <c r="O6220">
        <v>1</v>
      </c>
      <c r="P6220" t="s">
        <v>272</v>
      </c>
      <c r="Q6220" t="s">
        <v>517</v>
      </c>
      <c r="R6220" t="s">
        <v>55</v>
      </c>
    </row>
    <row r="6221" spans="1:18" hidden="1" x14ac:dyDescent="0.3">
      <c r="A6221" t="s">
        <v>24829</v>
      </c>
      <c r="B6221" t="s">
        <v>24830</v>
      </c>
      <c r="C6221" s="1" t="str">
        <f t="shared" si="481"/>
        <v>21:0861</v>
      </c>
      <c r="D6221" s="1" t="str">
        <f t="shared" si="482"/>
        <v>21:0244</v>
      </c>
      <c r="E6221" t="s">
        <v>24831</v>
      </c>
      <c r="F6221" t="s">
        <v>24832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139</v>
      </c>
      <c r="N6221">
        <v>429</v>
      </c>
      <c r="O6221">
        <v>1</v>
      </c>
      <c r="P6221" t="s">
        <v>465</v>
      </c>
      <c r="Q6221" t="s">
        <v>603</v>
      </c>
      <c r="R6221" t="s">
        <v>460</v>
      </c>
    </row>
    <row r="6222" spans="1:18" hidden="1" x14ac:dyDescent="0.3">
      <c r="A6222" t="s">
        <v>24833</v>
      </c>
      <c r="B6222" t="s">
        <v>24834</v>
      </c>
      <c r="C6222" s="1" t="str">
        <f t="shared" si="481"/>
        <v>21:0861</v>
      </c>
      <c r="D6222" s="1" t="str">
        <f>HYPERLINK("https://geochem.nrcan.gc.ca/cdogs/content/svy/svy_e.htm", "")</f>
        <v/>
      </c>
      <c r="G6222" s="1" t="str">
        <f>HYPERLINK("https://geochem.nrcan.gc.ca/cdogs/content/cr_/cr_00264_e.htm", "264")</f>
        <v>264</v>
      </c>
      <c r="J6222" t="s">
        <v>85</v>
      </c>
      <c r="K6222" t="s">
        <v>86</v>
      </c>
      <c r="L6222">
        <v>24</v>
      </c>
      <c r="M6222" t="s">
        <v>87</v>
      </c>
      <c r="N6222">
        <v>430</v>
      </c>
      <c r="O6222">
        <v>8</v>
      </c>
      <c r="P6222" t="s">
        <v>150</v>
      </c>
      <c r="Q6222" t="s">
        <v>31</v>
      </c>
      <c r="R6222" t="s">
        <v>789</v>
      </c>
    </row>
    <row r="6223" spans="1:18" hidden="1" x14ac:dyDescent="0.3">
      <c r="A6223" t="s">
        <v>24835</v>
      </c>
      <c r="B6223" t="s">
        <v>24836</v>
      </c>
      <c r="C6223" s="1" t="str">
        <f t="shared" si="481"/>
        <v>21:0861</v>
      </c>
      <c r="D6223" s="1" t="str">
        <f t="shared" ref="D6223:D6234" si="485">HYPERLINK("https://geochem.nrcan.gc.ca/cdogs/content/svy/svy210244_e.htm", "21:0244")</f>
        <v>21:0244</v>
      </c>
      <c r="E6223" t="s">
        <v>24837</v>
      </c>
      <c r="F6223" t="s">
        <v>24838</v>
      </c>
      <c r="H6223">
        <v>76.385161699999998</v>
      </c>
      <c r="I6223">
        <v>-100.7068211</v>
      </c>
      <c r="J6223" s="1" t="str">
        <f t="shared" ref="J6223:J6234" si="486">HYPERLINK("https://geochem.nrcan.gc.ca/cdogs/content/kwd/kwd020018_e.htm", "Fluid (stream)")</f>
        <v>Fluid (stream)</v>
      </c>
      <c r="K6223" s="1" t="str">
        <f t="shared" ref="K6223:K6234" si="487">HYPERLINK("https://geochem.nrcan.gc.ca/cdogs/content/kwd/kwd080007_e.htm", "Untreated Water")</f>
        <v>Untreated Water</v>
      </c>
      <c r="L6223">
        <v>24</v>
      </c>
      <c r="M6223" t="s">
        <v>241</v>
      </c>
      <c r="N6223">
        <v>431</v>
      </c>
      <c r="O6223">
        <v>1</v>
      </c>
      <c r="P6223" t="s">
        <v>247</v>
      </c>
      <c r="Q6223" t="s">
        <v>62</v>
      </c>
      <c r="R6223" t="s">
        <v>532</v>
      </c>
    </row>
    <row r="6224" spans="1:18" hidden="1" x14ac:dyDescent="0.3">
      <c r="A6224" t="s">
        <v>24839</v>
      </c>
      <c r="B6224" t="s">
        <v>24840</v>
      </c>
      <c r="C6224" s="1" t="str">
        <f t="shared" si="481"/>
        <v>21:0861</v>
      </c>
      <c r="D6224" s="1" t="str">
        <f t="shared" si="485"/>
        <v>21:0244</v>
      </c>
      <c r="E6224" t="s">
        <v>24841</v>
      </c>
      <c r="F6224" t="s">
        <v>24842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36</v>
      </c>
      <c r="N6224">
        <v>432</v>
      </c>
      <c r="O6224">
        <v>1</v>
      </c>
      <c r="P6224" t="s">
        <v>319</v>
      </c>
      <c r="Q6224" t="s">
        <v>38</v>
      </c>
      <c r="R6224" t="s">
        <v>599</v>
      </c>
    </row>
    <row r="6225" spans="1:18" hidden="1" x14ac:dyDescent="0.3">
      <c r="A6225" t="s">
        <v>24843</v>
      </c>
      <c r="B6225" t="s">
        <v>24844</v>
      </c>
      <c r="C6225" s="1" t="str">
        <f t="shared" si="481"/>
        <v>21:0861</v>
      </c>
      <c r="D6225" s="1" t="str">
        <f t="shared" si="485"/>
        <v>21:0244</v>
      </c>
      <c r="E6225" t="s">
        <v>24845</v>
      </c>
      <c r="F6225" t="s">
        <v>24846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44</v>
      </c>
      <c r="N6225">
        <v>433</v>
      </c>
      <c r="O6225">
        <v>1</v>
      </c>
      <c r="P6225" t="s">
        <v>414</v>
      </c>
      <c r="Q6225" t="s">
        <v>146</v>
      </c>
      <c r="R6225" t="s">
        <v>201</v>
      </c>
    </row>
    <row r="6226" spans="1:18" hidden="1" x14ac:dyDescent="0.3">
      <c r="A6226" t="s">
        <v>24847</v>
      </c>
      <c r="B6226" t="s">
        <v>24848</v>
      </c>
      <c r="C6226" s="1" t="str">
        <f t="shared" si="481"/>
        <v>21:0861</v>
      </c>
      <c r="D6226" s="1" t="str">
        <f t="shared" si="485"/>
        <v>21:0244</v>
      </c>
      <c r="E6226" t="s">
        <v>24849</v>
      </c>
      <c r="F6226" t="s">
        <v>24850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52</v>
      </c>
      <c r="N6226">
        <v>434</v>
      </c>
      <c r="O6226">
        <v>1</v>
      </c>
      <c r="P6226" t="s">
        <v>256</v>
      </c>
      <c r="Q6226" t="s">
        <v>236</v>
      </c>
      <c r="R6226" t="s">
        <v>55</v>
      </c>
    </row>
    <row r="6227" spans="1:18" hidden="1" x14ac:dyDescent="0.3">
      <c r="A6227" t="s">
        <v>24851</v>
      </c>
      <c r="B6227" t="s">
        <v>24852</v>
      </c>
      <c r="C6227" s="1" t="str">
        <f t="shared" si="481"/>
        <v>21:0861</v>
      </c>
      <c r="D6227" s="1" t="str">
        <f t="shared" si="485"/>
        <v>21:0244</v>
      </c>
      <c r="E6227" t="s">
        <v>24853</v>
      </c>
      <c r="F6227" t="s">
        <v>24854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60</v>
      </c>
      <c r="N6227">
        <v>435</v>
      </c>
      <c r="O6227">
        <v>1</v>
      </c>
      <c r="P6227" t="s">
        <v>414</v>
      </c>
      <c r="Q6227" t="s">
        <v>310</v>
      </c>
      <c r="R6227" t="s">
        <v>55</v>
      </c>
    </row>
    <row r="6228" spans="1:18" hidden="1" x14ac:dyDescent="0.3">
      <c r="A6228" t="s">
        <v>24855</v>
      </c>
      <c r="B6228" t="s">
        <v>24856</v>
      </c>
      <c r="C6228" s="1" t="str">
        <f t="shared" si="481"/>
        <v>21:0861</v>
      </c>
      <c r="D6228" s="1" t="str">
        <f t="shared" si="485"/>
        <v>21:0244</v>
      </c>
      <c r="E6228" t="s">
        <v>24857</v>
      </c>
      <c r="F6228" t="s">
        <v>24858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67</v>
      </c>
      <c r="N6228">
        <v>436</v>
      </c>
      <c r="O6228">
        <v>1</v>
      </c>
      <c r="P6228" t="s">
        <v>235</v>
      </c>
      <c r="Q6228" t="s">
        <v>482</v>
      </c>
      <c r="R6228" t="s">
        <v>55</v>
      </c>
    </row>
    <row r="6229" spans="1:18" hidden="1" x14ac:dyDescent="0.3">
      <c r="A6229" t="s">
        <v>24859</v>
      </c>
      <c r="B6229" t="s">
        <v>24860</v>
      </c>
      <c r="C6229" s="1" t="str">
        <f t="shared" si="481"/>
        <v>21:0861</v>
      </c>
      <c r="D6229" s="1" t="str">
        <f t="shared" si="485"/>
        <v>21:0244</v>
      </c>
      <c r="E6229" t="s">
        <v>24861</v>
      </c>
      <c r="F6229" t="s">
        <v>24862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74</v>
      </c>
      <c r="N6229">
        <v>437</v>
      </c>
      <c r="O6229">
        <v>1</v>
      </c>
      <c r="P6229" t="s">
        <v>262</v>
      </c>
      <c r="Q6229" t="s">
        <v>482</v>
      </c>
      <c r="R6229" t="s">
        <v>55</v>
      </c>
    </row>
    <row r="6230" spans="1:18" hidden="1" x14ac:dyDescent="0.3">
      <c r="A6230" t="s">
        <v>24863</v>
      </c>
      <c r="B6230" t="s">
        <v>24864</v>
      </c>
      <c r="C6230" s="1" t="str">
        <f t="shared" si="481"/>
        <v>21:0861</v>
      </c>
      <c r="D6230" s="1" t="str">
        <f t="shared" si="485"/>
        <v>21:0244</v>
      </c>
      <c r="E6230" t="s">
        <v>24865</v>
      </c>
      <c r="F6230" t="s">
        <v>24866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 t="s">
        <v>414</v>
      </c>
      <c r="Q6230" t="s">
        <v>31</v>
      </c>
      <c r="R6230" t="s">
        <v>47</v>
      </c>
    </row>
    <row r="6231" spans="1:18" hidden="1" x14ac:dyDescent="0.3">
      <c r="A6231" t="s">
        <v>24867</v>
      </c>
      <c r="B6231" t="s">
        <v>24868</v>
      </c>
      <c r="C6231" s="1" t="str">
        <f t="shared" si="481"/>
        <v>21:0861</v>
      </c>
      <c r="D6231" s="1" t="str">
        <f t="shared" si="485"/>
        <v>21:0244</v>
      </c>
      <c r="E6231" t="s">
        <v>24865</v>
      </c>
      <c r="F6231" t="s">
        <v>24869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29</v>
      </c>
      <c r="N6231">
        <v>439</v>
      </c>
      <c r="O6231">
        <v>1</v>
      </c>
      <c r="P6231" t="s">
        <v>200</v>
      </c>
      <c r="Q6231" t="s">
        <v>24</v>
      </c>
      <c r="R6231" t="s">
        <v>76</v>
      </c>
    </row>
    <row r="6232" spans="1:18" hidden="1" x14ac:dyDescent="0.3">
      <c r="A6232" t="s">
        <v>24870</v>
      </c>
      <c r="B6232" t="s">
        <v>24871</v>
      </c>
      <c r="C6232" s="1" t="str">
        <f t="shared" si="481"/>
        <v>21:0861</v>
      </c>
      <c r="D6232" s="1" t="str">
        <f t="shared" si="485"/>
        <v>21:0244</v>
      </c>
      <c r="E6232" t="s">
        <v>24872</v>
      </c>
      <c r="F6232" t="s">
        <v>24873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81</v>
      </c>
      <c r="N6232">
        <v>440</v>
      </c>
      <c r="O6232">
        <v>1</v>
      </c>
      <c r="P6232" t="s">
        <v>272</v>
      </c>
      <c r="Q6232" t="s">
        <v>38</v>
      </c>
      <c r="R6232" t="s">
        <v>189</v>
      </c>
    </row>
    <row r="6233" spans="1:18" hidden="1" x14ac:dyDescent="0.3">
      <c r="A6233" t="s">
        <v>24874</v>
      </c>
      <c r="B6233" t="s">
        <v>24875</v>
      </c>
      <c r="C6233" s="1" t="str">
        <f t="shared" si="481"/>
        <v>21:0861</v>
      </c>
      <c r="D6233" s="1" t="str">
        <f t="shared" si="485"/>
        <v>21:0244</v>
      </c>
      <c r="E6233" t="s">
        <v>24876</v>
      </c>
      <c r="F6233" t="s">
        <v>24877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95</v>
      </c>
      <c r="N6233">
        <v>441</v>
      </c>
      <c r="O6233">
        <v>1</v>
      </c>
      <c r="P6233" t="s">
        <v>267</v>
      </c>
      <c r="Q6233" t="s">
        <v>310</v>
      </c>
      <c r="R6233" t="s">
        <v>55</v>
      </c>
    </row>
    <row r="6234" spans="1:18" hidden="1" x14ac:dyDescent="0.3">
      <c r="A6234" t="s">
        <v>24878</v>
      </c>
      <c r="B6234" t="s">
        <v>24879</v>
      </c>
      <c r="C6234" s="1" t="str">
        <f t="shared" si="481"/>
        <v>21:0861</v>
      </c>
      <c r="D6234" s="1" t="str">
        <f t="shared" si="485"/>
        <v>21:0244</v>
      </c>
      <c r="E6234" t="s">
        <v>24880</v>
      </c>
      <c r="F6234" t="s">
        <v>24881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101</v>
      </c>
      <c r="N6234">
        <v>442</v>
      </c>
      <c r="O6234">
        <v>1</v>
      </c>
      <c r="P6234" t="s">
        <v>150</v>
      </c>
      <c r="Q6234" t="s">
        <v>31</v>
      </c>
      <c r="R6234" t="s">
        <v>752</v>
      </c>
    </row>
    <row r="6235" spans="1:18" hidden="1" x14ac:dyDescent="0.3">
      <c r="A6235" t="s">
        <v>24882</v>
      </c>
      <c r="B6235" t="s">
        <v>24883</v>
      </c>
      <c r="C6235" s="1" t="str">
        <f t="shared" si="481"/>
        <v>21:0861</v>
      </c>
      <c r="D6235" s="1" t="str">
        <f>HYPERLINK("https://geochem.nrcan.gc.ca/cdogs/content/svy/svy_e.htm", "")</f>
        <v/>
      </c>
      <c r="G6235" s="1" t="str">
        <f>HYPERLINK("https://geochem.nrcan.gc.ca/cdogs/content/cr_/cr_00264_e.htm", "264")</f>
        <v>264</v>
      </c>
      <c r="J6235" t="s">
        <v>85</v>
      </c>
      <c r="K6235" t="s">
        <v>86</v>
      </c>
      <c r="L6235">
        <v>25</v>
      </c>
      <c r="M6235" t="s">
        <v>87</v>
      </c>
      <c r="N6235">
        <v>443</v>
      </c>
      <c r="O6235">
        <v>8</v>
      </c>
      <c r="P6235" t="s">
        <v>150</v>
      </c>
      <c r="Q6235" t="s">
        <v>31</v>
      </c>
      <c r="R6235" t="s">
        <v>47</v>
      </c>
    </row>
    <row r="6236" spans="1:18" hidden="1" x14ac:dyDescent="0.3">
      <c r="A6236" t="s">
        <v>24884</v>
      </c>
      <c r="B6236" t="s">
        <v>24885</v>
      </c>
      <c r="C6236" s="1" t="str">
        <f t="shared" si="481"/>
        <v>21:0861</v>
      </c>
      <c r="D6236" s="1" t="str">
        <f t="shared" ref="D6236:D6244" si="488">HYPERLINK("https://geochem.nrcan.gc.ca/cdogs/content/svy/svy210244_e.htm", "21:0244")</f>
        <v>21:0244</v>
      </c>
      <c r="E6236" t="s">
        <v>24886</v>
      </c>
      <c r="F6236" t="s">
        <v>24887</v>
      </c>
      <c r="H6236">
        <v>76.403945800000002</v>
      </c>
      <c r="I6236">
        <v>-100.18446179999999</v>
      </c>
      <c r="J6236" s="1" t="str">
        <f t="shared" ref="J6236:J6244" si="489">HYPERLINK("https://geochem.nrcan.gc.ca/cdogs/content/kwd/kwd020018_e.htm", "Fluid (stream)")</f>
        <v>Fluid (stream)</v>
      </c>
      <c r="K6236" s="1" t="str">
        <f t="shared" ref="K6236:K6244" si="490">HYPERLINK("https://geochem.nrcan.gc.ca/cdogs/content/kwd/kwd080007_e.htm", "Untreated Water")</f>
        <v>Untreated Water</v>
      </c>
      <c r="L6236">
        <v>25</v>
      </c>
      <c r="M6236" t="s">
        <v>107</v>
      </c>
      <c r="N6236">
        <v>444</v>
      </c>
      <c r="O6236">
        <v>1</v>
      </c>
      <c r="P6236" t="s">
        <v>210</v>
      </c>
      <c r="Q6236" t="s">
        <v>46</v>
      </c>
      <c r="R6236" t="s">
        <v>183</v>
      </c>
    </row>
    <row r="6237" spans="1:18" hidden="1" x14ac:dyDescent="0.3">
      <c r="A6237" t="s">
        <v>24888</v>
      </c>
      <c r="B6237" t="s">
        <v>24889</v>
      </c>
      <c r="C6237" s="1" t="str">
        <f t="shared" si="481"/>
        <v>21:0861</v>
      </c>
      <c r="D6237" s="1" t="str">
        <f t="shared" si="488"/>
        <v>21:0244</v>
      </c>
      <c r="E6237" t="s">
        <v>24890</v>
      </c>
      <c r="F6237" t="s">
        <v>24891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114</v>
      </c>
      <c r="N6237">
        <v>445</v>
      </c>
      <c r="O6237">
        <v>1</v>
      </c>
      <c r="P6237" t="s">
        <v>267</v>
      </c>
      <c r="Q6237" t="s">
        <v>248</v>
      </c>
      <c r="R6237" t="s">
        <v>460</v>
      </c>
    </row>
    <row r="6238" spans="1:18" hidden="1" x14ac:dyDescent="0.3">
      <c r="A6238" t="s">
        <v>24892</v>
      </c>
      <c r="B6238" t="s">
        <v>24893</v>
      </c>
      <c r="C6238" s="1" t="str">
        <f t="shared" si="481"/>
        <v>21:0861</v>
      </c>
      <c r="D6238" s="1" t="str">
        <f t="shared" si="488"/>
        <v>21:0244</v>
      </c>
      <c r="E6238" t="s">
        <v>24894</v>
      </c>
      <c r="F6238" t="s">
        <v>24895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121</v>
      </c>
      <c r="N6238">
        <v>446</v>
      </c>
      <c r="O6238">
        <v>1</v>
      </c>
      <c r="P6238" t="s">
        <v>256</v>
      </c>
      <c r="Q6238" t="s">
        <v>146</v>
      </c>
      <c r="R6238" t="s">
        <v>668</v>
      </c>
    </row>
    <row r="6239" spans="1:18" hidden="1" x14ac:dyDescent="0.3">
      <c r="A6239" t="s">
        <v>24896</v>
      </c>
      <c r="B6239" t="s">
        <v>24897</v>
      </c>
      <c r="C6239" s="1" t="str">
        <f t="shared" si="481"/>
        <v>21:0861</v>
      </c>
      <c r="D6239" s="1" t="str">
        <f t="shared" si="488"/>
        <v>21:0244</v>
      </c>
      <c r="E6239" t="s">
        <v>24898</v>
      </c>
      <c r="F6239" t="s">
        <v>24899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127</v>
      </c>
      <c r="N6239">
        <v>447</v>
      </c>
      <c r="O6239">
        <v>1</v>
      </c>
      <c r="P6239" t="s">
        <v>267</v>
      </c>
      <c r="Q6239" t="s">
        <v>248</v>
      </c>
      <c r="R6239" t="s">
        <v>460</v>
      </c>
    </row>
    <row r="6240" spans="1:18" hidden="1" x14ac:dyDescent="0.3">
      <c r="A6240" t="s">
        <v>24900</v>
      </c>
      <c r="B6240" t="s">
        <v>24901</v>
      </c>
      <c r="C6240" s="1" t="str">
        <f t="shared" si="481"/>
        <v>21:0861</v>
      </c>
      <c r="D6240" s="1" t="str">
        <f t="shared" si="488"/>
        <v>21:0244</v>
      </c>
      <c r="E6240" t="s">
        <v>24902</v>
      </c>
      <c r="F6240" t="s">
        <v>24903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133</v>
      </c>
      <c r="N6240">
        <v>448</v>
      </c>
      <c r="O6240">
        <v>1</v>
      </c>
      <c r="P6240" t="s">
        <v>356</v>
      </c>
      <c r="Q6240" t="s">
        <v>146</v>
      </c>
      <c r="R6240" t="s">
        <v>420</v>
      </c>
    </row>
    <row r="6241" spans="1:18" hidden="1" x14ac:dyDescent="0.3">
      <c r="A6241" t="s">
        <v>24904</v>
      </c>
      <c r="B6241" t="s">
        <v>24905</v>
      </c>
      <c r="C6241" s="1" t="str">
        <f t="shared" ref="C6241:C6257" si="491">HYPERLINK("https://geochem.nrcan.gc.ca/cdogs/content/bdl/bdl210861_e.htm", "21:0861")</f>
        <v>21:0861</v>
      </c>
      <c r="D6241" s="1" t="str">
        <f t="shared" si="488"/>
        <v>21:0244</v>
      </c>
      <c r="E6241" t="s">
        <v>24906</v>
      </c>
      <c r="F6241" t="s">
        <v>24907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139</v>
      </c>
      <c r="N6241">
        <v>449</v>
      </c>
      <c r="O6241">
        <v>1</v>
      </c>
      <c r="P6241" t="s">
        <v>134</v>
      </c>
      <c r="Q6241" t="s">
        <v>38</v>
      </c>
      <c r="R6241" t="s">
        <v>55</v>
      </c>
    </row>
    <row r="6242" spans="1:18" hidden="1" x14ac:dyDescent="0.3">
      <c r="A6242" t="s">
        <v>24908</v>
      </c>
      <c r="B6242" t="s">
        <v>24909</v>
      </c>
      <c r="C6242" s="1" t="str">
        <f t="shared" si="491"/>
        <v>21:0861</v>
      </c>
      <c r="D6242" s="1" t="str">
        <f t="shared" si="488"/>
        <v>21:0244</v>
      </c>
      <c r="E6242" t="s">
        <v>24910</v>
      </c>
      <c r="F6242" t="s">
        <v>24911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241</v>
      </c>
      <c r="N6242">
        <v>450</v>
      </c>
      <c r="O6242">
        <v>1</v>
      </c>
      <c r="P6242" t="s">
        <v>134</v>
      </c>
      <c r="Q6242" t="s">
        <v>248</v>
      </c>
      <c r="R6242" t="s">
        <v>55</v>
      </c>
    </row>
    <row r="6243" spans="1:18" hidden="1" x14ac:dyDescent="0.3">
      <c r="A6243" t="s">
        <v>24912</v>
      </c>
      <c r="B6243" t="s">
        <v>24913</v>
      </c>
      <c r="C6243" s="1" t="str">
        <f t="shared" si="491"/>
        <v>21:0861</v>
      </c>
      <c r="D6243" s="1" t="str">
        <f t="shared" si="488"/>
        <v>21:0244</v>
      </c>
      <c r="E6243" t="s">
        <v>24914</v>
      </c>
      <c r="F6243" t="s">
        <v>24915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 t="s">
        <v>194</v>
      </c>
      <c r="Q6243" t="s">
        <v>482</v>
      </c>
      <c r="R6243" t="s">
        <v>55</v>
      </c>
    </row>
    <row r="6244" spans="1:18" hidden="1" x14ac:dyDescent="0.3">
      <c r="A6244" t="s">
        <v>24916</v>
      </c>
      <c r="B6244" t="s">
        <v>24917</v>
      </c>
      <c r="C6244" s="1" t="str">
        <f t="shared" si="491"/>
        <v>21:0861</v>
      </c>
      <c r="D6244" s="1" t="str">
        <f t="shared" si="488"/>
        <v>21:0244</v>
      </c>
      <c r="E6244" t="s">
        <v>24914</v>
      </c>
      <c r="F6244" t="s">
        <v>24918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29</v>
      </c>
      <c r="N6244">
        <v>452</v>
      </c>
      <c r="O6244">
        <v>1</v>
      </c>
      <c r="P6244" t="s">
        <v>194</v>
      </c>
      <c r="Q6244" t="s">
        <v>482</v>
      </c>
      <c r="R6244" t="s">
        <v>55</v>
      </c>
    </row>
    <row r="6245" spans="1:18" hidden="1" x14ac:dyDescent="0.3">
      <c r="A6245" t="s">
        <v>24919</v>
      </c>
      <c r="B6245" t="s">
        <v>24920</v>
      </c>
      <c r="C6245" s="1" t="str">
        <f t="shared" si="491"/>
        <v>21:0861</v>
      </c>
      <c r="D6245" s="1" t="str">
        <f>HYPERLINK("https://geochem.nrcan.gc.ca/cdogs/content/svy/svy_e.htm", "")</f>
        <v/>
      </c>
      <c r="G6245" s="1" t="str">
        <f>HYPERLINK("https://geochem.nrcan.gc.ca/cdogs/content/cr_/cr_00265_e.htm", "265")</f>
        <v>265</v>
      </c>
      <c r="J6245" t="s">
        <v>85</v>
      </c>
      <c r="K6245" t="s">
        <v>86</v>
      </c>
      <c r="L6245">
        <v>26</v>
      </c>
      <c r="M6245" t="s">
        <v>87</v>
      </c>
      <c r="N6245">
        <v>453</v>
      </c>
      <c r="O6245">
        <v>8</v>
      </c>
      <c r="P6245" t="s">
        <v>68</v>
      </c>
      <c r="Q6245" t="s">
        <v>89</v>
      </c>
      <c r="R6245" t="s">
        <v>3875</v>
      </c>
    </row>
    <row r="6246" spans="1:18" hidden="1" x14ac:dyDescent="0.3">
      <c r="A6246" t="s">
        <v>24921</v>
      </c>
      <c r="B6246" t="s">
        <v>24922</v>
      </c>
      <c r="C6246" s="1" t="str">
        <f t="shared" si="491"/>
        <v>21:0861</v>
      </c>
      <c r="D6246" s="1" t="str">
        <f t="shared" ref="D6246:D6257" si="492">HYPERLINK("https://geochem.nrcan.gc.ca/cdogs/content/svy/svy210244_e.htm", "21:0244")</f>
        <v>21:0244</v>
      </c>
      <c r="E6246" t="s">
        <v>24923</v>
      </c>
      <c r="F6246" t="s">
        <v>24924</v>
      </c>
      <c r="H6246">
        <v>76.5182669</v>
      </c>
      <c r="I6246">
        <v>-100.626992</v>
      </c>
      <c r="J6246" s="1" t="str">
        <f t="shared" ref="J6246:J6309" si="493">HYPERLINK("https://geochem.nrcan.gc.ca/cdogs/content/kwd/kwd020018_e.htm", "Fluid (stream)")</f>
        <v>Fluid (stream)</v>
      </c>
      <c r="K6246" s="1" t="str">
        <f t="shared" ref="K6246:K6309" si="494">HYPERLINK("https://geochem.nrcan.gc.ca/cdogs/content/kwd/kwd080007_e.htm", "Untreated Water")</f>
        <v>Untreated Water</v>
      </c>
      <c r="L6246">
        <v>26</v>
      </c>
      <c r="M6246" t="s">
        <v>36</v>
      </c>
      <c r="N6246">
        <v>454</v>
      </c>
      <c r="O6246">
        <v>1</v>
      </c>
      <c r="P6246" t="s">
        <v>247</v>
      </c>
      <c r="Q6246" t="s">
        <v>482</v>
      </c>
      <c r="R6246" t="s">
        <v>55</v>
      </c>
    </row>
    <row r="6247" spans="1:18" hidden="1" x14ac:dyDescent="0.3">
      <c r="A6247" t="s">
        <v>24925</v>
      </c>
      <c r="B6247" t="s">
        <v>24926</v>
      </c>
      <c r="C6247" s="1" t="str">
        <f t="shared" si="491"/>
        <v>21:0861</v>
      </c>
      <c r="D6247" s="1" t="str">
        <f t="shared" si="492"/>
        <v>21:0244</v>
      </c>
      <c r="E6247" t="s">
        <v>24927</v>
      </c>
      <c r="F6247" t="s">
        <v>24928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44</v>
      </c>
      <c r="N6247">
        <v>455</v>
      </c>
      <c r="O6247">
        <v>1</v>
      </c>
      <c r="P6247" t="s">
        <v>414</v>
      </c>
      <c r="Q6247" t="s">
        <v>482</v>
      </c>
      <c r="R6247" t="s">
        <v>55</v>
      </c>
    </row>
    <row r="6248" spans="1:18" hidden="1" x14ac:dyDescent="0.3">
      <c r="A6248" t="s">
        <v>24929</v>
      </c>
      <c r="B6248" t="s">
        <v>24930</v>
      </c>
      <c r="C6248" s="1" t="str">
        <f t="shared" si="491"/>
        <v>21:0861</v>
      </c>
      <c r="D6248" s="1" t="str">
        <f t="shared" si="492"/>
        <v>21:0244</v>
      </c>
      <c r="E6248" t="s">
        <v>24931</v>
      </c>
      <c r="F6248" t="s">
        <v>24932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52</v>
      </c>
      <c r="N6248">
        <v>456</v>
      </c>
      <c r="O6248">
        <v>1</v>
      </c>
      <c r="P6248" t="s">
        <v>272</v>
      </c>
      <c r="Q6248" t="s">
        <v>1143</v>
      </c>
      <c r="R6248" t="s">
        <v>55</v>
      </c>
    </row>
    <row r="6249" spans="1:18" hidden="1" x14ac:dyDescent="0.3">
      <c r="A6249" t="s">
        <v>24933</v>
      </c>
      <c r="B6249" t="s">
        <v>24934</v>
      </c>
      <c r="C6249" s="1" t="str">
        <f t="shared" si="491"/>
        <v>21:0861</v>
      </c>
      <c r="D6249" s="1" t="str">
        <f t="shared" si="492"/>
        <v>21:0244</v>
      </c>
      <c r="E6249" t="s">
        <v>24935</v>
      </c>
      <c r="F6249" t="s">
        <v>24936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60</v>
      </c>
      <c r="N6249">
        <v>457</v>
      </c>
      <c r="O6249">
        <v>1</v>
      </c>
      <c r="P6249" t="s">
        <v>272</v>
      </c>
      <c r="Q6249" t="s">
        <v>517</v>
      </c>
      <c r="R6249" t="s">
        <v>55</v>
      </c>
    </row>
    <row r="6250" spans="1:18" hidden="1" x14ac:dyDescent="0.3">
      <c r="A6250" t="s">
        <v>24937</v>
      </c>
      <c r="B6250" t="s">
        <v>24938</v>
      </c>
      <c r="C6250" s="1" t="str">
        <f t="shared" si="491"/>
        <v>21:0861</v>
      </c>
      <c r="D6250" s="1" t="str">
        <f t="shared" si="492"/>
        <v>21:0244</v>
      </c>
      <c r="E6250" t="s">
        <v>24939</v>
      </c>
      <c r="F6250" t="s">
        <v>24940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67</v>
      </c>
      <c r="N6250">
        <v>458</v>
      </c>
      <c r="O6250">
        <v>1</v>
      </c>
      <c r="P6250" t="s">
        <v>1610</v>
      </c>
      <c r="Q6250" t="s">
        <v>1371</v>
      </c>
      <c r="R6250" t="s">
        <v>55</v>
      </c>
    </row>
    <row r="6251" spans="1:18" hidden="1" x14ac:dyDescent="0.3">
      <c r="A6251" t="s">
        <v>24941</v>
      </c>
      <c r="B6251" t="s">
        <v>24942</v>
      </c>
      <c r="C6251" s="1" t="str">
        <f t="shared" si="491"/>
        <v>21:0861</v>
      </c>
      <c r="D6251" s="1" t="str">
        <f t="shared" si="492"/>
        <v>21:0244</v>
      </c>
      <c r="E6251" t="s">
        <v>24943</v>
      </c>
      <c r="F6251" t="s">
        <v>24944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74</v>
      </c>
      <c r="N6251">
        <v>459</v>
      </c>
      <c r="O6251">
        <v>1</v>
      </c>
      <c r="P6251" t="s">
        <v>465</v>
      </c>
      <c r="Q6251" t="s">
        <v>543</v>
      </c>
      <c r="R6251" t="s">
        <v>55</v>
      </c>
    </row>
    <row r="6252" spans="1:18" hidden="1" x14ac:dyDescent="0.3">
      <c r="A6252" t="s">
        <v>24945</v>
      </c>
      <c r="B6252" t="s">
        <v>24946</v>
      </c>
      <c r="C6252" s="1" t="str">
        <f t="shared" si="491"/>
        <v>21:0861</v>
      </c>
      <c r="D6252" s="1" t="str">
        <f t="shared" si="492"/>
        <v>21:0244</v>
      </c>
      <c r="E6252" t="s">
        <v>24947</v>
      </c>
      <c r="F6252" t="s">
        <v>24948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81</v>
      </c>
      <c r="N6252">
        <v>460</v>
      </c>
      <c r="O6252">
        <v>1</v>
      </c>
      <c r="P6252" t="s">
        <v>235</v>
      </c>
      <c r="Q6252" t="s">
        <v>1215</v>
      </c>
      <c r="R6252" t="s">
        <v>189</v>
      </c>
    </row>
    <row r="6253" spans="1:18" hidden="1" x14ac:dyDescent="0.3">
      <c r="A6253" t="s">
        <v>24949</v>
      </c>
      <c r="B6253" t="s">
        <v>24950</v>
      </c>
      <c r="C6253" s="1" t="str">
        <f t="shared" si="491"/>
        <v>21:0861</v>
      </c>
      <c r="D6253" s="1" t="str">
        <f t="shared" si="492"/>
        <v>21:0244</v>
      </c>
      <c r="E6253" t="s">
        <v>24951</v>
      </c>
      <c r="F6253" t="s">
        <v>24952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95</v>
      </c>
      <c r="N6253">
        <v>461</v>
      </c>
      <c r="O6253">
        <v>1</v>
      </c>
      <c r="P6253" t="s">
        <v>272</v>
      </c>
      <c r="Q6253" t="s">
        <v>531</v>
      </c>
      <c r="R6253" t="s">
        <v>55</v>
      </c>
    </row>
    <row r="6254" spans="1:18" hidden="1" x14ac:dyDescent="0.3">
      <c r="A6254" t="s">
        <v>24953</v>
      </c>
      <c r="B6254" t="s">
        <v>24954</v>
      </c>
      <c r="C6254" s="1" t="str">
        <f t="shared" si="491"/>
        <v>21:0861</v>
      </c>
      <c r="D6254" s="1" t="str">
        <f t="shared" si="492"/>
        <v>21:0244</v>
      </c>
      <c r="E6254" t="s">
        <v>24955</v>
      </c>
      <c r="F6254" t="s">
        <v>24956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101</v>
      </c>
      <c r="N6254">
        <v>462</v>
      </c>
      <c r="O6254">
        <v>1</v>
      </c>
      <c r="P6254" t="s">
        <v>272</v>
      </c>
      <c r="Q6254" t="s">
        <v>538</v>
      </c>
      <c r="R6254" t="s">
        <v>55</v>
      </c>
    </row>
    <row r="6255" spans="1:18" hidden="1" x14ac:dyDescent="0.3">
      <c r="A6255" t="s">
        <v>24957</v>
      </c>
      <c r="B6255" t="s">
        <v>24958</v>
      </c>
      <c r="C6255" s="1" t="str">
        <f t="shared" si="491"/>
        <v>21:0861</v>
      </c>
      <c r="D6255" s="1" t="str">
        <f t="shared" si="492"/>
        <v>21:0244</v>
      </c>
      <c r="E6255" t="s">
        <v>24959</v>
      </c>
      <c r="F6255" t="s">
        <v>24960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107</v>
      </c>
      <c r="N6255">
        <v>463</v>
      </c>
      <c r="O6255">
        <v>1</v>
      </c>
      <c r="P6255" t="s">
        <v>465</v>
      </c>
      <c r="Q6255" t="s">
        <v>1371</v>
      </c>
      <c r="R6255" t="s">
        <v>55</v>
      </c>
    </row>
    <row r="6256" spans="1:18" hidden="1" x14ac:dyDescent="0.3">
      <c r="A6256" t="s">
        <v>24961</v>
      </c>
      <c r="B6256" t="s">
        <v>24962</v>
      </c>
      <c r="C6256" s="1" t="str">
        <f t="shared" si="491"/>
        <v>21:0861</v>
      </c>
      <c r="D6256" s="1" t="str">
        <f t="shared" si="492"/>
        <v>21:0244</v>
      </c>
      <c r="E6256" t="s">
        <v>24963</v>
      </c>
      <c r="F6256" t="s">
        <v>24964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114</v>
      </c>
      <c r="N6256">
        <v>464</v>
      </c>
      <c r="O6256">
        <v>1</v>
      </c>
      <c r="P6256" t="s">
        <v>465</v>
      </c>
      <c r="Q6256" t="s">
        <v>1371</v>
      </c>
      <c r="R6256" t="s">
        <v>460</v>
      </c>
    </row>
    <row r="6257" spans="1:18" hidden="1" x14ac:dyDescent="0.3">
      <c r="A6257" t="s">
        <v>24965</v>
      </c>
      <c r="B6257" t="s">
        <v>24966</v>
      </c>
      <c r="C6257" s="1" t="str">
        <f t="shared" si="491"/>
        <v>21:0861</v>
      </c>
      <c r="D6257" s="1" t="str">
        <f t="shared" si="492"/>
        <v>21:0244</v>
      </c>
      <c r="E6257" t="s">
        <v>24967</v>
      </c>
      <c r="F6257" t="s">
        <v>24968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121</v>
      </c>
      <c r="N6257">
        <v>465</v>
      </c>
      <c r="O6257">
        <v>1</v>
      </c>
      <c r="P6257" t="s">
        <v>465</v>
      </c>
      <c r="Q6257" t="s">
        <v>1082</v>
      </c>
      <c r="R6257" t="s">
        <v>55</v>
      </c>
    </row>
    <row r="6258" spans="1:18" hidden="1" x14ac:dyDescent="0.3">
      <c r="A6258" t="s">
        <v>24969</v>
      </c>
      <c r="B6258" t="s">
        <v>24970</v>
      </c>
      <c r="C6258" s="1" t="str">
        <f t="shared" ref="C6258:C6321" si="495">HYPERLINK("https://geochem.nrcan.gc.ca/cdogs/content/bdl/bdl210864_e.htm", "21:0864")</f>
        <v>21:0864</v>
      </c>
      <c r="D6258" s="1" t="str">
        <f t="shared" ref="D6258:D6321" si="496">HYPERLINK("https://geochem.nrcan.gc.ca/cdogs/content/svy/svy210239_e.htm", "21:0239")</f>
        <v>21:0239</v>
      </c>
      <c r="E6258" t="s">
        <v>24971</v>
      </c>
      <c r="F6258" t="s">
        <v>24972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 t="s">
        <v>134</v>
      </c>
      <c r="Q6258" t="s">
        <v>38</v>
      </c>
      <c r="R6258" t="s">
        <v>55</v>
      </c>
    </row>
    <row r="6259" spans="1:18" hidden="1" x14ac:dyDescent="0.3">
      <c r="A6259" t="s">
        <v>24973</v>
      </c>
      <c r="B6259" t="s">
        <v>24974</v>
      </c>
      <c r="C6259" s="1" t="str">
        <f t="shared" si="495"/>
        <v>21:0864</v>
      </c>
      <c r="D6259" s="1" t="str">
        <f t="shared" si="496"/>
        <v>21:0239</v>
      </c>
      <c r="E6259" t="s">
        <v>24971</v>
      </c>
      <c r="F6259" t="s">
        <v>24975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29</v>
      </c>
      <c r="N6259">
        <v>2</v>
      </c>
      <c r="P6259" t="s">
        <v>414</v>
      </c>
      <c r="Q6259" t="s">
        <v>248</v>
      </c>
      <c r="R6259" t="s">
        <v>55</v>
      </c>
    </row>
    <row r="6260" spans="1:18" hidden="1" x14ac:dyDescent="0.3">
      <c r="A6260" t="s">
        <v>24976</v>
      </c>
      <c r="B6260" t="s">
        <v>24977</v>
      </c>
      <c r="C6260" s="1" t="str">
        <f t="shared" si="495"/>
        <v>21:0864</v>
      </c>
      <c r="D6260" s="1" t="str">
        <f t="shared" si="496"/>
        <v>21:0239</v>
      </c>
      <c r="E6260" t="s">
        <v>24978</v>
      </c>
      <c r="F6260" t="s">
        <v>24979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36</v>
      </c>
      <c r="N6260">
        <v>3</v>
      </c>
      <c r="P6260" t="s">
        <v>194</v>
      </c>
      <c r="Q6260" t="s">
        <v>310</v>
      </c>
      <c r="R6260" t="s">
        <v>55</v>
      </c>
    </row>
    <row r="6261" spans="1:18" hidden="1" x14ac:dyDescent="0.3">
      <c r="A6261" t="s">
        <v>24980</v>
      </c>
      <c r="B6261" t="s">
        <v>24981</v>
      </c>
      <c r="C6261" s="1" t="str">
        <f t="shared" si="495"/>
        <v>21:0864</v>
      </c>
      <c r="D6261" s="1" t="str">
        <f t="shared" si="496"/>
        <v>21:0239</v>
      </c>
      <c r="E6261" t="s">
        <v>24982</v>
      </c>
      <c r="F6261" t="s">
        <v>24983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44</v>
      </c>
      <c r="N6261">
        <v>4</v>
      </c>
      <c r="P6261" t="s">
        <v>128</v>
      </c>
      <c r="Q6261" t="s">
        <v>46</v>
      </c>
      <c r="R6261" t="s">
        <v>329</v>
      </c>
    </row>
    <row r="6262" spans="1:18" hidden="1" x14ac:dyDescent="0.3">
      <c r="A6262" t="s">
        <v>24984</v>
      </c>
      <c r="B6262" t="s">
        <v>24985</v>
      </c>
      <c r="C6262" s="1" t="str">
        <f t="shared" si="495"/>
        <v>21:0864</v>
      </c>
      <c r="D6262" s="1" t="str">
        <f t="shared" si="496"/>
        <v>21:0239</v>
      </c>
      <c r="E6262" t="s">
        <v>24986</v>
      </c>
      <c r="F6262" t="s">
        <v>24987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52</v>
      </c>
      <c r="N6262">
        <v>5</v>
      </c>
      <c r="P6262" t="s">
        <v>134</v>
      </c>
      <c r="Q6262" t="s">
        <v>146</v>
      </c>
      <c r="R6262" t="s">
        <v>55</v>
      </c>
    </row>
    <row r="6263" spans="1:18" hidden="1" x14ac:dyDescent="0.3">
      <c r="A6263" t="s">
        <v>24988</v>
      </c>
      <c r="B6263" t="s">
        <v>24989</v>
      </c>
      <c r="C6263" s="1" t="str">
        <f t="shared" si="495"/>
        <v>21:0864</v>
      </c>
      <c r="D6263" s="1" t="str">
        <f t="shared" si="496"/>
        <v>21:0239</v>
      </c>
      <c r="E6263" t="s">
        <v>24990</v>
      </c>
      <c r="F6263" t="s">
        <v>24991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60</v>
      </c>
      <c r="N6263">
        <v>6</v>
      </c>
      <c r="P6263" t="s">
        <v>161</v>
      </c>
      <c r="Q6263" t="s">
        <v>96</v>
      </c>
      <c r="R6263" t="s">
        <v>305</v>
      </c>
    </row>
    <row r="6264" spans="1:18" hidden="1" x14ac:dyDescent="0.3">
      <c r="A6264" t="s">
        <v>24992</v>
      </c>
      <c r="B6264" t="s">
        <v>24993</v>
      </c>
      <c r="C6264" s="1" t="str">
        <f t="shared" si="495"/>
        <v>21:0864</v>
      </c>
      <c r="D6264" s="1" t="str">
        <f t="shared" si="496"/>
        <v>21:0239</v>
      </c>
      <c r="E6264" t="s">
        <v>24994</v>
      </c>
      <c r="F6264" t="s">
        <v>24995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67</v>
      </c>
      <c r="N6264">
        <v>7</v>
      </c>
      <c r="P6264" t="s">
        <v>235</v>
      </c>
      <c r="Q6264" t="s">
        <v>24</v>
      </c>
      <c r="R6264" t="s">
        <v>55</v>
      </c>
    </row>
    <row r="6265" spans="1:18" hidden="1" x14ac:dyDescent="0.3">
      <c r="A6265" t="s">
        <v>24996</v>
      </c>
      <c r="B6265" t="s">
        <v>24997</v>
      </c>
      <c r="C6265" s="1" t="str">
        <f t="shared" si="495"/>
        <v>21:0864</v>
      </c>
      <c r="D6265" s="1" t="str">
        <f t="shared" si="496"/>
        <v>21:0239</v>
      </c>
      <c r="E6265" t="s">
        <v>24998</v>
      </c>
      <c r="F6265" t="s">
        <v>24999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74</v>
      </c>
      <c r="N6265">
        <v>8</v>
      </c>
      <c r="P6265" t="s">
        <v>140</v>
      </c>
      <c r="Q6265" t="s">
        <v>96</v>
      </c>
      <c r="R6265" t="s">
        <v>220</v>
      </c>
    </row>
    <row r="6266" spans="1:18" hidden="1" x14ac:dyDescent="0.3">
      <c r="A6266" t="s">
        <v>25000</v>
      </c>
      <c r="B6266" t="s">
        <v>25001</v>
      </c>
      <c r="C6266" s="1" t="str">
        <f t="shared" si="495"/>
        <v>21:0864</v>
      </c>
      <c r="D6266" s="1" t="str">
        <f t="shared" si="496"/>
        <v>21:0239</v>
      </c>
      <c r="E6266" t="s">
        <v>25002</v>
      </c>
      <c r="F6266" t="s">
        <v>25003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81</v>
      </c>
      <c r="N6266">
        <v>9</v>
      </c>
      <c r="P6266" t="s">
        <v>247</v>
      </c>
      <c r="Q6266" t="s">
        <v>146</v>
      </c>
      <c r="R6266" t="s">
        <v>55</v>
      </c>
    </row>
    <row r="6267" spans="1:18" hidden="1" x14ac:dyDescent="0.3">
      <c r="A6267" t="s">
        <v>25004</v>
      </c>
      <c r="B6267" t="s">
        <v>25005</v>
      </c>
      <c r="C6267" s="1" t="str">
        <f t="shared" si="495"/>
        <v>21:0864</v>
      </c>
      <c r="D6267" s="1" t="str">
        <f t="shared" si="496"/>
        <v>21:0239</v>
      </c>
      <c r="E6267" t="s">
        <v>25006</v>
      </c>
      <c r="F6267" t="s">
        <v>25007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95</v>
      </c>
      <c r="N6267">
        <v>10</v>
      </c>
      <c r="P6267" t="s">
        <v>356</v>
      </c>
      <c r="Q6267" t="s">
        <v>482</v>
      </c>
      <c r="R6267" t="s">
        <v>55</v>
      </c>
    </row>
    <row r="6268" spans="1:18" hidden="1" x14ac:dyDescent="0.3">
      <c r="A6268" t="s">
        <v>25008</v>
      </c>
      <c r="B6268" t="s">
        <v>25009</v>
      </c>
      <c r="C6268" s="1" t="str">
        <f t="shared" si="495"/>
        <v>21:0864</v>
      </c>
      <c r="D6268" s="1" t="str">
        <f t="shared" si="496"/>
        <v>21:0239</v>
      </c>
      <c r="E6268" t="s">
        <v>25010</v>
      </c>
      <c r="F6268" t="s">
        <v>25011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101</v>
      </c>
      <c r="N6268">
        <v>11</v>
      </c>
      <c r="P6268" t="s">
        <v>465</v>
      </c>
      <c r="Q6268" t="s">
        <v>96</v>
      </c>
      <c r="R6268" t="s">
        <v>449</v>
      </c>
    </row>
    <row r="6269" spans="1:18" hidden="1" x14ac:dyDescent="0.3">
      <c r="A6269" t="s">
        <v>25012</v>
      </c>
      <c r="B6269" t="s">
        <v>25013</v>
      </c>
      <c r="C6269" s="1" t="str">
        <f t="shared" si="495"/>
        <v>21:0864</v>
      </c>
      <c r="D6269" s="1" t="str">
        <f t="shared" si="496"/>
        <v>21:0239</v>
      </c>
      <c r="E6269" t="s">
        <v>25014</v>
      </c>
      <c r="F6269" t="s">
        <v>25015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107</v>
      </c>
      <c r="N6269">
        <v>12</v>
      </c>
      <c r="P6269" t="s">
        <v>188</v>
      </c>
      <c r="Q6269" t="s">
        <v>31</v>
      </c>
      <c r="R6269" t="s">
        <v>449</v>
      </c>
    </row>
    <row r="6270" spans="1:18" hidden="1" x14ac:dyDescent="0.3">
      <c r="A6270" t="s">
        <v>25016</v>
      </c>
      <c r="B6270" t="s">
        <v>25017</v>
      </c>
      <c r="C6270" s="1" t="str">
        <f t="shared" si="495"/>
        <v>21:0864</v>
      </c>
      <c r="D6270" s="1" t="str">
        <f t="shared" si="496"/>
        <v>21:0239</v>
      </c>
      <c r="E6270" t="s">
        <v>25018</v>
      </c>
      <c r="F6270" t="s">
        <v>25019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114</v>
      </c>
      <c r="N6270">
        <v>13</v>
      </c>
      <c r="P6270" t="s">
        <v>537</v>
      </c>
      <c r="Q6270" t="s">
        <v>24</v>
      </c>
      <c r="R6270" t="s">
        <v>532</v>
      </c>
    </row>
    <row r="6271" spans="1:18" hidden="1" x14ac:dyDescent="0.3">
      <c r="A6271" t="s">
        <v>25020</v>
      </c>
      <c r="B6271" t="s">
        <v>25021</v>
      </c>
      <c r="C6271" s="1" t="str">
        <f t="shared" si="495"/>
        <v>21:0864</v>
      </c>
      <c r="D6271" s="1" t="str">
        <f t="shared" si="496"/>
        <v>21:0239</v>
      </c>
      <c r="E6271" t="s">
        <v>25022</v>
      </c>
      <c r="F6271" t="s">
        <v>25023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121</v>
      </c>
      <c r="N6271">
        <v>14</v>
      </c>
      <c r="P6271" t="s">
        <v>188</v>
      </c>
      <c r="Q6271" t="s">
        <v>146</v>
      </c>
      <c r="R6271" t="s">
        <v>55</v>
      </c>
    </row>
    <row r="6272" spans="1:18" hidden="1" x14ac:dyDescent="0.3">
      <c r="A6272" t="s">
        <v>25024</v>
      </c>
      <c r="B6272" t="s">
        <v>25025</v>
      </c>
      <c r="C6272" s="1" t="str">
        <f t="shared" si="495"/>
        <v>21:0864</v>
      </c>
      <c r="D6272" s="1" t="str">
        <f t="shared" si="496"/>
        <v>21:0239</v>
      </c>
      <c r="E6272" t="s">
        <v>25026</v>
      </c>
      <c r="F6272" t="s">
        <v>25027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127</v>
      </c>
      <c r="N6272">
        <v>15</v>
      </c>
      <c r="P6272" t="s">
        <v>256</v>
      </c>
      <c r="Q6272" t="s">
        <v>24</v>
      </c>
      <c r="R6272" t="s">
        <v>55</v>
      </c>
    </row>
    <row r="6273" spans="1:18" hidden="1" x14ac:dyDescent="0.3">
      <c r="A6273" t="s">
        <v>25028</v>
      </c>
      <c r="B6273" t="s">
        <v>25029</v>
      </c>
      <c r="C6273" s="1" t="str">
        <f t="shared" si="495"/>
        <v>21:0864</v>
      </c>
      <c r="D6273" s="1" t="str">
        <f t="shared" si="496"/>
        <v>21:0239</v>
      </c>
      <c r="E6273" t="s">
        <v>25030</v>
      </c>
      <c r="F6273" t="s">
        <v>25031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133</v>
      </c>
      <c r="N6273">
        <v>16</v>
      </c>
      <c r="P6273" t="s">
        <v>272</v>
      </c>
      <c r="Q6273" t="s">
        <v>46</v>
      </c>
      <c r="R6273" t="s">
        <v>532</v>
      </c>
    </row>
    <row r="6274" spans="1:18" hidden="1" x14ac:dyDescent="0.3">
      <c r="A6274" t="s">
        <v>25032</v>
      </c>
      <c r="B6274" t="s">
        <v>25033</v>
      </c>
      <c r="C6274" s="1" t="str">
        <f t="shared" si="495"/>
        <v>21:0864</v>
      </c>
      <c r="D6274" s="1" t="str">
        <f t="shared" si="496"/>
        <v>21:0239</v>
      </c>
      <c r="E6274" t="s">
        <v>25034</v>
      </c>
      <c r="F6274" t="s">
        <v>25035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139</v>
      </c>
      <c r="N6274">
        <v>17</v>
      </c>
      <c r="P6274" t="s">
        <v>247</v>
      </c>
      <c r="Q6274" t="s">
        <v>24</v>
      </c>
      <c r="R6274" t="s">
        <v>55</v>
      </c>
    </row>
    <row r="6275" spans="1:18" hidden="1" x14ac:dyDescent="0.3">
      <c r="A6275" t="s">
        <v>25036</v>
      </c>
      <c r="B6275" t="s">
        <v>25037</v>
      </c>
      <c r="C6275" s="1" t="str">
        <f t="shared" si="495"/>
        <v>21:0864</v>
      </c>
      <c r="D6275" s="1" t="str">
        <f t="shared" si="496"/>
        <v>21:0239</v>
      </c>
      <c r="E6275" t="s">
        <v>25038</v>
      </c>
      <c r="F6275" t="s">
        <v>25039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241</v>
      </c>
      <c r="N6275">
        <v>18</v>
      </c>
      <c r="P6275" t="s">
        <v>15080</v>
      </c>
      <c r="Q6275" t="s">
        <v>15080</v>
      </c>
      <c r="R6275" t="s">
        <v>15080</v>
      </c>
    </row>
    <row r="6276" spans="1:18" hidden="1" x14ac:dyDescent="0.3">
      <c r="A6276" t="s">
        <v>25040</v>
      </c>
      <c r="B6276" t="s">
        <v>25041</v>
      </c>
      <c r="C6276" s="1" t="str">
        <f t="shared" si="495"/>
        <v>21:0864</v>
      </c>
      <c r="D6276" s="1" t="str">
        <f t="shared" si="496"/>
        <v>21:0239</v>
      </c>
      <c r="E6276" t="s">
        <v>25042</v>
      </c>
      <c r="F6276" t="s">
        <v>25043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36</v>
      </c>
      <c r="N6276">
        <v>19</v>
      </c>
      <c r="P6276" t="s">
        <v>45</v>
      </c>
      <c r="Q6276" t="s">
        <v>24</v>
      </c>
      <c r="R6276" t="s">
        <v>324</v>
      </c>
    </row>
    <row r="6277" spans="1:18" hidden="1" x14ac:dyDescent="0.3">
      <c r="A6277" t="s">
        <v>25044</v>
      </c>
      <c r="B6277" t="s">
        <v>25045</v>
      </c>
      <c r="C6277" s="1" t="str">
        <f t="shared" si="495"/>
        <v>21:0864</v>
      </c>
      <c r="D6277" s="1" t="str">
        <f t="shared" si="496"/>
        <v>21:0239</v>
      </c>
      <c r="E6277" t="s">
        <v>25046</v>
      </c>
      <c r="F6277" t="s">
        <v>25047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 t="s">
        <v>134</v>
      </c>
      <c r="Q6277" t="s">
        <v>62</v>
      </c>
      <c r="R6277" t="s">
        <v>55</v>
      </c>
    </row>
    <row r="6278" spans="1:18" hidden="1" x14ac:dyDescent="0.3">
      <c r="A6278" t="s">
        <v>25048</v>
      </c>
      <c r="B6278" t="s">
        <v>25049</v>
      </c>
      <c r="C6278" s="1" t="str">
        <f t="shared" si="495"/>
        <v>21:0864</v>
      </c>
      <c r="D6278" s="1" t="str">
        <f t="shared" si="496"/>
        <v>21:0239</v>
      </c>
      <c r="E6278" t="s">
        <v>25046</v>
      </c>
      <c r="F6278" t="s">
        <v>25050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29</v>
      </c>
      <c r="N6278">
        <v>21</v>
      </c>
      <c r="P6278" t="s">
        <v>414</v>
      </c>
      <c r="Q6278" t="s">
        <v>62</v>
      </c>
      <c r="R6278" t="s">
        <v>55</v>
      </c>
    </row>
    <row r="6279" spans="1:18" hidden="1" x14ac:dyDescent="0.3">
      <c r="A6279" t="s">
        <v>25051</v>
      </c>
      <c r="B6279" t="s">
        <v>25052</v>
      </c>
      <c r="C6279" s="1" t="str">
        <f t="shared" si="495"/>
        <v>21:0864</v>
      </c>
      <c r="D6279" s="1" t="str">
        <f t="shared" si="496"/>
        <v>21:0239</v>
      </c>
      <c r="E6279" t="s">
        <v>25053</v>
      </c>
      <c r="F6279" t="s">
        <v>25054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44</v>
      </c>
      <c r="N6279">
        <v>22</v>
      </c>
      <c r="P6279" t="s">
        <v>256</v>
      </c>
      <c r="Q6279" t="s">
        <v>38</v>
      </c>
      <c r="R6279" t="s">
        <v>55</v>
      </c>
    </row>
    <row r="6280" spans="1:18" hidden="1" x14ac:dyDescent="0.3">
      <c r="A6280" t="s">
        <v>25055</v>
      </c>
      <c r="B6280" t="s">
        <v>25056</v>
      </c>
      <c r="C6280" s="1" t="str">
        <f t="shared" si="495"/>
        <v>21:0864</v>
      </c>
      <c r="D6280" s="1" t="str">
        <f t="shared" si="496"/>
        <v>21:0239</v>
      </c>
      <c r="E6280" t="s">
        <v>25057</v>
      </c>
      <c r="F6280" t="s">
        <v>25058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52</v>
      </c>
      <c r="N6280">
        <v>23</v>
      </c>
      <c r="P6280" t="s">
        <v>256</v>
      </c>
      <c r="Q6280" t="s">
        <v>31</v>
      </c>
      <c r="R6280" t="s">
        <v>55</v>
      </c>
    </row>
    <row r="6281" spans="1:18" hidden="1" x14ac:dyDescent="0.3">
      <c r="A6281" t="s">
        <v>25059</v>
      </c>
      <c r="B6281" t="s">
        <v>25060</v>
      </c>
      <c r="C6281" s="1" t="str">
        <f t="shared" si="495"/>
        <v>21:0864</v>
      </c>
      <c r="D6281" s="1" t="str">
        <f t="shared" si="496"/>
        <v>21:0239</v>
      </c>
      <c r="E6281" t="s">
        <v>25061</v>
      </c>
      <c r="F6281" t="s">
        <v>25062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60</v>
      </c>
      <c r="N6281">
        <v>24</v>
      </c>
      <c r="P6281" t="s">
        <v>235</v>
      </c>
      <c r="Q6281" t="s">
        <v>96</v>
      </c>
      <c r="R6281" t="s">
        <v>55</v>
      </c>
    </row>
    <row r="6282" spans="1:18" hidden="1" x14ac:dyDescent="0.3">
      <c r="A6282" t="s">
        <v>25063</v>
      </c>
      <c r="B6282" t="s">
        <v>25064</v>
      </c>
      <c r="C6282" s="1" t="str">
        <f t="shared" si="495"/>
        <v>21:0864</v>
      </c>
      <c r="D6282" s="1" t="str">
        <f t="shared" si="496"/>
        <v>21:0239</v>
      </c>
      <c r="E6282" t="s">
        <v>25065</v>
      </c>
      <c r="F6282" t="s">
        <v>25066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67</v>
      </c>
      <c r="N6282">
        <v>25</v>
      </c>
      <c r="P6282" t="s">
        <v>45</v>
      </c>
      <c r="Q6282" t="s">
        <v>96</v>
      </c>
      <c r="R6282" t="s">
        <v>752</v>
      </c>
    </row>
    <row r="6283" spans="1:18" hidden="1" x14ac:dyDescent="0.3">
      <c r="A6283" t="s">
        <v>25067</v>
      </c>
      <c r="B6283" t="s">
        <v>25068</v>
      </c>
      <c r="C6283" s="1" t="str">
        <f t="shared" si="495"/>
        <v>21:0864</v>
      </c>
      <c r="D6283" s="1" t="str">
        <f t="shared" si="496"/>
        <v>21:0239</v>
      </c>
      <c r="E6283" t="s">
        <v>25069</v>
      </c>
      <c r="F6283" t="s">
        <v>25070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74</v>
      </c>
      <c r="N6283">
        <v>26</v>
      </c>
      <c r="P6283" t="s">
        <v>262</v>
      </c>
      <c r="Q6283" t="s">
        <v>257</v>
      </c>
      <c r="R6283" t="s">
        <v>55</v>
      </c>
    </row>
    <row r="6284" spans="1:18" hidden="1" x14ac:dyDescent="0.3">
      <c r="A6284" t="s">
        <v>25071</v>
      </c>
      <c r="B6284" t="s">
        <v>25072</v>
      </c>
      <c r="C6284" s="1" t="str">
        <f t="shared" si="495"/>
        <v>21:0864</v>
      </c>
      <c r="D6284" s="1" t="str">
        <f t="shared" si="496"/>
        <v>21:0239</v>
      </c>
      <c r="E6284" t="s">
        <v>25073</v>
      </c>
      <c r="F6284" t="s">
        <v>25074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81</v>
      </c>
      <c r="N6284">
        <v>27</v>
      </c>
      <c r="P6284" t="s">
        <v>45</v>
      </c>
      <c r="Q6284" t="s">
        <v>31</v>
      </c>
      <c r="R6284" t="s">
        <v>629</v>
      </c>
    </row>
    <row r="6285" spans="1:18" hidden="1" x14ac:dyDescent="0.3">
      <c r="A6285" t="s">
        <v>25075</v>
      </c>
      <c r="B6285" t="s">
        <v>25076</v>
      </c>
      <c r="C6285" s="1" t="str">
        <f t="shared" si="495"/>
        <v>21:0864</v>
      </c>
      <c r="D6285" s="1" t="str">
        <f t="shared" si="496"/>
        <v>21:0239</v>
      </c>
      <c r="E6285" t="s">
        <v>25077</v>
      </c>
      <c r="F6285" t="s">
        <v>25078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95</v>
      </c>
      <c r="N6285">
        <v>28</v>
      </c>
      <c r="P6285" t="s">
        <v>356</v>
      </c>
      <c r="Q6285" t="s">
        <v>482</v>
      </c>
      <c r="R6285" t="s">
        <v>55</v>
      </c>
    </row>
    <row r="6286" spans="1:18" hidden="1" x14ac:dyDescent="0.3">
      <c r="A6286" t="s">
        <v>25079</v>
      </c>
      <c r="B6286" t="s">
        <v>25080</v>
      </c>
      <c r="C6286" s="1" t="str">
        <f t="shared" si="495"/>
        <v>21:0864</v>
      </c>
      <c r="D6286" s="1" t="str">
        <f t="shared" si="496"/>
        <v>21:0239</v>
      </c>
      <c r="E6286" t="s">
        <v>25081</v>
      </c>
      <c r="F6286" t="s">
        <v>25082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101</v>
      </c>
      <c r="N6286">
        <v>29</v>
      </c>
      <c r="P6286" t="s">
        <v>319</v>
      </c>
      <c r="Q6286" t="s">
        <v>257</v>
      </c>
      <c r="R6286" t="s">
        <v>55</v>
      </c>
    </row>
    <row r="6287" spans="1:18" hidden="1" x14ac:dyDescent="0.3">
      <c r="A6287" t="s">
        <v>25083</v>
      </c>
      <c r="B6287" t="s">
        <v>25084</v>
      </c>
      <c r="C6287" s="1" t="str">
        <f t="shared" si="495"/>
        <v>21:0864</v>
      </c>
      <c r="D6287" s="1" t="str">
        <f t="shared" si="496"/>
        <v>21:0239</v>
      </c>
      <c r="E6287" t="s">
        <v>25085</v>
      </c>
      <c r="F6287" t="s">
        <v>25086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107</v>
      </c>
      <c r="N6287">
        <v>30</v>
      </c>
      <c r="P6287" t="s">
        <v>15080</v>
      </c>
      <c r="Q6287" t="s">
        <v>15080</v>
      </c>
      <c r="R6287" t="s">
        <v>15080</v>
      </c>
    </row>
    <row r="6288" spans="1:18" hidden="1" x14ac:dyDescent="0.3">
      <c r="A6288" t="s">
        <v>25087</v>
      </c>
      <c r="B6288" t="s">
        <v>25088</v>
      </c>
      <c r="C6288" s="1" t="str">
        <f t="shared" si="495"/>
        <v>21:0864</v>
      </c>
      <c r="D6288" s="1" t="str">
        <f t="shared" si="496"/>
        <v>21:0239</v>
      </c>
      <c r="E6288" t="s">
        <v>25089</v>
      </c>
      <c r="F6288" t="s">
        <v>25090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114</v>
      </c>
      <c r="N6288">
        <v>31</v>
      </c>
      <c r="P6288" t="s">
        <v>200</v>
      </c>
      <c r="Q6288" t="s">
        <v>31</v>
      </c>
      <c r="R6288" t="s">
        <v>102</v>
      </c>
    </row>
    <row r="6289" spans="1:18" hidden="1" x14ac:dyDescent="0.3">
      <c r="A6289" t="s">
        <v>25091</v>
      </c>
      <c r="B6289" t="s">
        <v>25092</v>
      </c>
      <c r="C6289" s="1" t="str">
        <f t="shared" si="495"/>
        <v>21:0864</v>
      </c>
      <c r="D6289" s="1" t="str">
        <f t="shared" si="496"/>
        <v>21:0239</v>
      </c>
      <c r="E6289" t="s">
        <v>25093</v>
      </c>
      <c r="F6289" t="s">
        <v>25094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121</v>
      </c>
      <c r="N6289">
        <v>32</v>
      </c>
      <c r="P6289" t="s">
        <v>414</v>
      </c>
      <c r="Q6289" t="s">
        <v>62</v>
      </c>
      <c r="R6289" t="s">
        <v>90</v>
      </c>
    </row>
    <row r="6290" spans="1:18" hidden="1" x14ac:dyDescent="0.3">
      <c r="A6290" t="s">
        <v>25095</v>
      </c>
      <c r="B6290" t="s">
        <v>25096</v>
      </c>
      <c r="C6290" s="1" t="str">
        <f t="shared" si="495"/>
        <v>21:0864</v>
      </c>
      <c r="D6290" s="1" t="str">
        <f t="shared" si="496"/>
        <v>21:0239</v>
      </c>
      <c r="E6290" t="s">
        <v>25097</v>
      </c>
      <c r="F6290" t="s">
        <v>25098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127</v>
      </c>
      <c r="N6290">
        <v>33</v>
      </c>
      <c r="P6290" t="s">
        <v>235</v>
      </c>
      <c r="Q6290" t="s">
        <v>96</v>
      </c>
      <c r="R6290" t="s">
        <v>55</v>
      </c>
    </row>
    <row r="6291" spans="1:18" hidden="1" x14ac:dyDescent="0.3">
      <c r="A6291" t="s">
        <v>25099</v>
      </c>
      <c r="B6291" t="s">
        <v>25100</v>
      </c>
      <c r="C6291" s="1" t="str">
        <f t="shared" si="495"/>
        <v>21:0864</v>
      </c>
      <c r="D6291" s="1" t="str">
        <f t="shared" si="496"/>
        <v>21:0239</v>
      </c>
      <c r="E6291" t="s">
        <v>25101</v>
      </c>
      <c r="F6291" t="s">
        <v>25102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133</v>
      </c>
      <c r="N6291">
        <v>34</v>
      </c>
      <c r="P6291" t="s">
        <v>319</v>
      </c>
      <c r="Q6291" t="s">
        <v>96</v>
      </c>
      <c r="R6291" t="s">
        <v>211</v>
      </c>
    </row>
    <row r="6292" spans="1:18" hidden="1" x14ac:dyDescent="0.3">
      <c r="A6292" t="s">
        <v>25103</v>
      </c>
      <c r="B6292" t="s">
        <v>25104</v>
      </c>
      <c r="C6292" s="1" t="str">
        <f t="shared" si="495"/>
        <v>21:0864</v>
      </c>
      <c r="D6292" s="1" t="str">
        <f t="shared" si="496"/>
        <v>21:0239</v>
      </c>
      <c r="E6292" t="s">
        <v>25105</v>
      </c>
      <c r="F6292" t="s">
        <v>25106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139</v>
      </c>
      <c r="N6292">
        <v>35</v>
      </c>
      <c r="P6292" t="s">
        <v>247</v>
      </c>
      <c r="Q6292" t="s">
        <v>46</v>
      </c>
      <c r="R6292" t="s">
        <v>460</v>
      </c>
    </row>
    <row r="6293" spans="1:18" hidden="1" x14ac:dyDescent="0.3">
      <c r="A6293" t="s">
        <v>25107</v>
      </c>
      <c r="B6293" t="s">
        <v>25108</v>
      </c>
      <c r="C6293" s="1" t="str">
        <f t="shared" si="495"/>
        <v>21:0864</v>
      </c>
      <c r="D6293" s="1" t="str">
        <f t="shared" si="496"/>
        <v>21:0239</v>
      </c>
      <c r="E6293" t="s">
        <v>25109</v>
      </c>
      <c r="F6293" t="s">
        <v>25110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241</v>
      </c>
      <c r="N6293">
        <v>36</v>
      </c>
      <c r="P6293" t="s">
        <v>200</v>
      </c>
      <c r="Q6293" t="s">
        <v>24</v>
      </c>
      <c r="R6293" t="s">
        <v>655</v>
      </c>
    </row>
    <row r="6294" spans="1:18" hidden="1" x14ac:dyDescent="0.3">
      <c r="A6294" t="s">
        <v>25111</v>
      </c>
      <c r="B6294" t="s">
        <v>25112</v>
      </c>
      <c r="C6294" s="1" t="str">
        <f t="shared" si="495"/>
        <v>21:0864</v>
      </c>
      <c r="D6294" s="1" t="str">
        <f t="shared" si="496"/>
        <v>21:0239</v>
      </c>
      <c r="E6294" t="s">
        <v>25113</v>
      </c>
      <c r="F6294" t="s">
        <v>25114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36</v>
      </c>
      <c r="N6294">
        <v>37</v>
      </c>
      <c r="P6294" t="s">
        <v>262</v>
      </c>
      <c r="Q6294" t="s">
        <v>24</v>
      </c>
      <c r="R6294" t="s">
        <v>55</v>
      </c>
    </row>
    <row r="6295" spans="1:18" hidden="1" x14ac:dyDescent="0.3">
      <c r="A6295" t="s">
        <v>25115</v>
      </c>
      <c r="B6295" t="s">
        <v>25116</v>
      </c>
      <c r="C6295" s="1" t="str">
        <f t="shared" si="495"/>
        <v>21:0864</v>
      </c>
      <c r="D6295" s="1" t="str">
        <f t="shared" si="496"/>
        <v>21:0239</v>
      </c>
      <c r="E6295" t="s">
        <v>25117</v>
      </c>
      <c r="F6295" t="s">
        <v>25118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44</v>
      </c>
      <c r="N6295">
        <v>38</v>
      </c>
      <c r="P6295" t="s">
        <v>262</v>
      </c>
      <c r="Q6295" t="s">
        <v>96</v>
      </c>
      <c r="R6295" t="s">
        <v>55</v>
      </c>
    </row>
    <row r="6296" spans="1:18" hidden="1" x14ac:dyDescent="0.3">
      <c r="A6296" t="s">
        <v>25119</v>
      </c>
      <c r="B6296" t="s">
        <v>25120</v>
      </c>
      <c r="C6296" s="1" t="str">
        <f t="shared" si="495"/>
        <v>21:0864</v>
      </c>
      <c r="D6296" s="1" t="str">
        <f t="shared" si="496"/>
        <v>21:0239</v>
      </c>
      <c r="E6296" t="s">
        <v>25121</v>
      </c>
      <c r="F6296" t="s">
        <v>25122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 t="s">
        <v>256</v>
      </c>
      <c r="Q6296" t="s">
        <v>31</v>
      </c>
      <c r="R6296" t="s">
        <v>532</v>
      </c>
    </row>
    <row r="6297" spans="1:18" hidden="1" x14ac:dyDescent="0.3">
      <c r="A6297" t="s">
        <v>25123</v>
      </c>
      <c r="B6297" t="s">
        <v>25124</v>
      </c>
      <c r="C6297" s="1" t="str">
        <f t="shared" si="495"/>
        <v>21:0864</v>
      </c>
      <c r="D6297" s="1" t="str">
        <f t="shared" si="496"/>
        <v>21:0239</v>
      </c>
      <c r="E6297" t="s">
        <v>25121</v>
      </c>
      <c r="F6297" t="s">
        <v>25125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29</v>
      </c>
      <c r="N6297">
        <v>40</v>
      </c>
      <c r="P6297" t="s">
        <v>319</v>
      </c>
      <c r="Q6297" t="s">
        <v>31</v>
      </c>
      <c r="R6297" t="s">
        <v>2135</v>
      </c>
    </row>
    <row r="6298" spans="1:18" hidden="1" x14ac:dyDescent="0.3">
      <c r="A6298" t="s">
        <v>25126</v>
      </c>
      <c r="B6298" t="s">
        <v>25127</v>
      </c>
      <c r="C6298" s="1" t="str">
        <f t="shared" si="495"/>
        <v>21:0864</v>
      </c>
      <c r="D6298" s="1" t="str">
        <f t="shared" si="496"/>
        <v>21:0239</v>
      </c>
      <c r="E6298" t="s">
        <v>25128</v>
      </c>
      <c r="F6298" t="s">
        <v>25129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52</v>
      </c>
      <c r="N6298">
        <v>41</v>
      </c>
      <c r="P6298" t="s">
        <v>53</v>
      </c>
      <c r="Q6298" t="s">
        <v>96</v>
      </c>
      <c r="R6298" t="s">
        <v>183</v>
      </c>
    </row>
    <row r="6299" spans="1:18" hidden="1" x14ac:dyDescent="0.3">
      <c r="A6299" t="s">
        <v>25130</v>
      </c>
      <c r="B6299" t="s">
        <v>25131</v>
      </c>
      <c r="C6299" s="1" t="str">
        <f t="shared" si="495"/>
        <v>21:0864</v>
      </c>
      <c r="D6299" s="1" t="str">
        <f t="shared" si="496"/>
        <v>21:0239</v>
      </c>
      <c r="E6299" t="s">
        <v>25132</v>
      </c>
      <c r="F6299" t="s">
        <v>25133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60</v>
      </c>
      <c r="N6299">
        <v>42</v>
      </c>
      <c r="P6299" t="s">
        <v>134</v>
      </c>
      <c r="Q6299" t="s">
        <v>96</v>
      </c>
      <c r="R6299" t="s">
        <v>997</v>
      </c>
    </row>
    <row r="6300" spans="1:18" hidden="1" x14ac:dyDescent="0.3">
      <c r="A6300" t="s">
        <v>25134</v>
      </c>
      <c r="B6300" t="s">
        <v>25135</v>
      </c>
      <c r="C6300" s="1" t="str">
        <f t="shared" si="495"/>
        <v>21:0864</v>
      </c>
      <c r="D6300" s="1" t="str">
        <f t="shared" si="496"/>
        <v>21:0239</v>
      </c>
      <c r="E6300" t="s">
        <v>25136</v>
      </c>
      <c r="F6300" t="s">
        <v>25137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67</v>
      </c>
      <c r="N6300">
        <v>43</v>
      </c>
      <c r="P6300" t="s">
        <v>558</v>
      </c>
      <c r="Q6300" t="s">
        <v>96</v>
      </c>
      <c r="R6300" t="s">
        <v>599</v>
      </c>
    </row>
    <row r="6301" spans="1:18" hidden="1" x14ac:dyDescent="0.3">
      <c r="A6301" t="s">
        <v>25138</v>
      </c>
      <c r="B6301" t="s">
        <v>25139</v>
      </c>
      <c r="C6301" s="1" t="str">
        <f t="shared" si="495"/>
        <v>21:0864</v>
      </c>
      <c r="D6301" s="1" t="str">
        <f t="shared" si="496"/>
        <v>21:0239</v>
      </c>
      <c r="E6301" t="s">
        <v>25140</v>
      </c>
      <c r="F6301" t="s">
        <v>25141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74</v>
      </c>
      <c r="N6301">
        <v>44</v>
      </c>
      <c r="P6301" t="s">
        <v>247</v>
      </c>
      <c r="Q6301" t="s">
        <v>38</v>
      </c>
      <c r="R6301" t="s">
        <v>55</v>
      </c>
    </row>
    <row r="6302" spans="1:18" hidden="1" x14ac:dyDescent="0.3">
      <c r="A6302" t="s">
        <v>25142</v>
      </c>
      <c r="B6302" t="s">
        <v>25143</v>
      </c>
      <c r="C6302" s="1" t="str">
        <f t="shared" si="495"/>
        <v>21:0864</v>
      </c>
      <c r="D6302" s="1" t="str">
        <f t="shared" si="496"/>
        <v>21:0239</v>
      </c>
      <c r="E6302" t="s">
        <v>25144</v>
      </c>
      <c r="F6302" t="s">
        <v>25145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81</v>
      </c>
      <c r="N6302">
        <v>45</v>
      </c>
      <c r="P6302" t="s">
        <v>414</v>
      </c>
      <c r="Q6302" t="s">
        <v>96</v>
      </c>
      <c r="R6302" t="s">
        <v>55</v>
      </c>
    </row>
    <row r="6303" spans="1:18" hidden="1" x14ac:dyDescent="0.3">
      <c r="A6303" t="s">
        <v>25146</v>
      </c>
      <c r="B6303" t="s">
        <v>25147</v>
      </c>
      <c r="C6303" s="1" t="str">
        <f t="shared" si="495"/>
        <v>21:0864</v>
      </c>
      <c r="D6303" s="1" t="str">
        <f t="shared" si="496"/>
        <v>21:0239</v>
      </c>
      <c r="E6303" t="s">
        <v>25148</v>
      </c>
      <c r="F6303" t="s">
        <v>25149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95</v>
      </c>
      <c r="N6303">
        <v>46</v>
      </c>
      <c r="P6303" t="s">
        <v>414</v>
      </c>
      <c r="Q6303" t="s">
        <v>24</v>
      </c>
      <c r="R6303" t="s">
        <v>890</v>
      </c>
    </row>
    <row r="6304" spans="1:18" hidden="1" x14ac:dyDescent="0.3">
      <c r="A6304" t="s">
        <v>25150</v>
      </c>
      <c r="B6304" t="s">
        <v>25151</v>
      </c>
      <c r="C6304" s="1" t="str">
        <f t="shared" si="495"/>
        <v>21:0864</v>
      </c>
      <c r="D6304" s="1" t="str">
        <f t="shared" si="496"/>
        <v>21:0239</v>
      </c>
      <c r="E6304" t="s">
        <v>25152</v>
      </c>
      <c r="F6304" t="s">
        <v>25153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101</v>
      </c>
      <c r="N6304">
        <v>47</v>
      </c>
      <c r="P6304" t="s">
        <v>356</v>
      </c>
      <c r="Q6304" t="s">
        <v>96</v>
      </c>
      <c r="R6304" t="s">
        <v>55</v>
      </c>
    </row>
    <row r="6305" spans="1:18" hidden="1" x14ac:dyDescent="0.3">
      <c r="A6305" t="s">
        <v>25154</v>
      </c>
      <c r="B6305" t="s">
        <v>25155</v>
      </c>
      <c r="C6305" s="1" t="str">
        <f t="shared" si="495"/>
        <v>21:0864</v>
      </c>
      <c r="D6305" s="1" t="str">
        <f t="shared" si="496"/>
        <v>21:0239</v>
      </c>
      <c r="E6305" t="s">
        <v>25156</v>
      </c>
      <c r="F6305" t="s">
        <v>25157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107</v>
      </c>
      <c r="N6305">
        <v>48</v>
      </c>
      <c r="P6305" t="s">
        <v>194</v>
      </c>
      <c r="Q6305" t="s">
        <v>24</v>
      </c>
      <c r="R6305" t="s">
        <v>629</v>
      </c>
    </row>
    <row r="6306" spans="1:18" hidden="1" x14ac:dyDescent="0.3">
      <c r="A6306" t="s">
        <v>25158</v>
      </c>
      <c r="B6306" t="s">
        <v>25159</v>
      </c>
      <c r="C6306" s="1" t="str">
        <f t="shared" si="495"/>
        <v>21:0864</v>
      </c>
      <c r="D6306" s="1" t="str">
        <f t="shared" si="496"/>
        <v>21:0239</v>
      </c>
      <c r="E6306" t="s">
        <v>25160</v>
      </c>
      <c r="F6306" t="s">
        <v>25161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114</v>
      </c>
      <c r="N6306">
        <v>49</v>
      </c>
      <c r="P6306" t="s">
        <v>414</v>
      </c>
      <c r="Q6306" t="s">
        <v>46</v>
      </c>
      <c r="R6306" t="s">
        <v>189</v>
      </c>
    </row>
    <row r="6307" spans="1:18" hidden="1" x14ac:dyDescent="0.3">
      <c r="A6307" t="s">
        <v>25162</v>
      </c>
      <c r="B6307" t="s">
        <v>25163</v>
      </c>
      <c r="C6307" s="1" t="str">
        <f t="shared" si="495"/>
        <v>21:0864</v>
      </c>
      <c r="D6307" s="1" t="str">
        <f t="shared" si="496"/>
        <v>21:0239</v>
      </c>
      <c r="E6307" t="s">
        <v>25164</v>
      </c>
      <c r="F6307" t="s">
        <v>25165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121</v>
      </c>
      <c r="N6307">
        <v>50</v>
      </c>
      <c r="P6307" t="s">
        <v>15080</v>
      </c>
      <c r="Q6307" t="s">
        <v>15080</v>
      </c>
      <c r="R6307" t="s">
        <v>15080</v>
      </c>
    </row>
    <row r="6308" spans="1:18" hidden="1" x14ac:dyDescent="0.3">
      <c r="A6308" t="s">
        <v>25166</v>
      </c>
      <c r="B6308" t="s">
        <v>25167</v>
      </c>
      <c r="C6308" s="1" t="str">
        <f t="shared" si="495"/>
        <v>21:0864</v>
      </c>
      <c r="D6308" s="1" t="str">
        <f t="shared" si="496"/>
        <v>21:0239</v>
      </c>
      <c r="E6308" t="s">
        <v>25168</v>
      </c>
      <c r="F6308" t="s">
        <v>25169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127</v>
      </c>
      <c r="N6308">
        <v>51</v>
      </c>
      <c r="P6308" t="s">
        <v>225</v>
      </c>
      <c r="Q6308" t="s">
        <v>31</v>
      </c>
      <c r="R6308" t="s">
        <v>47</v>
      </c>
    </row>
    <row r="6309" spans="1:18" hidden="1" x14ac:dyDescent="0.3">
      <c r="A6309" t="s">
        <v>25170</v>
      </c>
      <c r="B6309" t="s">
        <v>25171</v>
      </c>
      <c r="C6309" s="1" t="str">
        <f t="shared" si="495"/>
        <v>21:0864</v>
      </c>
      <c r="D6309" s="1" t="str">
        <f t="shared" si="496"/>
        <v>21:0239</v>
      </c>
      <c r="E6309" t="s">
        <v>25172</v>
      </c>
      <c r="F6309" t="s">
        <v>25173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133</v>
      </c>
      <c r="N6309">
        <v>52</v>
      </c>
      <c r="P6309" t="s">
        <v>23</v>
      </c>
      <c r="Q6309" t="s">
        <v>146</v>
      </c>
      <c r="R6309" t="s">
        <v>55</v>
      </c>
    </row>
    <row r="6310" spans="1:18" hidden="1" x14ac:dyDescent="0.3">
      <c r="A6310" t="s">
        <v>25174</v>
      </c>
      <c r="B6310" t="s">
        <v>25175</v>
      </c>
      <c r="C6310" s="1" t="str">
        <f t="shared" si="495"/>
        <v>21:0864</v>
      </c>
      <c r="D6310" s="1" t="str">
        <f t="shared" si="496"/>
        <v>21:0239</v>
      </c>
      <c r="E6310" t="s">
        <v>25176</v>
      </c>
      <c r="F6310" t="s">
        <v>25177</v>
      </c>
      <c r="H6310">
        <v>60.491629099999997</v>
      </c>
      <c r="I6310">
        <v>-126.0346375</v>
      </c>
      <c r="J6310" s="1" t="str">
        <f t="shared" ref="J6310:J6373" si="497">HYPERLINK("https://geochem.nrcan.gc.ca/cdogs/content/kwd/kwd020018_e.htm", "Fluid (stream)")</f>
        <v>Fluid (stream)</v>
      </c>
      <c r="K6310" s="1" t="str">
        <f t="shared" ref="K6310:K6373" si="498">HYPERLINK("https://geochem.nrcan.gc.ca/cdogs/content/kwd/kwd080007_e.htm", "Untreated Water")</f>
        <v>Untreated Water</v>
      </c>
      <c r="L6310">
        <v>3</v>
      </c>
      <c r="M6310" t="s">
        <v>139</v>
      </c>
      <c r="N6310">
        <v>53</v>
      </c>
      <c r="P6310" t="s">
        <v>128</v>
      </c>
      <c r="Q6310" t="s">
        <v>31</v>
      </c>
      <c r="R6310" t="s">
        <v>151</v>
      </c>
    </row>
    <row r="6311" spans="1:18" hidden="1" x14ac:dyDescent="0.3">
      <c r="A6311" t="s">
        <v>25178</v>
      </c>
      <c r="B6311" t="s">
        <v>25179</v>
      </c>
      <c r="C6311" s="1" t="str">
        <f t="shared" si="495"/>
        <v>21:0864</v>
      </c>
      <c r="D6311" s="1" t="str">
        <f t="shared" si="496"/>
        <v>21:0239</v>
      </c>
      <c r="E6311" t="s">
        <v>25180</v>
      </c>
      <c r="F6311" t="s">
        <v>25181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241</v>
      </c>
      <c r="N6311">
        <v>54</v>
      </c>
      <c r="P6311" t="s">
        <v>210</v>
      </c>
      <c r="Q6311" t="s">
        <v>89</v>
      </c>
      <c r="R6311" t="s">
        <v>55</v>
      </c>
    </row>
    <row r="6312" spans="1:18" hidden="1" x14ac:dyDescent="0.3">
      <c r="A6312" t="s">
        <v>25182</v>
      </c>
      <c r="B6312" t="s">
        <v>25183</v>
      </c>
      <c r="C6312" s="1" t="str">
        <f t="shared" si="495"/>
        <v>21:0864</v>
      </c>
      <c r="D6312" s="1" t="str">
        <f t="shared" si="496"/>
        <v>21:0239</v>
      </c>
      <c r="E6312" t="s">
        <v>25184</v>
      </c>
      <c r="F6312" t="s">
        <v>25185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36</v>
      </c>
      <c r="N6312">
        <v>55</v>
      </c>
      <c r="P6312" t="s">
        <v>15080</v>
      </c>
      <c r="Q6312" t="s">
        <v>15080</v>
      </c>
      <c r="R6312" t="s">
        <v>15080</v>
      </c>
    </row>
    <row r="6313" spans="1:18" hidden="1" x14ac:dyDescent="0.3">
      <c r="A6313" t="s">
        <v>25186</v>
      </c>
      <c r="B6313" t="s">
        <v>25187</v>
      </c>
      <c r="C6313" s="1" t="str">
        <f t="shared" si="495"/>
        <v>21:0864</v>
      </c>
      <c r="D6313" s="1" t="str">
        <f t="shared" si="496"/>
        <v>21:0239</v>
      </c>
      <c r="E6313" t="s">
        <v>25188</v>
      </c>
      <c r="F6313" t="s">
        <v>25189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 t="s">
        <v>188</v>
      </c>
      <c r="Q6313" t="s">
        <v>31</v>
      </c>
      <c r="R6313" t="s">
        <v>55</v>
      </c>
    </row>
    <row r="6314" spans="1:18" hidden="1" x14ac:dyDescent="0.3">
      <c r="A6314" t="s">
        <v>25190</v>
      </c>
      <c r="B6314" t="s">
        <v>25191</v>
      </c>
      <c r="C6314" s="1" t="str">
        <f t="shared" si="495"/>
        <v>21:0864</v>
      </c>
      <c r="D6314" s="1" t="str">
        <f t="shared" si="496"/>
        <v>21:0239</v>
      </c>
      <c r="E6314" t="s">
        <v>25188</v>
      </c>
      <c r="F6314" t="s">
        <v>25192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29</v>
      </c>
      <c r="N6314">
        <v>57</v>
      </c>
      <c r="P6314" t="s">
        <v>771</v>
      </c>
      <c r="Q6314" t="s">
        <v>31</v>
      </c>
      <c r="R6314" t="s">
        <v>195</v>
      </c>
    </row>
    <row r="6315" spans="1:18" hidden="1" x14ac:dyDescent="0.3">
      <c r="A6315" t="s">
        <v>25193</v>
      </c>
      <c r="B6315" t="s">
        <v>25194</v>
      </c>
      <c r="C6315" s="1" t="str">
        <f t="shared" si="495"/>
        <v>21:0864</v>
      </c>
      <c r="D6315" s="1" t="str">
        <f t="shared" si="496"/>
        <v>21:0239</v>
      </c>
      <c r="E6315" t="s">
        <v>25195</v>
      </c>
      <c r="F6315" t="s">
        <v>25196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44</v>
      </c>
      <c r="N6315">
        <v>58</v>
      </c>
      <c r="P6315" t="s">
        <v>553</v>
      </c>
      <c r="Q6315" t="s">
        <v>96</v>
      </c>
      <c r="R6315" t="s">
        <v>745</v>
      </c>
    </row>
    <row r="6316" spans="1:18" hidden="1" x14ac:dyDescent="0.3">
      <c r="A6316" t="s">
        <v>25197</v>
      </c>
      <c r="B6316" t="s">
        <v>25198</v>
      </c>
      <c r="C6316" s="1" t="str">
        <f t="shared" si="495"/>
        <v>21:0864</v>
      </c>
      <c r="D6316" s="1" t="str">
        <f t="shared" si="496"/>
        <v>21:0239</v>
      </c>
      <c r="E6316" t="s">
        <v>25199</v>
      </c>
      <c r="F6316" t="s">
        <v>25200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52</v>
      </c>
      <c r="N6316">
        <v>59</v>
      </c>
      <c r="P6316" t="s">
        <v>194</v>
      </c>
      <c r="Q6316" t="s">
        <v>96</v>
      </c>
      <c r="R6316" t="s">
        <v>4278</v>
      </c>
    </row>
    <row r="6317" spans="1:18" hidden="1" x14ac:dyDescent="0.3">
      <c r="A6317" t="s">
        <v>25201</v>
      </c>
      <c r="B6317" t="s">
        <v>25202</v>
      </c>
      <c r="C6317" s="1" t="str">
        <f t="shared" si="495"/>
        <v>21:0864</v>
      </c>
      <c r="D6317" s="1" t="str">
        <f t="shared" si="496"/>
        <v>21:0239</v>
      </c>
      <c r="E6317" t="s">
        <v>25203</v>
      </c>
      <c r="F6317" t="s">
        <v>25204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60</v>
      </c>
      <c r="N6317">
        <v>60</v>
      </c>
      <c r="P6317" t="s">
        <v>188</v>
      </c>
      <c r="Q6317" t="s">
        <v>89</v>
      </c>
      <c r="R6317" t="s">
        <v>873</v>
      </c>
    </row>
    <row r="6318" spans="1:18" hidden="1" x14ac:dyDescent="0.3">
      <c r="A6318" t="s">
        <v>25205</v>
      </c>
      <c r="B6318" t="s">
        <v>25206</v>
      </c>
      <c r="C6318" s="1" t="str">
        <f t="shared" si="495"/>
        <v>21:0864</v>
      </c>
      <c r="D6318" s="1" t="str">
        <f t="shared" si="496"/>
        <v>21:0239</v>
      </c>
      <c r="E6318" t="s">
        <v>25207</v>
      </c>
      <c r="F6318" t="s">
        <v>25208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67</v>
      </c>
      <c r="N6318">
        <v>61</v>
      </c>
      <c r="P6318" t="s">
        <v>53</v>
      </c>
      <c r="Q6318" t="s">
        <v>24</v>
      </c>
      <c r="R6318" t="s">
        <v>55</v>
      </c>
    </row>
    <row r="6319" spans="1:18" hidden="1" x14ac:dyDescent="0.3">
      <c r="A6319" t="s">
        <v>25209</v>
      </c>
      <c r="B6319" t="s">
        <v>25210</v>
      </c>
      <c r="C6319" s="1" t="str">
        <f t="shared" si="495"/>
        <v>21:0864</v>
      </c>
      <c r="D6319" s="1" t="str">
        <f t="shared" si="496"/>
        <v>21:0239</v>
      </c>
      <c r="E6319" t="s">
        <v>25211</v>
      </c>
      <c r="F6319" t="s">
        <v>25212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74</v>
      </c>
      <c r="N6319">
        <v>62</v>
      </c>
      <c r="P6319" t="s">
        <v>247</v>
      </c>
      <c r="Q6319" t="s">
        <v>38</v>
      </c>
      <c r="R6319" t="s">
        <v>55</v>
      </c>
    </row>
    <row r="6320" spans="1:18" hidden="1" x14ac:dyDescent="0.3">
      <c r="A6320" t="s">
        <v>25213</v>
      </c>
      <c r="B6320" t="s">
        <v>25214</v>
      </c>
      <c r="C6320" s="1" t="str">
        <f t="shared" si="495"/>
        <v>21:0864</v>
      </c>
      <c r="D6320" s="1" t="str">
        <f t="shared" si="496"/>
        <v>21:0239</v>
      </c>
      <c r="E6320" t="s">
        <v>25215</v>
      </c>
      <c r="F6320" t="s">
        <v>25216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81</v>
      </c>
      <c r="N6320">
        <v>63</v>
      </c>
      <c r="P6320" t="s">
        <v>272</v>
      </c>
      <c r="Q6320" t="s">
        <v>236</v>
      </c>
      <c r="R6320" t="s">
        <v>55</v>
      </c>
    </row>
    <row r="6321" spans="1:18" hidden="1" x14ac:dyDescent="0.3">
      <c r="A6321" t="s">
        <v>25217</v>
      </c>
      <c r="B6321" t="s">
        <v>25218</v>
      </c>
      <c r="C6321" s="1" t="str">
        <f t="shared" si="495"/>
        <v>21:0864</v>
      </c>
      <c r="D6321" s="1" t="str">
        <f t="shared" si="496"/>
        <v>21:0239</v>
      </c>
      <c r="E6321" t="s">
        <v>25219</v>
      </c>
      <c r="F6321" t="s">
        <v>25220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95</v>
      </c>
      <c r="N6321">
        <v>64</v>
      </c>
      <c r="P6321" t="s">
        <v>15080</v>
      </c>
      <c r="Q6321" t="s">
        <v>15080</v>
      </c>
      <c r="R6321" t="s">
        <v>15080</v>
      </c>
    </row>
    <row r="6322" spans="1:18" hidden="1" x14ac:dyDescent="0.3">
      <c r="A6322" t="s">
        <v>25221</v>
      </c>
      <c r="B6322" t="s">
        <v>25222</v>
      </c>
      <c r="C6322" s="1" t="str">
        <f t="shared" ref="C6322:C6385" si="499">HYPERLINK("https://geochem.nrcan.gc.ca/cdogs/content/bdl/bdl210864_e.htm", "21:0864")</f>
        <v>21:0864</v>
      </c>
      <c r="D6322" s="1" t="str">
        <f t="shared" ref="D6322:D6385" si="500">HYPERLINK("https://geochem.nrcan.gc.ca/cdogs/content/svy/svy210239_e.htm", "21:0239")</f>
        <v>21:0239</v>
      </c>
      <c r="E6322" t="s">
        <v>25223</v>
      </c>
      <c r="F6322" t="s">
        <v>25224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101</v>
      </c>
      <c r="N6322">
        <v>65</v>
      </c>
      <c r="P6322" t="s">
        <v>61</v>
      </c>
      <c r="Q6322" t="s">
        <v>24</v>
      </c>
      <c r="R6322" t="s">
        <v>47</v>
      </c>
    </row>
    <row r="6323" spans="1:18" hidden="1" x14ac:dyDescent="0.3">
      <c r="A6323" t="s">
        <v>25225</v>
      </c>
      <c r="B6323" t="s">
        <v>25226</v>
      </c>
      <c r="C6323" s="1" t="str">
        <f t="shared" si="499"/>
        <v>21:0864</v>
      </c>
      <c r="D6323" s="1" t="str">
        <f t="shared" si="500"/>
        <v>21:0239</v>
      </c>
      <c r="E6323" t="s">
        <v>25227</v>
      </c>
      <c r="F6323" t="s">
        <v>25228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107</v>
      </c>
      <c r="N6323">
        <v>66</v>
      </c>
      <c r="P6323" t="s">
        <v>247</v>
      </c>
      <c r="Q6323" t="s">
        <v>96</v>
      </c>
      <c r="R6323" t="s">
        <v>3875</v>
      </c>
    </row>
    <row r="6324" spans="1:18" hidden="1" x14ac:dyDescent="0.3">
      <c r="A6324" t="s">
        <v>25229</v>
      </c>
      <c r="B6324" t="s">
        <v>25230</v>
      </c>
      <c r="C6324" s="1" t="str">
        <f t="shared" si="499"/>
        <v>21:0864</v>
      </c>
      <c r="D6324" s="1" t="str">
        <f t="shared" si="500"/>
        <v>21:0239</v>
      </c>
      <c r="E6324" t="s">
        <v>25231</v>
      </c>
      <c r="F6324" t="s">
        <v>25232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114</v>
      </c>
      <c r="N6324">
        <v>67</v>
      </c>
      <c r="P6324" t="s">
        <v>1310</v>
      </c>
      <c r="Q6324" t="s">
        <v>24</v>
      </c>
      <c r="R6324" t="s">
        <v>47</v>
      </c>
    </row>
    <row r="6325" spans="1:18" hidden="1" x14ac:dyDescent="0.3">
      <c r="A6325" t="s">
        <v>25233</v>
      </c>
      <c r="B6325" t="s">
        <v>25234</v>
      </c>
      <c r="C6325" s="1" t="str">
        <f t="shared" si="499"/>
        <v>21:0864</v>
      </c>
      <c r="D6325" s="1" t="str">
        <f t="shared" si="500"/>
        <v>21:0239</v>
      </c>
      <c r="E6325" t="s">
        <v>25235</v>
      </c>
      <c r="F6325" t="s">
        <v>25236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121</v>
      </c>
      <c r="N6325">
        <v>68</v>
      </c>
      <c r="P6325" t="s">
        <v>53</v>
      </c>
      <c r="Q6325" t="s">
        <v>146</v>
      </c>
      <c r="R6325" t="s">
        <v>668</v>
      </c>
    </row>
    <row r="6326" spans="1:18" hidden="1" x14ac:dyDescent="0.3">
      <c r="A6326" t="s">
        <v>25237</v>
      </c>
      <c r="B6326" t="s">
        <v>25238</v>
      </c>
      <c r="C6326" s="1" t="str">
        <f t="shared" si="499"/>
        <v>21:0864</v>
      </c>
      <c r="D6326" s="1" t="str">
        <f t="shared" si="500"/>
        <v>21:0239</v>
      </c>
      <c r="E6326" t="s">
        <v>25239</v>
      </c>
      <c r="F6326" t="s">
        <v>25240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127</v>
      </c>
      <c r="N6326">
        <v>69</v>
      </c>
      <c r="P6326" t="s">
        <v>319</v>
      </c>
      <c r="Q6326" t="s">
        <v>24</v>
      </c>
      <c r="R6326" t="s">
        <v>211</v>
      </c>
    </row>
    <row r="6327" spans="1:18" hidden="1" x14ac:dyDescent="0.3">
      <c r="A6327" t="s">
        <v>25241</v>
      </c>
      <c r="B6327" t="s">
        <v>25242</v>
      </c>
      <c r="C6327" s="1" t="str">
        <f t="shared" si="499"/>
        <v>21:0864</v>
      </c>
      <c r="D6327" s="1" t="str">
        <f t="shared" si="500"/>
        <v>21:0239</v>
      </c>
      <c r="E6327" t="s">
        <v>25243</v>
      </c>
      <c r="F6327" t="s">
        <v>25244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133</v>
      </c>
      <c r="N6327">
        <v>70</v>
      </c>
      <c r="P6327" t="s">
        <v>692</v>
      </c>
      <c r="Q6327" t="s">
        <v>248</v>
      </c>
      <c r="R6327" t="s">
        <v>460</v>
      </c>
    </row>
    <row r="6328" spans="1:18" hidden="1" x14ac:dyDescent="0.3">
      <c r="A6328" t="s">
        <v>25245</v>
      </c>
      <c r="B6328" t="s">
        <v>25246</v>
      </c>
      <c r="C6328" s="1" t="str">
        <f t="shared" si="499"/>
        <v>21:0864</v>
      </c>
      <c r="D6328" s="1" t="str">
        <f t="shared" si="500"/>
        <v>21:0239</v>
      </c>
      <c r="E6328" t="s">
        <v>25247</v>
      </c>
      <c r="F6328" t="s">
        <v>25248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139</v>
      </c>
      <c r="N6328">
        <v>71</v>
      </c>
      <c r="P6328" t="s">
        <v>188</v>
      </c>
      <c r="Q6328" t="s">
        <v>24</v>
      </c>
      <c r="R6328" t="s">
        <v>55</v>
      </c>
    </row>
    <row r="6329" spans="1:18" hidden="1" x14ac:dyDescent="0.3">
      <c r="A6329" t="s">
        <v>25249</v>
      </c>
      <c r="B6329" t="s">
        <v>25250</v>
      </c>
      <c r="C6329" s="1" t="str">
        <f t="shared" si="499"/>
        <v>21:0864</v>
      </c>
      <c r="D6329" s="1" t="str">
        <f t="shared" si="500"/>
        <v>21:0239</v>
      </c>
      <c r="E6329" t="s">
        <v>25251</v>
      </c>
      <c r="F6329" t="s">
        <v>25252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241</v>
      </c>
      <c r="N6329">
        <v>72</v>
      </c>
      <c r="P6329" t="s">
        <v>53</v>
      </c>
      <c r="Q6329" t="s">
        <v>31</v>
      </c>
      <c r="R6329" t="s">
        <v>16647</v>
      </c>
    </row>
    <row r="6330" spans="1:18" hidden="1" x14ac:dyDescent="0.3">
      <c r="A6330" t="s">
        <v>25253</v>
      </c>
      <c r="B6330" t="s">
        <v>25254</v>
      </c>
      <c r="C6330" s="1" t="str">
        <f t="shared" si="499"/>
        <v>21:0864</v>
      </c>
      <c r="D6330" s="1" t="str">
        <f t="shared" si="500"/>
        <v>21:0239</v>
      </c>
      <c r="E6330" t="s">
        <v>25255</v>
      </c>
      <c r="F6330" t="s">
        <v>25256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 t="s">
        <v>200</v>
      </c>
      <c r="Q6330" t="s">
        <v>24</v>
      </c>
      <c r="R6330" t="s">
        <v>5587</v>
      </c>
    </row>
    <row r="6331" spans="1:18" hidden="1" x14ac:dyDescent="0.3">
      <c r="A6331" t="s">
        <v>25257</v>
      </c>
      <c r="B6331" t="s">
        <v>25258</v>
      </c>
      <c r="C6331" s="1" t="str">
        <f t="shared" si="499"/>
        <v>21:0864</v>
      </c>
      <c r="D6331" s="1" t="str">
        <f t="shared" si="500"/>
        <v>21:0239</v>
      </c>
      <c r="E6331" t="s">
        <v>25255</v>
      </c>
      <c r="F6331" t="s">
        <v>25259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29</v>
      </c>
      <c r="N6331">
        <v>74</v>
      </c>
      <c r="P6331" t="s">
        <v>200</v>
      </c>
      <c r="Q6331" t="s">
        <v>31</v>
      </c>
      <c r="R6331" t="s">
        <v>789</v>
      </c>
    </row>
    <row r="6332" spans="1:18" hidden="1" x14ac:dyDescent="0.3">
      <c r="A6332" t="s">
        <v>25260</v>
      </c>
      <c r="B6332" t="s">
        <v>25261</v>
      </c>
      <c r="C6332" s="1" t="str">
        <f t="shared" si="499"/>
        <v>21:0864</v>
      </c>
      <c r="D6332" s="1" t="str">
        <f t="shared" si="500"/>
        <v>21:0239</v>
      </c>
      <c r="E6332" t="s">
        <v>25262</v>
      </c>
      <c r="F6332" t="s">
        <v>25263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36</v>
      </c>
      <c r="N6332">
        <v>75</v>
      </c>
      <c r="P6332" t="s">
        <v>356</v>
      </c>
      <c r="Q6332" t="s">
        <v>24</v>
      </c>
      <c r="R6332" t="s">
        <v>522</v>
      </c>
    </row>
    <row r="6333" spans="1:18" hidden="1" x14ac:dyDescent="0.3">
      <c r="A6333" t="s">
        <v>25264</v>
      </c>
      <c r="B6333" t="s">
        <v>25265</v>
      </c>
      <c r="C6333" s="1" t="str">
        <f t="shared" si="499"/>
        <v>21:0864</v>
      </c>
      <c r="D6333" s="1" t="str">
        <f t="shared" si="500"/>
        <v>21:0239</v>
      </c>
      <c r="E6333" t="s">
        <v>25266</v>
      </c>
      <c r="F6333" t="s">
        <v>25267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44</v>
      </c>
      <c r="N6333">
        <v>76</v>
      </c>
      <c r="P6333" t="s">
        <v>15080</v>
      </c>
      <c r="Q6333" t="s">
        <v>15080</v>
      </c>
      <c r="R6333" t="s">
        <v>15080</v>
      </c>
    </row>
    <row r="6334" spans="1:18" hidden="1" x14ac:dyDescent="0.3">
      <c r="A6334" t="s">
        <v>25268</v>
      </c>
      <c r="B6334" t="s">
        <v>25269</v>
      </c>
      <c r="C6334" s="1" t="str">
        <f t="shared" si="499"/>
        <v>21:0864</v>
      </c>
      <c r="D6334" s="1" t="str">
        <f t="shared" si="500"/>
        <v>21:0239</v>
      </c>
      <c r="E6334" t="s">
        <v>25270</v>
      </c>
      <c r="F6334" t="s">
        <v>25271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52</v>
      </c>
      <c r="N6334">
        <v>77</v>
      </c>
      <c r="P6334" t="s">
        <v>262</v>
      </c>
      <c r="Q6334" t="s">
        <v>46</v>
      </c>
      <c r="R6334" t="s">
        <v>55</v>
      </c>
    </row>
    <row r="6335" spans="1:18" hidden="1" x14ac:dyDescent="0.3">
      <c r="A6335" t="s">
        <v>25272</v>
      </c>
      <c r="B6335" t="s">
        <v>25273</v>
      </c>
      <c r="C6335" s="1" t="str">
        <f t="shared" si="499"/>
        <v>21:0864</v>
      </c>
      <c r="D6335" s="1" t="str">
        <f t="shared" si="500"/>
        <v>21:0239</v>
      </c>
      <c r="E6335" t="s">
        <v>25274</v>
      </c>
      <c r="F6335" t="s">
        <v>25275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60</v>
      </c>
      <c r="N6335">
        <v>78</v>
      </c>
      <c r="P6335" t="s">
        <v>267</v>
      </c>
      <c r="Q6335" t="s">
        <v>38</v>
      </c>
      <c r="R6335" t="s">
        <v>55</v>
      </c>
    </row>
    <row r="6336" spans="1:18" hidden="1" x14ac:dyDescent="0.3">
      <c r="A6336" t="s">
        <v>25276</v>
      </c>
      <c r="B6336" t="s">
        <v>25277</v>
      </c>
      <c r="C6336" s="1" t="str">
        <f t="shared" si="499"/>
        <v>21:0864</v>
      </c>
      <c r="D6336" s="1" t="str">
        <f t="shared" si="500"/>
        <v>21:0239</v>
      </c>
      <c r="E6336" t="s">
        <v>25278</v>
      </c>
      <c r="F6336" t="s">
        <v>25279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67</v>
      </c>
      <c r="N6336">
        <v>79</v>
      </c>
      <c r="P6336" t="s">
        <v>319</v>
      </c>
      <c r="Q6336" t="s">
        <v>96</v>
      </c>
      <c r="R6336" t="s">
        <v>324</v>
      </c>
    </row>
    <row r="6337" spans="1:18" hidden="1" x14ac:dyDescent="0.3">
      <c r="A6337" t="s">
        <v>25280</v>
      </c>
      <c r="B6337" t="s">
        <v>25281</v>
      </c>
      <c r="C6337" s="1" t="str">
        <f t="shared" si="499"/>
        <v>21:0864</v>
      </c>
      <c r="D6337" s="1" t="str">
        <f t="shared" si="500"/>
        <v>21:0239</v>
      </c>
      <c r="E6337" t="s">
        <v>25282</v>
      </c>
      <c r="F6337" t="s">
        <v>25283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74</v>
      </c>
      <c r="N6337">
        <v>80</v>
      </c>
      <c r="P6337" t="s">
        <v>68</v>
      </c>
      <c r="Q6337" t="s">
        <v>146</v>
      </c>
      <c r="R6337" t="s">
        <v>55</v>
      </c>
    </row>
    <row r="6338" spans="1:18" hidden="1" x14ac:dyDescent="0.3">
      <c r="A6338" t="s">
        <v>25284</v>
      </c>
      <c r="B6338" t="s">
        <v>25285</v>
      </c>
      <c r="C6338" s="1" t="str">
        <f t="shared" si="499"/>
        <v>21:0864</v>
      </c>
      <c r="D6338" s="1" t="str">
        <f t="shared" si="500"/>
        <v>21:0239</v>
      </c>
      <c r="E6338" t="s">
        <v>25286</v>
      </c>
      <c r="F6338" t="s">
        <v>25287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81</v>
      </c>
      <c r="N6338">
        <v>81</v>
      </c>
      <c r="P6338" t="s">
        <v>210</v>
      </c>
      <c r="Q6338" t="s">
        <v>62</v>
      </c>
      <c r="R6338" t="s">
        <v>55</v>
      </c>
    </row>
    <row r="6339" spans="1:18" hidden="1" x14ac:dyDescent="0.3">
      <c r="A6339" t="s">
        <v>25288</v>
      </c>
      <c r="B6339" t="s">
        <v>25289</v>
      </c>
      <c r="C6339" s="1" t="str">
        <f t="shared" si="499"/>
        <v>21:0864</v>
      </c>
      <c r="D6339" s="1" t="str">
        <f t="shared" si="500"/>
        <v>21:0239</v>
      </c>
      <c r="E6339" t="s">
        <v>25290</v>
      </c>
      <c r="F6339" t="s">
        <v>25291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95</v>
      </c>
      <c r="N6339">
        <v>82</v>
      </c>
      <c r="P6339" t="s">
        <v>25292</v>
      </c>
      <c r="Q6339" t="s">
        <v>24</v>
      </c>
      <c r="R6339" t="s">
        <v>415</v>
      </c>
    </row>
    <row r="6340" spans="1:18" hidden="1" x14ac:dyDescent="0.3">
      <c r="A6340" t="s">
        <v>25293</v>
      </c>
      <c r="B6340" t="s">
        <v>25294</v>
      </c>
      <c r="C6340" s="1" t="str">
        <f t="shared" si="499"/>
        <v>21:0864</v>
      </c>
      <c r="D6340" s="1" t="str">
        <f t="shared" si="500"/>
        <v>21:0239</v>
      </c>
      <c r="E6340" t="s">
        <v>25295</v>
      </c>
      <c r="F6340" t="s">
        <v>25296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101</v>
      </c>
      <c r="N6340">
        <v>83</v>
      </c>
      <c r="P6340" t="s">
        <v>188</v>
      </c>
      <c r="Q6340" t="s">
        <v>24</v>
      </c>
      <c r="R6340" t="s">
        <v>47</v>
      </c>
    </row>
    <row r="6341" spans="1:18" hidden="1" x14ac:dyDescent="0.3">
      <c r="A6341" t="s">
        <v>25297</v>
      </c>
      <c r="B6341" t="s">
        <v>25298</v>
      </c>
      <c r="C6341" s="1" t="str">
        <f t="shared" si="499"/>
        <v>21:0864</v>
      </c>
      <c r="D6341" s="1" t="str">
        <f t="shared" si="500"/>
        <v>21:0239</v>
      </c>
      <c r="E6341" t="s">
        <v>25299</v>
      </c>
      <c r="F6341" t="s">
        <v>25300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107</v>
      </c>
      <c r="N6341">
        <v>84</v>
      </c>
      <c r="P6341" t="s">
        <v>356</v>
      </c>
      <c r="Q6341" t="s">
        <v>248</v>
      </c>
      <c r="R6341" t="s">
        <v>55</v>
      </c>
    </row>
    <row r="6342" spans="1:18" hidden="1" x14ac:dyDescent="0.3">
      <c r="A6342" t="s">
        <v>25301</v>
      </c>
      <c r="B6342" t="s">
        <v>25302</v>
      </c>
      <c r="C6342" s="1" t="str">
        <f t="shared" si="499"/>
        <v>21:0864</v>
      </c>
      <c r="D6342" s="1" t="str">
        <f t="shared" si="500"/>
        <v>21:0239</v>
      </c>
      <c r="E6342" t="s">
        <v>25303</v>
      </c>
      <c r="F6342" t="s">
        <v>25304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114</v>
      </c>
      <c r="N6342">
        <v>85</v>
      </c>
      <c r="P6342" t="s">
        <v>1610</v>
      </c>
      <c r="Q6342" t="s">
        <v>236</v>
      </c>
      <c r="R6342" t="s">
        <v>55</v>
      </c>
    </row>
    <row r="6343" spans="1:18" hidden="1" x14ac:dyDescent="0.3">
      <c r="A6343" t="s">
        <v>25305</v>
      </c>
      <c r="B6343" t="s">
        <v>25306</v>
      </c>
      <c r="C6343" s="1" t="str">
        <f t="shared" si="499"/>
        <v>21:0864</v>
      </c>
      <c r="D6343" s="1" t="str">
        <f t="shared" si="500"/>
        <v>21:0239</v>
      </c>
      <c r="E6343" t="s">
        <v>25307</v>
      </c>
      <c r="F6343" t="s">
        <v>25308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121</v>
      </c>
      <c r="N6343">
        <v>86</v>
      </c>
      <c r="P6343" t="s">
        <v>235</v>
      </c>
      <c r="Q6343" t="s">
        <v>31</v>
      </c>
      <c r="R6343" t="s">
        <v>211</v>
      </c>
    </row>
    <row r="6344" spans="1:18" hidden="1" x14ac:dyDescent="0.3">
      <c r="A6344" t="s">
        <v>25309</v>
      </c>
      <c r="B6344" t="s">
        <v>25310</v>
      </c>
      <c r="C6344" s="1" t="str">
        <f t="shared" si="499"/>
        <v>21:0864</v>
      </c>
      <c r="D6344" s="1" t="str">
        <f t="shared" si="500"/>
        <v>21:0239</v>
      </c>
      <c r="E6344" t="s">
        <v>25311</v>
      </c>
      <c r="F6344" t="s">
        <v>25312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127</v>
      </c>
      <c r="N6344">
        <v>87</v>
      </c>
      <c r="P6344" t="s">
        <v>256</v>
      </c>
      <c r="Q6344" t="s">
        <v>146</v>
      </c>
      <c r="R6344" t="s">
        <v>890</v>
      </c>
    </row>
    <row r="6345" spans="1:18" hidden="1" x14ac:dyDescent="0.3">
      <c r="A6345" t="s">
        <v>25313</v>
      </c>
      <c r="B6345" t="s">
        <v>25314</v>
      </c>
      <c r="C6345" s="1" t="str">
        <f t="shared" si="499"/>
        <v>21:0864</v>
      </c>
      <c r="D6345" s="1" t="str">
        <f t="shared" si="500"/>
        <v>21:0239</v>
      </c>
      <c r="E6345" t="s">
        <v>25315</v>
      </c>
      <c r="F6345" t="s">
        <v>25316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133</v>
      </c>
      <c r="N6345">
        <v>88</v>
      </c>
      <c r="P6345" t="s">
        <v>356</v>
      </c>
      <c r="Q6345" t="s">
        <v>24</v>
      </c>
      <c r="R6345" t="s">
        <v>189</v>
      </c>
    </row>
    <row r="6346" spans="1:18" hidden="1" x14ac:dyDescent="0.3">
      <c r="A6346" t="s">
        <v>25317</v>
      </c>
      <c r="B6346" t="s">
        <v>25318</v>
      </c>
      <c r="C6346" s="1" t="str">
        <f t="shared" si="499"/>
        <v>21:0864</v>
      </c>
      <c r="D6346" s="1" t="str">
        <f t="shared" si="500"/>
        <v>21:0239</v>
      </c>
      <c r="E6346" t="s">
        <v>25319</v>
      </c>
      <c r="F6346" t="s">
        <v>25320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139</v>
      </c>
      <c r="N6346">
        <v>89</v>
      </c>
      <c r="P6346" t="s">
        <v>256</v>
      </c>
      <c r="Q6346" t="s">
        <v>96</v>
      </c>
      <c r="R6346" t="s">
        <v>449</v>
      </c>
    </row>
    <row r="6347" spans="1:18" hidden="1" x14ac:dyDescent="0.3">
      <c r="A6347" t="s">
        <v>25321</v>
      </c>
      <c r="B6347" t="s">
        <v>25322</v>
      </c>
      <c r="C6347" s="1" t="str">
        <f t="shared" si="499"/>
        <v>21:0864</v>
      </c>
      <c r="D6347" s="1" t="str">
        <f t="shared" si="500"/>
        <v>21:0239</v>
      </c>
      <c r="E6347" t="s">
        <v>25323</v>
      </c>
      <c r="F6347" t="s">
        <v>25324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241</v>
      </c>
      <c r="N6347">
        <v>90</v>
      </c>
      <c r="P6347" t="s">
        <v>108</v>
      </c>
      <c r="Q6347" t="s">
        <v>24</v>
      </c>
      <c r="R6347" t="s">
        <v>890</v>
      </c>
    </row>
    <row r="6348" spans="1:18" hidden="1" x14ac:dyDescent="0.3">
      <c r="A6348" t="s">
        <v>25325</v>
      </c>
      <c r="B6348" t="s">
        <v>25326</v>
      </c>
      <c r="C6348" s="1" t="str">
        <f t="shared" si="499"/>
        <v>21:0864</v>
      </c>
      <c r="D6348" s="1" t="str">
        <f t="shared" si="500"/>
        <v>21:0239</v>
      </c>
      <c r="E6348" t="s">
        <v>25327</v>
      </c>
      <c r="F6348" t="s">
        <v>25328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 t="s">
        <v>414</v>
      </c>
      <c r="Q6348" t="s">
        <v>89</v>
      </c>
      <c r="R6348" t="s">
        <v>69</v>
      </c>
    </row>
    <row r="6349" spans="1:18" hidden="1" x14ac:dyDescent="0.3">
      <c r="A6349" t="s">
        <v>25329</v>
      </c>
      <c r="B6349" t="s">
        <v>25330</v>
      </c>
      <c r="C6349" s="1" t="str">
        <f t="shared" si="499"/>
        <v>21:0864</v>
      </c>
      <c r="D6349" s="1" t="str">
        <f t="shared" si="500"/>
        <v>21:0239</v>
      </c>
      <c r="E6349" t="s">
        <v>25327</v>
      </c>
      <c r="F6349" t="s">
        <v>25331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29</v>
      </c>
      <c r="N6349">
        <v>92</v>
      </c>
      <c r="P6349" t="s">
        <v>200</v>
      </c>
      <c r="Q6349" t="s">
        <v>89</v>
      </c>
      <c r="R6349" t="s">
        <v>655</v>
      </c>
    </row>
    <row r="6350" spans="1:18" hidden="1" x14ac:dyDescent="0.3">
      <c r="A6350" t="s">
        <v>25332</v>
      </c>
      <c r="B6350" t="s">
        <v>25333</v>
      </c>
      <c r="C6350" s="1" t="str">
        <f t="shared" si="499"/>
        <v>21:0864</v>
      </c>
      <c r="D6350" s="1" t="str">
        <f t="shared" si="500"/>
        <v>21:0239</v>
      </c>
      <c r="E6350" t="s">
        <v>25334</v>
      </c>
      <c r="F6350" t="s">
        <v>25335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36</v>
      </c>
      <c r="N6350">
        <v>93</v>
      </c>
      <c r="P6350" t="s">
        <v>210</v>
      </c>
      <c r="Q6350" t="s">
        <v>89</v>
      </c>
      <c r="R6350" t="s">
        <v>1088</v>
      </c>
    </row>
    <row r="6351" spans="1:18" hidden="1" x14ac:dyDescent="0.3">
      <c r="A6351" t="s">
        <v>25336</v>
      </c>
      <c r="B6351" t="s">
        <v>25337</v>
      </c>
      <c r="C6351" s="1" t="str">
        <f t="shared" si="499"/>
        <v>21:0864</v>
      </c>
      <c r="D6351" s="1" t="str">
        <f t="shared" si="500"/>
        <v>21:0239</v>
      </c>
      <c r="E6351" t="s">
        <v>25338</v>
      </c>
      <c r="F6351" t="s">
        <v>25339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44</v>
      </c>
      <c r="N6351">
        <v>94</v>
      </c>
      <c r="P6351" t="s">
        <v>108</v>
      </c>
      <c r="Q6351" t="s">
        <v>24</v>
      </c>
      <c r="R6351" t="s">
        <v>687</v>
      </c>
    </row>
    <row r="6352" spans="1:18" hidden="1" x14ac:dyDescent="0.3">
      <c r="A6352" t="s">
        <v>25340</v>
      </c>
      <c r="B6352" t="s">
        <v>25341</v>
      </c>
      <c r="C6352" s="1" t="str">
        <f t="shared" si="499"/>
        <v>21:0864</v>
      </c>
      <c r="D6352" s="1" t="str">
        <f t="shared" si="500"/>
        <v>21:0239</v>
      </c>
      <c r="E6352" t="s">
        <v>25342</v>
      </c>
      <c r="F6352" t="s">
        <v>25343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52</v>
      </c>
      <c r="N6352">
        <v>95</v>
      </c>
      <c r="P6352" t="s">
        <v>294</v>
      </c>
      <c r="Q6352" t="s">
        <v>146</v>
      </c>
      <c r="R6352" t="s">
        <v>324</v>
      </c>
    </row>
    <row r="6353" spans="1:18" hidden="1" x14ac:dyDescent="0.3">
      <c r="A6353" t="s">
        <v>25344</v>
      </c>
      <c r="B6353" t="s">
        <v>25345</v>
      </c>
      <c r="C6353" s="1" t="str">
        <f t="shared" si="499"/>
        <v>21:0864</v>
      </c>
      <c r="D6353" s="1" t="str">
        <f t="shared" si="500"/>
        <v>21:0239</v>
      </c>
      <c r="E6353" t="s">
        <v>25346</v>
      </c>
      <c r="F6353" t="s">
        <v>25347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60</v>
      </c>
      <c r="N6353">
        <v>96</v>
      </c>
      <c r="P6353" t="s">
        <v>115</v>
      </c>
      <c r="Q6353" t="s">
        <v>146</v>
      </c>
      <c r="R6353" t="s">
        <v>55</v>
      </c>
    </row>
    <row r="6354" spans="1:18" hidden="1" x14ac:dyDescent="0.3">
      <c r="A6354" t="s">
        <v>25348</v>
      </c>
      <c r="B6354" t="s">
        <v>25349</v>
      </c>
      <c r="C6354" s="1" t="str">
        <f t="shared" si="499"/>
        <v>21:0864</v>
      </c>
      <c r="D6354" s="1" t="str">
        <f t="shared" si="500"/>
        <v>21:0239</v>
      </c>
      <c r="E6354" t="s">
        <v>25350</v>
      </c>
      <c r="F6354" t="s">
        <v>25351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67</v>
      </c>
      <c r="N6354">
        <v>97</v>
      </c>
      <c r="P6354" t="s">
        <v>414</v>
      </c>
      <c r="Q6354" t="s">
        <v>89</v>
      </c>
      <c r="R6354" t="s">
        <v>55</v>
      </c>
    </row>
    <row r="6355" spans="1:18" hidden="1" x14ac:dyDescent="0.3">
      <c r="A6355" t="s">
        <v>25352</v>
      </c>
      <c r="B6355" t="s">
        <v>25353</v>
      </c>
      <c r="C6355" s="1" t="str">
        <f t="shared" si="499"/>
        <v>21:0864</v>
      </c>
      <c r="D6355" s="1" t="str">
        <f t="shared" si="500"/>
        <v>21:0239</v>
      </c>
      <c r="E6355" t="s">
        <v>25354</v>
      </c>
      <c r="F6355" t="s">
        <v>25355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74</v>
      </c>
      <c r="N6355">
        <v>98</v>
      </c>
      <c r="P6355" t="s">
        <v>1846</v>
      </c>
      <c r="Q6355" t="s">
        <v>96</v>
      </c>
      <c r="R6355" t="s">
        <v>285</v>
      </c>
    </row>
    <row r="6356" spans="1:18" hidden="1" x14ac:dyDescent="0.3">
      <c r="A6356" t="s">
        <v>25356</v>
      </c>
      <c r="B6356" t="s">
        <v>25357</v>
      </c>
      <c r="C6356" s="1" t="str">
        <f t="shared" si="499"/>
        <v>21:0864</v>
      </c>
      <c r="D6356" s="1" t="str">
        <f t="shared" si="500"/>
        <v>21:0239</v>
      </c>
      <c r="E6356" t="s">
        <v>25358</v>
      </c>
      <c r="F6356" t="s">
        <v>25359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81</v>
      </c>
      <c r="N6356">
        <v>99</v>
      </c>
      <c r="P6356" t="s">
        <v>210</v>
      </c>
      <c r="Q6356" t="s">
        <v>38</v>
      </c>
      <c r="R6356" t="s">
        <v>55</v>
      </c>
    </row>
    <row r="6357" spans="1:18" hidden="1" x14ac:dyDescent="0.3">
      <c r="A6357" t="s">
        <v>25360</v>
      </c>
      <c r="B6357" t="s">
        <v>25361</v>
      </c>
      <c r="C6357" s="1" t="str">
        <f t="shared" si="499"/>
        <v>21:0864</v>
      </c>
      <c r="D6357" s="1" t="str">
        <f t="shared" si="500"/>
        <v>21:0239</v>
      </c>
      <c r="E6357" t="s">
        <v>25362</v>
      </c>
      <c r="F6357" t="s">
        <v>25363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95</v>
      </c>
      <c r="N6357">
        <v>100</v>
      </c>
      <c r="P6357" t="s">
        <v>235</v>
      </c>
      <c r="Q6357" t="s">
        <v>24</v>
      </c>
      <c r="R6357" t="s">
        <v>55</v>
      </c>
    </row>
    <row r="6358" spans="1:18" hidden="1" x14ac:dyDescent="0.3">
      <c r="A6358" t="s">
        <v>25364</v>
      </c>
      <c r="B6358" t="s">
        <v>25365</v>
      </c>
      <c r="C6358" s="1" t="str">
        <f t="shared" si="499"/>
        <v>21:0864</v>
      </c>
      <c r="D6358" s="1" t="str">
        <f t="shared" si="500"/>
        <v>21:0239</v>
      </c>
      <c r="E6358" t="s">
        <v>25366</v>
      </c>
      <c r="F6358" t="s">
        <v>25367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101</v>
      </c>
      <c r="N6358">
        <v>101</v>
      </c>
      <c r="P6358" t="s">
        <v>414</v>
      </c>
      <c r="Q6358" t="s">
        <v>46</v>
      </c>
      <c r="R6358" t="s">
        <v>55</v>
      </c>
    </row>
    <row r="6359" spans="1:18" hidden="1" x14ac:dyDescent="0.3">
      <c r="A6359" t="s">
        <v>25368</v>
      </c>
      <c r="B6359" t="s">
        <v>25369</v>
      </c>
      <c r="C6359" s="1" t="str">
        <f t="shared" si="499"/>
        <v>21:0864</v>
      </c>
      <c r="D6359" s="1" t="str">
        <f t="shared" si="500"/>
        <v>21:0239</v>
      </c>
      <c r="E6359" t="s">
        <v>25370</v>
      </c>
      <c r="F6359" t="s">
        <v>25371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107</v>
      </c>
      <c r="N6359">
        <v>102</v>
      </c>
      <c r="P6359" t="s">
        <v>247</v>
      </c>
      <c r="Q6359" t="s">
        <v>96</v>
      </c>
      <c r="R6359" t="s">
        <v>988</v>
      </c>
    </row>
    <row r="6360" spans="1:18" hidden="1" x14ac:dyDescent="0.3">
      <c r="A6360" t="s">
        <v>25372</v>
      </c>
      <c r="B6360" t="s">
        <v>25373</v>
      </c>
      <c r="C6360" s="1" t="str">
        <f t="shared" si="499"/>
        <v>21:0864</v>
      </c>
      <c r="D6360" s="1" t="str">
        <f t="shared" si="500"/>
        <v>21:0239</v>
      </c>
      <c r="E6360" t="s">
        <v>25374</v>
      </c>
      <c r="F6360" t="s">
        <v>25375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114</v>
      </c>
      <c r="N6360">
        <v>103</v>
      </c>
      <c r="P6360" t="s">
        <v>414</v>
      </c>
      <c r="Q6360" t="s">
        <v>257</v>
      </c>
      <c r="R6360" t="s">
        <v>55</v>
      </c>
    </row>
    <row r="6361" spans="1:18" hidden="1" x14ac:dyDescent="0.3">
      <c r="A6361" t="s">
        <v>25376</v>
      </c>
      <c r="B6361" t="s">
        <v>25377</v>
      </c>
      <c r="C6361" s="1" t="str">
        <f t="shared" si="499"/>
        <v>21:0864</v>
      </c>
      <c r="D6361" s="1" t="str">
        <f t="shared" si="500"/>
        <v>21:0239</v>
      </c>
      <c r="E6361" t="s">
        <v>25378</v>
      </c>
      <c r="F6361" t="s">
        <v>25379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121</v>
      </c>
      <c r="N6361">
        <v>104</v>
      </c>
      <c r="P6361" t="s">
        <v>115</v>
      </c>
      <c r="Q6361" t="s">
        <v>62</v>
      </c>
      <c r="R6361" t="s">
        <v>55</v>
      </c>
    </row>
    <row r="6362" spans="1:18" hidden="1" x14ac:dyDescent="0.3">
      <c r="A6362" t="s">
        <v>25380</v>
      </c>
      <c r="B6362" t="s">
        <v>25381</v>
      </c>
      <c r="C6362" s="1" t="str">
        <f t="shared" si="499"/>
        <v>21:0864</v>
      </c>
      <c r="D6362" s="1" t="str">
        <f t="shared" si="500"/>
        <v>21:0239</v>
      </c>
      <c r="E6362" t="s">
        <v>25382</v>
      </c>
      <c r="F6362" t="s">
        <v>25383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127</v>
      </c>
      <c r="N6362">
        <v>105</v>
      </c>
      <c r="P6362" t="s">
        <v>15080</v>
      </c>
      <c r="Q6362" t="s">
        <v>15080</v>
      </c>
      <c r="R6362" t="s">
        <v>15080</v>
      </c>
    </row>
    <row r="6363" spans="1:18" hidden="1" x14ac:dyDescent="0.3">
      <c r="A6363" t="s">
        <v>25384</v>
      </c>
      <c r="B6363" t="s">
        <v>25385</v>
      </c>
      <c r="C6363" s="1" t="str">
        <f t="shared" si="499"/>
        <v>21:0864</v>
      </c>
      <c r="D6363" s="1" t="str">
        <f t="shared" si="500"/>
        <v>21:0239</v>
      </c>
      <c r="E6363" t="s">
        <v>25386</v>
      </c>
      <c r="F6363" t="s">
        <v>25387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133</v>
      </c>
      <c r="N6363">
        <v>106</v>
      </c>
      <c r="P6363" t="s">
        <v>247</v>
      </c>
      <c r="Q6363" t="s">
        <v>116</v>
      </c>
      <c r="R6363" t="s">
        <v>532</v>
      </c>
    </row>
    <row r="6364" spans="1:18" hidden="1" x14ac:dyDescent="0.3">
      <c r="A6364" t="s">
        <v>25388</v>
      </c>
      <c r="B6364" t="s">
        <v>25389</v>
      </c>
      <c r="C6364" s="1" t="str">
        <f t="shared" si="499"/>
        <v>21:0864</v>
      </c>
      <c r="D6364" s="1" t="str">
        <f t="shared" si="500"/>
        <v>21:0239</v>
      </c>
      <c r="E6364" t="s">
        <v>25390</v>
      </c>
      <c r="F6364" t="s">
        <v>25391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139</v>
      </c>
      <c r="N6364">
        <v>107</v>
      </c>
      <c r="P6364" t="s">
        <v>356</v>
      </c>
      <c r="Q6364" t="s">
        <v>89</v>
      </c>
      <c r="R6364" t="s">
        <v>532</v>
      </c>
    </row>
    <row r="6365" spans="1:18" hidden="1" x14ac:dyDescent="0.3">
      <c r="A6365" t="s">
        <v>25392</v>
      </c>
      <c r="B6365" t="s">
        <v>25393</v>
      </c>
      <c r="C6365" s="1" t="str">
        <f t="shared" si="499"/>
        <v>21:0864</v>
      </c>
      <c r="D6365" s="1" t="str">
        <f t="shared" si="500"/>
        <v>21:0239</v>
      </c>
      <c r="E6365" t="s">
        <v>25394</v>
      </c>
      <c r="F6365" t="s">
        <v>25395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241</v>
      </c>
      <c r="N6365">
        <v>108</v>
      </c>
      <c r="P6365" t="s">
        <v>15080</v>
      </c>
      <c r="Q6365" t="s">
        <v>15080</v>
      </c>
      <c r="R6365" t="s">
        <v>15080</v>
      </c>
    </row>
    <row r="6366" spans="1:18" hidden="1" x14ac:dyDescent="0.3">
      <c r="A6366" t="s">
        <v>25396</v>
      </c>
      <c r="B6366" t="s">
        <v>25397</v>
      </c>
      <c r="C6366" s="1" t="str">
        <f t="shared" si="499"/>
        <v>21:0864</v>
      </c>
      <c r="D6366" s="1" t="str">
        <f t="shared" si="500"/>
        <v>21:0239</v>
      </c>
      <c r="E6366" t="s">
        <v>25398</v>
      </c>
      <c r="F6366" t="s">
        <v>25399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36</v>
      </c>
      <c r="N6366">
        <v>109</v>
      </c>
      <c r="P6366" t="s">
        <v>173</v>
      </c>
      <c r="Q6366" t="s">
        <v>31</v>
      </c>
      <c r="R6366" t="s">
        <v>3968</v>
      </c>
    </row>
    <row r="6367" spans="1:18" hidden="1" x14ac:dyDescent="0.3">
      <c r="A6367" t="s">
        <v>25400</v>
      </c>
      <c r="B6367" t="s">
        <v>25401</v>
      </c>
      <c r="C6367" s="1" t="str">
        <f t="shared" si="499"/>
        <v>21:0864</v>
      </c>
      <c r="D6367" s="1" t="str">
        <f t="shared" si="500"/>
        <v>21:0239</v>
      </c>
      <c r="E6367" t="s">
        <v>25402</v>
      </c>
      <c r="F6367" t="s">
        <v>25403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 t="s">
        <v>319</v>
      </c>
      <c r="Q6367" t="s">
        <v>46</v>
      </c>
      <c r="R6367" t="s">
        <v>55</v>
      </c>
    </row>
    <row r="6368" spans="1:18" hidden="1" x14ac:dyDescent="0.3">
      <c r="A6368" t="s">
        <v>25404</v>
      </c>
      <c r="B6368" t="s">
        <v>25405</v>
      </c>
      <c r="C6368" s="1" t="str">
        <f t="shared" si="499"/>
        <v>21:0864</v>
      </c>
      <c r="D6368" s="1" t="str">
        <f t="shared" si="500"/>
        <v>21:0239</v>
      </c>
      <c r="E6368" t="s">
        <v>25402</v>
      </c>
      <c r="F6368" t="s">
        <v>25406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29</v>
      </c>
      <c r="N6368">
        <v>111</v>
      </c>
      <c r="P6368" t="s">
        <v>210</v>
      </c>
      <c r="Q6368" t="s">
        <v>46</v>
      </c>
      <c r="R6368" t="s">
        <v>285</v>
      </c>
    </row>
    <row r="6369" spans="1:18" hidden="1" x14ac:dyDescent="0.3">
      <c r="A6369" t="s">
        <v>25407</v>
      </c>
      <c r="B6369" t="s">
        <v>25408</v>
      </c>
      <c r="C6369" s="1" t="str">
        <f t="shared" si="499"/>
        <v>21:0864</v>
      </c>
      <c r="D6369" s="1" t="str">
        <f t="shared" si="500"/>
        <v>21:0239</v>
      </c>
      <c r="E6369" t="s">
        <v>25409</v>
      </c>
      <c r="F6369" t="s">
        <v>25410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44</v>
      </c>
      <c r="N6369">
        <v>112</v>
      </c>
      <c r="P6369" t="s">
        <v>128</v>
      </c>
      <c r="Q6369" t="s">
        <v>248</v>
      </c>
      <c r="R6369" t="s">
        <v>55</v>
      </c>
    </row>
    <row r="6370" spans="1:18" hidden="1" x14ac:dyDescent="0.3">
      <c r="A6370" t="s">
        <v>25411</v>
      </c>
      <c r="B6370" t="s">
        <v>25412</v>
      </c>
      <c r="C6370" s="1" t="str">
        <f t="shared" si="499"/>
        <v>21:0864</v>
      </c>
      <c r="D6370" s="1" t="str">
        <f t="shared" si="500"/>
        <v>21:0239</v>
      </c>
      <c r="E6370" t="s">
        <v>25413</v>
      </c>
      <c r="F6370" t="s">
        <v>25414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52</v>
      </c>
      <c r="N6370">
        <v>113</v>
      </c>
      <c r="P6370" t="s">
        <v>140</v>
      </c>
      <c r="Q6370" t="s">
        <v>62</v>
      </c>
      <c r="R6370" t="s">
        <v>401</v>
      </c>
    </row>
    <row r="6371" spans="1:18" hidden="1" x14ac:dyDescent="0.3">
      <c r="A6371" t="s">
        <v>25415</v>
      </c>
      <c r="B6371" t="s">
        <v>25416</v>
      </c>
      <c r="C6371" s="1" t="str">
        <f t="shared" si="499"/>
        <v>21:0864</v>
      </c>
      <c r="D6371" s="1" t="str">
        <f t="shared" si="500"/>
        <v>21:0239</v>
      </c>
      <c r="E6371" t="s">
        <v>25417</v>
      </c>
      <c r="F6371" t="s">
        <v>25418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60</v>
      </c>
      <c r="N6371">
        <v>114</v>
      </c>
      <c r="P6371" t="s">
        <v>82</v>
      </c>
      <c r="Q6371" t="s">
        <v>257</v>
      </c>
      <c r="R6371" t="s">
        <v>55</v>
      </c>
    </row>
    <row r="6372" spans="1:18" hidden="1" x14ac:dyDescent="0.3">
      <c r="A6372" t="s">
        <v>25419</v>
      </c>
      <c r="B6372" t="s">
        <v>25420</v>
      </c>
      <c r="C6372" s="1" t="str">
        <f t="shared" si="499"/>
        <v>21:0864</v>
      </c>
      <c r="D6372" s="1" t="str">
        <f t="shared" si="500"/>
        <v>21:0239</v>
      </c>
      <c r="E6372" t="s">
        <v>25421</v>
      </c>
      <c r="F6372" t="s">
        <v>25422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67</v>
      </c>
      <c r="N6372">
        <v>115</v>
      </c>
      <c r="P6372" t="s">
        <v>15080</v>
      </c>
      <c r="Q6372" t="s">
        <v>15080</v>
      </c>
      <c r="R6372" t="s">
        <v>15080</v>
      </c>
    </row>
    <row r="6373" spans="1:18" hidden="1" x14ac:dyDescent="0.3">
      <c r="A6373" t="s">
        <v>25423</v>
      </c>
      <c r="B6373" t="s">
        <v>25424</v>
      </c>
      <c r="C6373" s="1" t="str">
        <f t="shared" si="499"/>
        <v>21:0864</v>
      </c>
      <c r="D6373" s="1" t="str">
        <f t="shared" si="500"/>
        <v>21:0239</v>
      </c>
      <c r="E6373" t="s">
        <v>25425</v>
      </c>
      <c r="F6373" t="s">
        <v>25426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74</v>
      </c>
      <c r="N6373">
        <v>116</v>
      </c>
      <c r="P6373" t="s">
        <v>235</v>
      </c>
      <c r="Q6373" t="s">
        <v>96</v>
      </c>
      <c r="R6373" t="s">
        <v>401</v>
      </c>
    </row>
    <row r="6374" spans="1:18" hidden="1" x14ac:dyDescent="0.3">
      <c r="A6374" t="s">
        <v>25427</v>
      </c>
      <c r="B6374" t="s">
        <v>25428</v>
      </c>
      <c r="C6374" s="1" t="str">
        <f t="shared" si="499"/>
        <v>21:0864</v>
      </c>
      <c r="D6374" s="1" t="str">
        <f t="shared" si="500"/>
        <v>21:0239</v>
      </c>
      <c r="E6374" t="s">
        <v>25429</v>
      </c>
      <c r="F6374" t="s">
        <v>25430</v>
      </c>
      <c r="H6374">
        <v>60.5510029</v>
      </c>
      <c r="I6374">
        <v>-126.80645699999999</v>
      </c>
      <c r="J6374" s="1" t="str">
        <f t="shared" ref="J6374:J6437" si="501">HYPERLINK("https://geochem.nrcan.gc.ca/cdogs/content/kwd/kwd020018_e.htm", "Fluid (stream)")</f>
        <v>Fluid (stream)</v>
      </c>
      <c r="K6374" s="1" t="str">
        <f t="shared" ref="K6374:K6437" si="502">HYPERLINK("https://geochem.nrcan.gc.ca/cdogs/content/kwd/kwd080007_e.htm", "Untreated Water")</f>
        <v>Untreated Water</v>
      </c>
      <c r="L6374">
        <v>7</v>
      </c>
      <c r="M6374" t="s">
        <v>81</v>
      </c>
      <c r="N6374">
        <v>117</v>
      </c>
      <c r="P6374" t="s">
        <v>414</v>
      </c>
      <c r="Q6374" t="s">
        <v>146</v>
      </c>
      <c r="R6374" t="s">
        <v>4278</v>
      </c>
    </row>
    <row r="6375" spans="1:18" hidden="1" x14ac:dyDescent="0.3">
      <c r="A6375" t="s">
        <v>25431</v>
      </c>
      <c r="B6375" t="s">
        <v>25432</v>
      </c>
      <c r="C6375" s="1" t="str">
        <f t="shared" si="499"/>
        <v>21:0864</v>
      </c>
      <c r="D6375" s="1" t="str">
        <f t="shared" si="500"/>
        <v>21:0239</v>
      </c>
      <c r="E6375" t="s">
        <v>25433</v>
      </c>
      <c r="F6375" t="s">
        <v>25434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95</v>
      </c>
      <c r="N6375">
        <v>118</v>
      </c>
      <c r="P6375" t="s">
        <v>319</v>
      </c>
      <c r="Q6375" t="s">
        <v>24</v>
      </c>
      <c r="R6375" t="s">
        <v>90</v>
      </c>
    </row>
    <row r="6376" spans="1:18" hidden="1" x14ac:dyDescent="0.3">
      <c r="A6376" t="s">
        <v>25435</v>
      </c>
      <c r="B6376" t="s">
        <v>25436</v>
      </c>
      <c r="C6376" s="1" t="str">
        <f t="shared" si="499"/>
        <v>21:0864</v>
      </c>
      <c r="D6376" s="1" t="str">
        <f t="shared" si="500"/>
        <v>21:0239</v>
      </c>
      <c r="E6376" t="s">
        <v>25437</v>
      </c>
      <c r="F6376" t="s">
        <v>25438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101</v>
      </c>
      <c r="N6376">
        <v>119</v>
      </c>
      <c r="P6376" t="s">
        <v>15080</v>
      </c>
      <c r="Q6376" t="s">
        <v>15080</v>
      </c>
      <c r="R6376" t="s">
        <v>15080</v>
      </c>
    </row>
    <row r="6377" spans="1:18" hidden="1" x14ac:dyDescent="0.3">
      <c r="A6377" t="s">
        <v>25439</v>
      </c>
      <c r="B6377" t="s">
        <v>25440</v>
      </c>
      <c r="C6377" s="1" t="str">
        <f t="shared" si="499"/>
        <v>21:0864</v>
      </c>
      <c r="D6377" s="1" t="str">
        <f t="shared" si="500"/>
        <v>21:0239</v>
      </c>
      <c r="E6377" t="s">
        <v>25441</v>
      </c>
      <c r="F6377" t="s">
        <v>25442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107</v>
      </c>
      <c r="N6377">
        <v>120</v>
      </c>
      <c r="P6377" t="s">
        <v>53</v>
      </c>
      <c r="Q6377" t="s">
        <v>146</v>
      </c>
      <c r="R6377" t="s">
        <v>21223</v>
      </c>
    </row>
    <row r="6378" spans="1:18" hidden="1" x14ac:dyDescent="0.3">
      <c r="A6378" t="s">
        <v>25443</v>
      </c>
      <c r="B6378" t="s">
        <v>25444</v>
      </c>
      <c r="C6378" s="1" t="str">
        <f t="shared" si="499"/>
        <v>21:0864</v>
      </c>
      <c r="D6378" s="1" t="str">
        <f t="shared" si="500"/>
        <v>21:0239</v>
      </c>
      <c r="E6378" t="s">
        <v>25445</v>
      </c>
      <c r="F6378" t="s">
        <v>25446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114</v>
      </c>
      <c r="N6378">
        <v>121</v>
      </c>
      <c r="P6378" t="s">
        <v>140</v>
      </c>
      <c r="Q6378" t="s">
        <v>46</v>
      </c>
      <c r="R6378" t="s">
        <v>25447</v>
      </c>
    </row>
    <row r="6379" spans="1:18" hidden="1" x14ac:dyDescent="0.3">
      <c r="A6379" t="s">
        <v>25448</v>
      </c>
      <c r="B6379" t="s">
        <v>25449</v>
      </c>
      <c r="C6379" s="1" t="str">
        <f t="shared" si="499"/>
        <v>21:0864</v>
      </c>
      <c r="D6379" s="1" t="str">
        <f t="shared" si="500"/>
        <v>21:0239</v>
      </c>
      <c r="E6379" t="s">
        <v>25450</v>
      </c>
      <c r="F6379" t="s">
        <v>25451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121</v>
      </c>
      <c r="N6379">
        <v>122</v>
      </c>
      <c r="P6379" t="s">
        <v>15080</v>
      </c>
      <c r="Q6379" t="s">
        <v>15080</v>
      </c>
      <c r="R6379" t="s">
        <v>15080</v>
      </c>
    </row>
    <row r="6380" spans="1:18" hidden="1" x14ac:dyDescent="0.3">
      <c r="A6380" t="s">
        <v>25452</v>
      </c>
      <c r="B6380" t="s">
        <v>25453</v>
      </c>
      <c r="C6380" s="1" t="str">
        <f t="shared" si="499"/>
        <v>21:0864</v>
      </c>
      <c r="D6380" s="1" t="str">
        <f t="shared" si="500"/>
        <v>21:0239</v>
      </c>
      <c r="E6380" t="s">
        <v>25454</v>
      </c>
      <c r="F6380" t="s">
        <v>25455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127</v>
      </c>
      <c r="N6380">
        <v>123</v>
      </c>
      <c r="P6380" t="s">
        <v>319</v>
      </c>
      <c r="Q6380" t="s">
        <v>96</v>
      </c>
      <c r="R6380" t="s">
        <v>3470</v>
      </c>
    </row>
    <row r="6381" spans="1:18" hidden="1" x14ac:dyDescent="0.3">
      <c r="A6381" t="s">
        <v>25456</v>
      </c>
      <c r="B6381" t="s">
        <v>25457</v>
      </c>
      <c r="C6381" s="1" t="str">
        <f t="shared" si="499"/>
        <v>21:0864</v>
      </c>
      <c r="D6381" s="1" t="str">
        <f t="shared" si="500"/>
        <v>21:0239</v>
      </c>
      <c r="E6381" t="s">
        <v>25458</v>
      </c>
      <c r="F6381" t="s">
        <v>25459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133</v>
      </c>
      <c r="N6381">
        <v>124</v>
      </c>
      <c r="P6381" t="s">
        <v>247</v>
      </c>
      <c r="Q6381" t="s">
        <v>96</v>
      </c>
      <c r="R6381" t="s">
        <v>183</v>
      </c>
    </row>
    <row r="6382" spans="1:18" hidden="1" x14ac:dyDescent="0.3">
      <c r="A6382" t="s">
        <v>25460</v>
      </c>
      <c r="B6382" t="s">
        <v>25461</v>
      </c>
      <c r="C6382" s="1" t="str">
        <f t="shared" si="499"/>
        <v>21:0864</v>
      </c>
      <c r="D6382" s="1" t="str">
        <f t="shared" si="500"/>
        <v>21:0239</v>
      </c>
      <c r="E6382" t="s">
        <v>25462</v>
      </c>
      <c r="F6382" t="s">
        <v>25463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139</v>
      </c>
      <c r="N6382">
        <v>125</v>
      </c>
      <c r="P6382" t="s">
        <v>256</v>
      </c>
      <c r="Q6382" t="s">
        <v>96</v>
      </c>
      <c r="R6382" t="s">
        <v>415</v>
      </c>
    </row>
    <row r="6383" spans="1:18" hidden="1" x14ac:dyDescent="0.3">
      <c r="A6383" t="s">
        <v>25464</v>
      </c>
      <c r="B6383" t="s">
        <v>25465</v>
      </c>
      <c r="C6383" s="1" t="str">
        <f t="shared" si="499"/>
        <v>21:0864</v>
      </c>
      <c r="D6383" s="1" t="str">
        <f t="shared" si="500"/>
        <v>21:0239</v>
      </c>
      <c r="E6383" t="s">
        <v>25466</v>
      </c>
      <c r="F6383" t="s">
        <v>25467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241</v>
      </c>
      <c r="N6383">
        <v>126</v>
      </c>
      <c r="P6383" t="s">
        <v>188</v>
      </c>
      <c r="Q6383" t="s">
        <v>89</v>
      </c>
      <c r="R6383" t="s">
        <v>19762</v>
      </c>
    </row>
    <row r="6384" spans="1:18" hidden="1" x14ac:dyDescent="0.3">
      <c r="A6384" t="s">
        <v>25468</v>
      </c>
      <c r="B6384" t="s">
        <v>25469</v>
      </c>
      <c r="C6384" s="1" t="str">
        <f t="shared" si="499"/>
        <v>21:0864</v>
      </c>
      <c r="D6384" s="1" t="str">
        <f t="shared" si="500"/>
        <v>21:0239</v>
      </c>
      <c r="E6384" t="s">
        <v>25470</v>
      </c>
      <c r="F6384" t="s">
        <v>25471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 t="s">
        <v>173</v>
      </c>
      <c r="Q6384" t="s">
        <v>96</v>
      </c>
      <c r="R6384" t="s">
        <v>76</v>
      </c>
    </row>
    <row r="6385" spans="1:18" hidden="1" x14ac:dyDescent="0.3">
      <c r="A6385" t="s">
        <v>25472</v>
      </c>
      <c r="B6385" t="s">
        <v>25473</v>
      </c>
      <c r="C6385" s="1" t="str">
        <f t="shared" si="499"/>
        <v>21:0864</v>
      </c>
      <c r="D6385" s="1" t="str">
        <f t="shared" si="500"/>
        <v>21:0239</v>
      </c>
      <c r="E6385" t="s">
        <v>25470</v>
      </c>
      <c r="F6385" t="s">
        <v>25474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29</v>
      </c>
      <c r="N6385">
        <v>128</v>
      </c>
      <c r="P6385" t="s">
        <v>1846</v>
      </c>
      <c r="Q6385" t="s">
        <v>96</v>
      </c>
      <c r="R6385" t="s">
        <v>76</v>
      </c>
    </row>
    <row r="6386" spans="1:18" hidden="1" x14ac:dyDescent="0.3">
      <c r="A6386" t="s">
        <v>25475</v>
      </c>
      <c r="B6386" t="s">
        <v>25476</v>
      </c>
      <c r="C6386" s="1" t="str">
        <f t="shared" ref="C6386:C6449" si="503">HYPERLINK("https://geochem.nrcan.gc.ca/cdogs/content/bdl/bdl210864_e.htm", "21:0864")</f>
        <v>21:0864</v>
      </c>
      <c r="D6386" s="1" t="str">
        <f t="shared" ref="D6386:D6449" si="504">HYPERLINK("https://geochem.nrcan.gc.ca/cdogs/content/svy/svy210239_e.htm", "21:0239")</f>
        <v>21:0239</v>
      </c>
      <c r="E6386" t="s">
        <v>25477</v>
      </c>
      <c r="F6386" t="s">
        <v>25478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36</v>
      </c>
      <c r="N6386">
        <v>129</v>
      </c>
      <c r="P6386" t="s">
        <v>15080</v>
      </c>
      <c r="Q6386" t="s">
        <v>15080</v>
      </c>
      <c r="R6386" t="s">
        <v>15080</v>
      </c>
    </row>
    <row r="6387" spans="1:18" hidden="1" x14ac:dyDescent="0.3">
      <c r="A6387" t="s">
        <v>25479</v>
      </c>
      <c r="B6387" t="s">
        <v>25480</v>
      </c>
      <c r="C6387" s="1" t="str">
        <f t="shared" si="503"/>
        <v>21:0864</v>
      </c>
      <c r="D6387" s="1" t="str">
        <f t="shared" si="504"/>
        <v>21:0239</v>
      </c>
      <c r="E6387" t="s">
        <v>25481</v>
      </c>
      <c r="F6387" t="s">
        <v>25482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44</v>
      </c>
      <c r="N6387">
        <v>130</v>
      </c>
      <c r="P6387" t="s">
        <v>537</v>
      </c>
      <c r="Q6387" t="s">
        <v>96</v>
      </c>
      <c r="R6387" t="s">
        <v>789</v>
      </c>
    </row>
    <row r="6388" spans="1:18" hidden="1" x14ac:dyDescent="0.3">
      <c r="A6388" t="s">
        <v>25483</v>
      </c>
      <c r="B6388" t="s">
        <v>25484</v>
      </c>
      <c r="C6388" s="1" t="str">
        <f t="shared" si="503"/>
        <v>21:0864</v>
      </c>
      <c r="D6388" s="1" t="str">
        <f t="shared" si="504"/>
        <v>21:0239</v>
      </c>
      <c r="E6388" t="s">
        <v>25485</v>
      </c>
      <c r="F6388" t="s">
        <v>25486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52</v>
      </c>
      <c r="N6388">
        <v>131</v>
      </c>
      <c r="P6388" t="s">
        <v>247</v>
      </c>
      <c r="Q6388" t="s">
        <v>96</v>
      </c>
      <c r="R6388" t="s">
        <v>988</v>
      </c>
    </row>
    <row r="6389" spans="1:18" hidden="1" x14ac:dyDescent="0.3">
      <c r="A6389" t="s">
        <v>25487</v>
      </c>
      <c r="B6389" t="s">
        <v>25488</v>
      </c>
      <c r="C6389" s="1" t="str">
        <f t="shared" si="503"/>
        <v>21:0864</v>
      </c>
      <c r="D6389" s="1" t="str">
        <f t="shared" si="504"/>
        <v>21:0239</v>
      </c>
      <c r="E6389" t="s">
        <v>25489</v>
      </c>
      <c r="F6389" t="s">
        <v>25490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60</v>
      </c>
      <c r="N6389">
        <v>132</v>
      </c>
      <c r="P6389" t="s">
        <v>319</v>
      </c>
      <c r="Q6389" t="s">
        <v>96</v>
      </c>
      <c r="R6389" t="s">
        <v>2503</v>
      </c>
    </row>
    <row r="6390" spans="1:18" hidden="1" x14ac:dyDescent="0.3">
      <c r="A6390" t="s">
        <v>25491</v>
      </c>
      <c r="B6390" t="s">
        <v>25492</v>
      </c>
      <c r="C6390" s="1" t="str">
        <f t="shared" si="503"/>
        <v>21:0864</v>
      </c>
      <c r="D6390" s="1" t="str">
        <f t="shared" si="504"/>
        <v>21:0239</v>
      </c>
      <c r="E6390" t="s">
        <v>25493</v>
      </c>
      <c r="F6390" t="s">
        <v>25494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67</v>
      </c>
      <c r="N6390">
        <v>133</v>
      </c>
      <c r="P6390" t="s">
        <v>15080</v>
      </c>
      <c r="Q6390" t="s">
        <v>15080</v>
      </c>
      <c r="R6390" t="s">
        <v>15080</v>
      </c>
    </row>
    <row r="6391" spans="1:18" hidden="1" x14ac:dyDescent="0.3">
      <c r="A6391" t="s">
        <v>25495</v>
      </c>
      <c r="B6391" t="s">
        <v>25496</v>
      </c>
      <c r="C6391" s="1" t="str">
        <f t="shared" si="503"/>
        <v>21:0864</v>
      </c>
      <c r="D6391" s="1" t="str">
        <f t="shared" si="504"/>
        <v>21:0239</v>
      </c>
      <c r="E6391" t="s">
        <v>25497</v>
      </c>
      <c r="F6391" t="s">
        <v>25498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74</v>
      </c>
      <c r="N6391">
        <v>134</v>
      </c>
      <c r="P6391" t="s">
        <v>235</v>
      </c>
      <c r="Q6391" t="s">
        <v>96</v>
      </c>
      <c r="R6391" t="s">
        <v>347</v>
      </c>
    </row>
    <row r="6392" spans="1:18" hidden="1" x14ac:dyDescent="0.3">
      <c r="A6392" t="s">
        <v>25499</v>
      </c>
      <c r="B6392" t="s">
        <v>25500</v>
      </c>
      <c r="C6392" s="1" t="str">
        <f t="shared" si="503"/>
        <v>21:0864</v>
      </c>
      <c r="D6392" s="1" t="str">
        <f t="shared" si="504"/>
        <v>21:0239</v>
      </c>
      <c r="E6392" t="s">
        <v>25501</v>
      </c>
      <c r="F6392" t="s">
        <v>25502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81</v>
      </c>
      <c r="N6392">
        <v>135</v>
      </c>
      <c r="P6392" t="s">
        <v>356</v>
      </c>
      <c r="Q6392" t="s">
        <v>96</v>
      </c>
      <c r="R6392" t="s">
        <v>761</v>
      </c>
    </row>
    <row r="6393" spans="1:18" hidden="1" x14ac:dyDescent="0.3">
      <c r="A6393" t="s">
        <v>25503</v>
      </c>
      <c r="B6393" t="s">
        <v>25504</v>
      </c>
      <c r="C6393" s="1" t="str">
        <f t="shared" si="503"/>
        <v>21:0864</v>
      </c>
      <c r="D6393" s="1" t="str">
        <f t="shared" si="504"/>
        <v>21:0239</v>
      </c>
      <c r="E6393" t="s">
        <v>25505</v>
      </c>
      <c r="F6393" t="s">
        <v>25506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95</v>
      </c>
      <c r="N6393">
        <v>136</v>
      </c>
      <c r="P6393" t="s">
        <v>247</v>
      </c>
      <c r="Q6393" t="s">
        <v>31</v>
      </c>
      <c r="R6393" t="s">
        <v>329</v>
      </c>
    </row>
    <row r="6394" spans="1:18" hidden="1" x14ac:dyDescent="0.3">
      <c r="A6394" t="s">
        <v>25507</v>
      </c>
      <c r="B6394" t="s">
        <v>25508</v>
      </c>
      <c r="C6394" s="1" t="str">
        <f t="shared" si="503"/>
        <v>21:0864</v>
      </c>
      <c r="D6394" s="1" t="str">
        <f t="shared" si="504"/>
        <v>21:0239</v>
      </c>
      <c r="E6394" t="s">
        <v>25509</v>
      </c>
      <c r="F6394" t="s">
        <v>25510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101</v>
      </c>
      <c r="N6394">
        <v>137</v>
      </c>
      <c r="P6394" t="s">
        <v>134</v>
      </c>
      <c r="Q6394" t="s">
        <v>89</v>
      </c>
      <c r="R6394" t="s">
        <v>69</v>
      </c>
    </row>
    <row r="6395" spans="1:18" hidden="1" x14ac:dyDescent="0.3">
      <c r="A6395" t="s">
        <v>25511</v>
      </c>
      <c r="B6395" t="s">
        <v>25512</v>
      </c>
      <c r="C6395" s="1" t="str">
        <f t="shared" si="503"/>
        <v>21:0864</v>
      </c>
      <c r="D6395" s="1" t="str">
        <f t="shared" si="504"/>
        <v>21:0239</v>
      </c>
      <c r="E6395" t="s">
        <v>25513</v>
      </c>
      <c r="F6395" t="s">
        <v>25514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107</v>
      </c>
      <c r="N6395">
        <v>138</v>
      </c>
      <c r="P6395" t="s">
        <v>256</v>
      </c>
      <c r="Q6395" t="s">
        <v>89</v>
      </c>
      <c r="R6395" t="s">
        <v>347</v>
      </c>
    </row>
    <row r="6396" spans="1:18" hidden="1" x14ac:dyDescent="0.3">
      <c r="A6396" t="s">
        <v>25515</v>
      </c>
      <c r="B6396" t="s">
        <v>25516</v>
      </c>
      <c r="C6396" s="1" t="str">
        <f t="shared" si="503"/>
        <v>21:0864</v>
      </c>
      <c r="D6396" s="1" t="str">
        <f t="shared" si="504"/>
        <v>21:0239</v>
      </c>
      <c r="E6396" t="s">
        <v>25517</v>
      </c>
      <c r="F6396" t="s">
        <v>25518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114</v>
      </c>
      <c r="N6396">
        <v>139</v>
      </c>
      <c r="P6396" t="s">
        <v>235</v>
      </c>
      <c r="Q6396" t="s">
        <v>31</v>
      </c>
      <c r="R6396" t="s">
        <v>329</v>
      </c>
    </row>
    <row r="6397" spans="1:18" hidden="1" x14ac:dyDescent="0.3">
      <c r="A6397" t="s">
        <v>25519</v>
      </c>
      <c r="B6397" t="s">
        <v>25520</v>
      </c>
      <c r="C6397" s="1" t="str">
        <f t="shared" si="503"/>
        <v>21:0864</v>
      </c>
      <c r="D6397" s="1" t="str">
        <f t="shared" si="504"/>
        <v>21:0239</v>
      </c>
      <c r="E6397" t="s">
        <v>25521</v>
      </c>
      <c r="F6397" t="s">
        <v>25522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121</v>
      </c>
      <c r="N6397">
        <v>140</v>
      </c>
      <c r="P6397" t="s">
        <v>247</v>
      </c>
      <c r="Q6397" t="s">
        <v>89</v>
      </c>
      <c r="R6397" t="s">
        <v>687</v>
      </c>
    </row>
    <row r="6398" spans="1:18" hidden="1" x14ac:dyDescent="0.3">
      <c r="A6398" t="s">
        <v>25523</v>
      </c>
      <c r="B6398" t="s">
        <v>25524</v>
      </c>
      <c r="C6398" s="1" t="str">
        <f t="shared" si="503"/>
        <v>21:0864</v>
      </c>
      <c r="D6398" s="1" t="str">
        <f t="shared" si="504"/>
        <v>21:0239</v>
      </c>
      <c r="E6398" t="s">
        <v>25525</v>
      </c>
      <c r="F6398" t="s">
        <v>25526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127</v>
      </c>
      <c r="N6398">
        <v>141</v>
      </c>
      <c r="P6398" t="s">
        <v>558</v>
      </c>
      <c r="Q6398" t="s">
        <v>24</v>
      </c>
      <c r="R6398" t="s">
        <v>47</v>
      </c>
    </row>
    <row r="6399" spans="1:18" hidden="1" x14ac:dyDescent="0.3">
      <c r="A6399" t="s">
        <v>25527</v>
      </c>
      <c r="B6399" t="s">
        <v>25528</v>
      </c>
      <c r="C6399" s="1" t="str">
        <f t="shared" si="503"/>
        <v>21:0864</v>
      </c>
      <c r="D6399" s="1" t="str">
        <f t="shared" si="504"/>
        <v>21:0239</v>
      </c>
      <c r="E6399" t="s">
        <v>25529</v>
      </c>
      <c r="F6399" t="s">
        <v>25530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133</v>
      </c>
      <c r="N6399">
        <v>142</v>
      </c>
      <c r="P6399" t="s">
        <v>140</v>
      </c>
      <c r="Q6399" t="s">
        <v>89</v>
      </c>
      <c r="R6399" t="s">
        <v>8016</v>
      </c>
    </row>
    <row r="6400" spans="1:18" hidden="1" x14ac:dyDescent="0.3">
      <c r="A6400" t="s">
        <v>25531</v>
      </c>
      <c r="B6400" t="s">
        <v>25532</v>
      </c>
      <c r="C6400" s="1" t="str">
        <f t="shared" si="503"/>
        <v>21:0864</v>
      </c>
      <c r="D6400" s="1" t="str">
        <f t="shared" si="504"/>
        <v>21:0239</v>
      </c>
      <c r="E6400" t="s">
        <v>25533</v>
      </c>
      <c r="F6400" t="s">
        <v>25534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139</v>
      </c>
      <c r="N6400">
        <v>143</v>
      </c>
      <c r="P6400" t="s">
        <v>15080</v>
      </c>
      <c r="Q6400" t="s">
        <v>15080</v>
      </c>
      <c r="R6400" t="s">
        <v>15080</v>
      </c>
    </row>
    <row r="6401" spans="1:18" hidden="1" x14ac:dyDescent="0.3">
      <c r="A6401" t="s">
        <v>25535</v>
      </c>
      <c r="B6401" t="s">
        <v>25536</v>
      </c>
      <c r="C6401" s="1" t="str">
        <f t="shared" si="503"/>
        <v>21:0864</v>
      </c>
      <c r="D6401" s="1" t="str">
        <f t="shared" si="504"/>
        <v>21:0239</v>
      </c>
      <c r="E6401" t="s">
        <v>25537</v>
      </c>
      <c r="F6401" t="s">
        <v>25538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241</v>
      </c>
      <c r="N6401">
        <v>144</v>
      </c>
      <c r="P6401" t="s">
        <v>194</v>
      </c>
      <c r="Q6401" t="s">
        <v>116</v>
      </c>
      <c r="R6401" t="s">
        <v>9133</v>
      </c>
    </row>
    <row r="6402" spans="1:18" hidden="1" x14ac:dyDescent="0.3">
      <c r="A6402" t="s">
        <v>25539</v>
      </c>
      <c r="B6402" t="s">
        <v>25540</v>
      </c>
      <c r="C6402" s="1" t="str">
        <f t="shared" si="503"/>
        <v>21:0864</v>
      </c>
      <c r="D6402" s="1" t="str">
        <f t="shared" si="504"/>
        <v>21:0239</v>
      </c>
      <c r="E6402" t="s">
        <v>25541</v>
      </c>
      <c r="F6402" t="s">
        <v>25542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 t="s">
        <v>256</v>
      </c>
      <c r="Q6402" t="s">
        <v>96</v>
      </c>
      <c r="R6402" t="s">
        <v>532</v>
      </c>
    </row>
    <row r="6403" spans="1:18" hidden="1" x14ac:dyDescent="0.3">
      <c r="A6403" t="s">
        <v>25543</v>
      </c>
      <c r="B6403" t="s">
        <v>25544</v>
      </c>
      <c r="C6403" s="1" t="str">
        <f t="shared" si="503"/>
        <v>21:0864</v>
      </c>
      <c r="D6403" s="1" t="str">
        <f t="shared" si="504"/>
        <v>21:0239</v>
      </c>
      <c r="E6403" t="s">
        <v>25541</v>
      </c>
      <c r="F6403" t="s">
        <v>25545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29</v>
      </c>
      <c r="N6403">
        <v>146</v>
      </c>
      <c r="P6403" t="s">
        <v>200</v>
      </c>
      <c r="Q6403" t="s">
        <v>24</v>
      </c>
      <c r="R6403" t="s">
        <v>532</v>
      </c>
    </row>
    <row r="6404" spans="1:18" hidden="1" x14ac:dyDescent="0.3">
      <c r="A6404" t="s">
        <v>25546</v>
      </c>
      <c r="B6404" t="s">
        <v>25547</v>
      </c>
      <c r="C6404" s="1" t="str">
        <f t="shared" si="503"/>
        <v>21:0864</v>
      </c>
      <c r="D6404" s="1" t="str">
        <f t="shared" si="504"/>
        <v>21:0239</v>
      </c>
      <c r="E6404" t="s">
        <v>25548</v>
      </c>
      <c r="F6404" t="s">
        <v>25549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36</v>
      </c>
      <c r="N6404">
        <v>147</v>
      </c>
      <c r="P6404" t="s">
        <v>15080</v>
      </c>
      <c r="Q6404" t="s">
        <v>15080</v>
      </c>
      <c r="R6404" t="s">
        <v>15080</v>
      </c>
    </row>
    <row r="6405" spans="1:18" hidden="1" x14ac:dyDescent="0.3">
      <c r="A6405" t="s">
        <v>25550</v>
      </c>
      <c r="B6405" t="s">
        <v>25551</v>
      </c>
      <c r="C6405" s="1" t="str">
        <f t="shared" si="503"/>
        <v>21:0864</v>
      </c>
      <c r="D6405" s="1" t="str">
        <f t="shared" si="504"/>
        <v>21:0239</v>
      </c>
      <c r="E6405" t="s">
        <v>25552</v>
      </c>
      <c r="F6405" t="s">
        <v>25553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44</v>
      </c>
      <c r="N6405">
        <v>148</v>
      </c>
      <c r="P6405" t="s">
        <v>1006</v>
      </c>
      <c r="Q6405" t="s">
        <v>31</v>
      </c>
      <c r="R6405" t="s">
        <v>655</v>
      </c>
    </row>
    <row r="6406" spans="1:18" hidden="1" x14ac:dyDescent="0.3">
      <c r="A6406" t="s">
        <v>25554</v>
      </c>
      <c r="B6406" t="s">
        <v>25555</v>
      </c>
      <c r="C6406" s="1" t="str">
        <f t="shared" si="503"/>
        <v>21:0864</v>
      </c>
      <c r="D6406" s="1" t="str">
        <f t="shared" si="504"/>
        <v>21:0239</v>
      </c>
      <c r="E6406" t="s">
        <v>25556</v>
      </c>
      <c r="F6406" t="s">
        <v>25557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52</v>
      </c>
      <c r="N6406">
        <v>149</v>
      </c>
      <c r="P6406" t="s">
        <v>771</v>
      </c>
      <c r="Q6406" t="s">
        <v>89</v>
      </c>
      <c r="R6406" t="s">
        <v>47</v>
      </c>
    </row>
    <row r="6407" spans="1:18" hidden="1" x14ac:dyDescent="0.3">
      <c r="A6407" t="s">
        <v>25558</v>
      </c>
      <c r="B6407" t="s">
        <v>25559</v>
      </c>
      <c r="C6407" s="1" t="str">
        <f t="shared" si="503"/>
        <v>21:0864</v>
      </c>
      <c r="D6407" s="1" t="str">
        <f t="shared" si="504"/>
        <v>21:0239</v>
      </c>
      <c r="E6407" t="s">
        <v>25560</v>
      </c>
      <c r="F6407" t="s">
        <v>25561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60</v>
      </c>
      <c r="N6407">
        <v>150</v>
      </c>
      <c r="P6407" t="s">
        <v>200</v>
      </c>
      <c r="Q6407" t="s">
        <v>89</v>
      </c>
      <c r="R6407" t="s">
        <v>168</v>
      </c>
    </row>
    <row r="6408" spans="1:18" hidden="1" x14ac:dyDescent="0.3">
      <c r="A6408" t="s">
        <v>25562</v>
      </c>
      <c r="B6408" t="s">
        <v>25563</v>
      </c>
      <c r="C6408" s="1" t="str">
        <f t="shared" si="503"/>
        <v>21:0864</v>
      </c>
      <c r="D6408" s="1" t="str">
        <f t="shared" si="504"/>
        <v>21:0239</v>
      </c>
      <c r="E6408" t="s">
        <v>25564</v>
      </c>
      <c r="F6408" t="s">
        <v>25565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67</v>
      </c>
      <c r="N6408">
        <v>151</v>
      </c>
      <c r="P6408" t="s">
        <v>414</v>
      </c>
      <c r="Q6408" t="s">
        <v>89</v>
      </c>
      <c r="R6408" t="s">
        <v>324</v>
      </c>
    </row>
    <row r="6409" spans="1:18" hidden="1" x14ac:dyDescent="0.3">
      <c r="A6409" t="s">
        <v>25566</v>
      </c>
      <c r="B6409" t="s">
        <v>25567</v>
      </c>
      <c r="C6409" s="1" t="str">
        <f t="shared" si="503"/>
        <v>21:0864</v>
      </c>
      <c r="D6409" s="1" t="str">
        <f t="shared" si="504"/>
        <v>21:0239</v>
      </c>
      <c r="E6409" t="s">
        <v>25568</v>
      </c>
      <c r="F6409" t="s">
        <v>25569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74</v>
      </c>
      <c r="N6409">
        <v>152</v>
      </c>
      <c r="P6409" t="s">
        <v>140</v>
      </c>
      <c r="Q6409" t="s">
        <v>31</v>
      </c>
      <c r="R6409" t="s">
        <v>47</v>
      </c>
    </row>
    <row r="6410" spans="1:18" hidden="1" x14ac:dyDescent="0.3">
      <c r="A6410" t="s">
        <v>25570</v>
      </c>
      <c r="B6410" t="s">
        <v>25571</v>
      </c>
      <c r="C6410" s="1" t="str">
        <f t="shared" si="503"/>
        <v>21:0864</v>
      </c>
      <c r="D6410" s="1" t="str">
        <f t="shared" si="504"/>
        <v>21:0239</v>
      </c>
      <c r="E6410" t="s">
        <v>25572</v>
      </c>
      <c r="F6410" t="s">
        <v>25573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81</v>
      </c>
      <c r="N6410">
        <v>153</v>
      </c>
      <c r="P6410" t="s">
        <v>188</v>
      </c>
      <c r="Q6410" t="s">
        <v>31</v>
      </c>
      <c r="R6410" t="s">
        <v>47</v>
      </c>
    </row>
    <row r="6411" spans="1:18" hidden="1" x14ac:dyDescent="0.3">
      <c r="A6411" t="s">
        <v>25574</v>
      </c>
      <c r="B6411" t="s">
        <v>25575</v>
      </c>
      <c r="C6411" s="1" t="str">
        <f t="shared" si="503"/>
        <v>21:0864</v>
      </c>
      <c r="D6411" s="1" t="str">
        <f t="shared" si="504"/>
        <v>21:0239</v>
      </c>
      <c r="E6411" t="s">
        <v>25576</v>
      </c>
      <c r="F6411" t="s">
        <v>25577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95</v>
      </c>
      <c r="N6411">
        <v>154</v>
      </c>
      <c r="P6411" t="s">
        <v>210</v>
      </c>
      <c r="Q6411" t="s">
        <v>96</v>
      </c>
      <c r="R6411" t="s">
        <v>347</v>
      </c>
    </row>
    <row r="6412" spans="1:18" hidden="1" x14ac:dyDescent="0.3">
      <c r="A6412" t="s">
        <v>25578</v>
      </c>
      <c r="B6412" t="s">
        <v>25579</v>
      </c>
      <c r="C6412" s="1" t="str">
        <f t="shared" si="503"/>
        <v>21:0864</v>
      </c>
      <c r="D6412" s="1" t="str">
        <f t="shared" si="504"/>
        <v>21:0239</v>
      </c>
      <c r="E6412" t="s">
        <v>25580</v>
      </c>
      <c r="F6412" t="s">
        <v>25581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101</v>
      </c>
      <c r="N6412">
        <v>155</v>
      </c>
      <c r="P6412" t="s">
        <v>247</v>
      </c>
      <c r="Q6412" t="s">
        <v>31</v>
      </c>
      <c r="R6412" t="s">
        <v>3470</v>
      </c>
    </row>
    <row r="6413" spans="1:18" hidden="1" x14ac:dyDescent="0.3">
      <c r="A6413" t="s">
        <v>25582</v>
      </c>
      <c r="B6413" t="s">
        <v>25583</v>
      </c>
      <c r="C6413" s="1" t="str">
        <f t="shared" si="503"/>
        <v>21:0864</v>
      </c>
      <c r="D6413" s="1" t="str">
        <f t="shared" si="504"/>
        <v>21:0239</v>
      </c>
      <c r="E6413" t="s">
        <v>25584</v>
      </c>
      <c r="F6413" t="s">
        <v>25585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107</v>
      </c>
      <c r="N6413">
        <v>156</v>
      </c>
      <c r="P6413" t="s">
        <v>414</v>
      </c>
      <c r="Q6413" t="s">
        <v>116</v>
      </c>
      <c r="R6413" t="s">
        <v>47</v>
      </c>
    </row>
    <row r="6414" spans="1:18" hidden="1" x14ac:dyDescent="0.3">
      <c r="A6414" t="s">
        <v>25586</v>
      </c>
      <c r="B6414" t="s">
        <v>25587</v>
      </c>
      <c r="C6414" s="1" t="str">
        <f t="shared" si="503"/>
        <v>21:0864</v>
      </c>
      <c r="D6414" s="1" t="str">
        <f t="shared" si="504"/>
        <v>21:0239</v>
      </c>
      <c r="E6414" t="s">
        <v>25588</v>
      </c>
      <c r="F6414" t="s">
        <v>25589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114</v>
      </c>
      <c r="N6414">
        <v>157</v>
      </c>
      <c r="P6414" t="s">
        <v>256</v>
      </c>
      <c r="Q6414" t="s">
        <v>89</v>
      </c>
      <c r="R6414" t="s">
        <v>668</v>
      </c>
    </row>
    <row r="6415" spans="1:18" hidden="1" x14ac:dyDescent="0.3">
      <c r="A6415" t="s">
        <v>25590</v>
      </c>
      <c r="B6415" t="s">
        <v>25591</v>
      </c>
      <c r="C6415" s="1" t="str">
        <f t="shared" si="503"/>
        <v>21:0864</v>
      </c>
      <c r="D6415" s="1" t="str">
        <f t="shared" si="504"/>
        <v>21:0239</v>
      </c>
      <c r="E6415" t="s">
        <v>25592</v>
      </c>
      <c r="F6415" t="s">
        <v>25593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121</v>
      </c>
      <c r="N6415">
        <v>158</v>
      </c>
      <c r="P6415" t="s">
        <v>134</v>
      </c>
      <c r="Q6415" t="s">
        <v>31</v>
      </c>
      <c r="R6415" t="s">
        <v>76</v>
      </c>
    </row>
    <row r="6416" spans="1:18" hidden="1" x14ac:dyDescent="0.3">
      <c r="A6416" t="s">
        <v>25594</v>
      </c>
      <c r="B6416" t="s">
        <v>25595</v>
      </c>
      <c r="C6416" s="1" t="str">
        <f t="shared" si="503"/>
        <v>21:0864</v>
      </c>
      <c r="D6416" s="1" t="str">
        <f t="shared" si="504"/>
        <v>21:0239</v>
      </c>
      <c r="E6416" t="s">
        <v>25596</v>
      </c>
      <c r="F6416" t="s">
        <v>25597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127</v>
      </c>
      <c r="N6416">
        <v>159</v>
      </c>
      <c r="P6416" t="s">
        <v>256</v>
      </c>
      <c r="Q6416" t="s">
        <v>96</v>
      </c>
      <c r="R6416" t="s">
        <v>415</v>
      </c>
    </row>
    <row r="6417" spans="1:18" hidden="1" x14ac:dyDescent="0.3">
      <c r="A6417" t="s">
        <v>25598</v>
      </c>
      <c r="B6417" t="s">
        <v>25599</v>
      </c>
      <c r="C6417" s="1" t="str">
        <f t="shared" si="503"/>
        <v>21:0864</v>
      </c>
      <c r="D6417" s="1" t="str">
        <f t="shared" si="504"/>
        <v>21:0239</v>
      </c>
      <c r="E6417" t="s">
        <v>25600</v>
      </c>
      <c r="F6417" t="s">
        <v>25601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133</v>
      </c>
      <c r="N6417">
        <v>160</v>
      </c>
      <c r="P6417" t="s">
        <v>247</v>
      </c>
      <c r="Q6417" t="s">
        <v>31</v>
      </c>
      <c r="R6417" t="s">
        <v>687</v>
      </c>
    </row>
    <row r="6418" spans="1:18" hidden="1" x14ac:dyDescent="0.3">
      <c r="A6418" t="s">
        <v>25602</v>
      </c>
      <c r="B6418" t="s">
        <v>25603</v>
      </c>
      <c r="C6418" s="1" t="str">
        <f t="shared" si="503"/>
        <v>21:0864</v>
      </c>
      <c r="D6418" s="1" t="str">
        <f t="shared" si="504"/>
        <v>21:0239</v>
      </c>
      <c r="E6418" t="s">
        <v>25604</v>
      </c>
      <c r="F6418" t="s">
        <v>25605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139</v>
      </c>
      <c r="N6418">
        <v>161</v>
      </c>
      <c r="P6418" t="s">
        <v>356</v>
      </c>
      <c r="Q6418" t="s">
        <v>89</v>
      </c>
      <c r="R6418" t="s">
        <v>415</v>
      </c>
    </row>
    <row r="6419" spans="1:18" hidden="1" x14ac:dyDescent="0.3">
      <c r="A6419" t="s">
        <v>25606</v>
      </c>
      <c r="B6419" t="s">
        <v>25607</v>
      </c>
      <c r="C6419" s="1" t="str">
        <f t="shared" si="503"/>
        <v>21:0864</v>
      </c>
      <c r="D6419" s="1" t="str">
        <f t="shared" si="504"/>
        <v>21:0239</v>
      </c>
      <c r="E6419" t="s">
        <v>25608</v>
      </c>
      <c r="F6419" t="s">
        <v>25609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241</v>
      </c>
      <c r="N6419">
        <v>162</v>
      </c>
      <c r="P6419" t="s">
        <v>247</v>
      </c>
      <c r="Q6419" t="s">
        <v>46</v>
      </c>
      <c r="R6419" t="s">
        <v>55</v>
      </c>
    </row>
    <row r="6420" spans="1:18" hidden="1" x14ac:dyDescent="0.3">
      <c r="A6420" t="s">
        <v>25610</v>
      </c>
      <c r="B6420" t="s">
        <v>25611</v>
      </c>
      <c r="C6420" s="1" t="str">
        <f t="shared" si="503"/>
        <v>21:0864</v>
      </c>
      <c r="D6420" s="1" t="str">
        <f t="shared" si="504"/>
        <v>21:0239</v>
      </c>
      <c r="E6420" t="s">
        <v>25612</v>
      </c>
      <c r="F6420" t="s">
        <v>25613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36</v>
      </c>
      <c r="N6420">
        <v>163</v>
      </c>
      <c r="P6420" t="s">
        <v>414</v>
      </c>
      <c r="Q6420" t="s">
        <v>89</v>
      </c>
      <c r="R6420" t="s">
        <v>47</v>
      </c>
    </row>
    <row r="6421" spans="1:18" hidden="1" x14ac:dyDescent="0.3">
      <c r="A6421" t="s">
        <v>25614</v>
      </c>
      <c r="B6421" t="s">
        <v>25615</v>
      </c>
      <c r="C6421" s="1" t="str">
        <f t="shared" si="503"/>
        <v>21:0864</v>
      </c>
      <c r="D6421" s="1" t="str">
        <f t="shared" si="504"/>
        <v>21:0239</v>
      </c>
      <c r="E6421" t="s">
        <v>25616</v>
      </c>
      <c r="F6421" t="s">
        <v>25617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44</v>
      </c>
      <c r="N6421">
        <v>164</v>
      </c>
      <c r="P6421" t="s">
        <v>256</v>
      </c>
      <c r="Q6421" t="s">
        <v>96</v>
      </c>
      <c r="R6421" t="s">
        <v>183</v>
      </c>
    </row>
    <row r="6422" spans="1:18" hidden="1" x14ac:dyDescent="0.3">
      <c r="A6422" t="s">
        <v>25618</v>
      </c>
      <c r="B6422" t="s">
        <v>25619</v>
      </c>
      <c r="C6422" s="1" t="str">
        <f t="shared" si="503"/>
        <v>21:0864</v>
      </c>
      <c r="D6422" s="1" t="str">
        <f t="shared" si="504"/>
        <v>21:0239</v>
      </c>
      <c r="E6422" t="s">
        <v>25620</v>
      </c>
      <c r="F6422" t="s">
        <v>25621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52</v>
      </c>
      <c r="N6422">
        <v>165</v>
      </c>
      <c r="P6422" t="s">
        <v>200</v>
      </c>
      <c r="Q6422" t="s">
        <v>96</v>
      </c>
      <c r="R6422" t="s">
        <v>347</v>
      </c>
    </row>
    <row r="6423" spans="1:18" hidden="1" x14ac:dyDescent="0.3">
      <c r="A6423" t="s">
        <v>25622</v>
      </c>
      <c r="B6423" t="s">
        <v>25623</v>
      </c>
      <c r="C6423" s="1" t="str">
        <f t="shared" si="503"/>
        <v>21:0864</v>
      </c>
      <c r="D6423" s="1" t="str">
        <f t="shared" si="504"/>
        <v>21:0239</v>
      </c>
      <c r="E6423" t="s">
        <v>25624</v>
      </c>
      <c r="F6423" t="s">
        <v>25625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60</v>
      </c>
      <c r="N6423">
        <v>166</v>
      </c>
      <c r="P6423" t="s">
        <v>1006</v>
      </c>
      <c r="Q6423" t="s">
        <v>89</v>
      </c>
      <c r="R6423" t="s">
        <v>12895</v>
      </c>
    </row>
    <row r="6424" spans="1:18" hidden="1" x14ac:dyDescent="0.3">
      <c r="A6424" t="s">
        <v>25626</v>
      </c>
      <c r="B6424" t="s">
        <v>25627</v>
      </c>
      <c r="C6424" s="1" t="str">
        <f t="shared" si="503"/>
        <v>21:0864</v>
      </c>
      <c r="D6424" s="1" t="str">
        <f t="shared" si="504"/>
        <v>21:0239</v>
      </c>
      <c r="E6424" t="s">
        <v>25628</v>
      </c>
      <c r="F6424" t="s">
        <v>25629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67</v>
      </c>
      <c r="N6424">
        <v>167</v>
      </c>
      <c r="P6424" t="s">
        <v>537</v>
      </c>
      <c r="Q6424" t="s">
        <v>89</v>
      </c>
      <c r="R6424" t="s">
        <v>8016</v>
      </c>
    </row>
    <row r="6425" spans="1:18" hidden="1" x14ac:dyDescent="0.3">
      <c r="A6425" t="s">
        <v>25630</v>
      </c>
      <c r="B6425" t="s">
        <v>25631</v>
      </c>
      <c r="C6425" s="1" t="str">
        <f t="shared" si="503"/>
        <v>21:0864</v>
      </c>
      <c r="D6425" s="1" t="str">
        <f t="shared" si="504"/>
        <v>21:0239</v>
      </c>
      <c r="E6425" t="s">
        <v>25632</v>
      </c>
      <c r="F6425" t="s">
        <v>25633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 t="s">
        <v>194</v>
      </c>
      <c r="Q6425" t="s">
        <v>89</v>
      </c>
      <c r="R6425" t="s">
        <v>415</v>
      </c>
    </row>
    <row r="6426" spans="1:18" hidden="1" x14ac:dyDescent="0.3">
      <c r="A6426" t="s">
        <v>25634</v>
      </c>
      <c r="B6426" t="s">
        <v>25635</v>
      </c>
      <c r="C6426" s="1" t="str">
        <f t="shared" si="503"/>
        <v>21:0864</v>
      </c>
      <c r="D6426" s="1" t="str">
        <f t="shared" si="504"/>
        <v>21:0239</v>
      </c>
      <c r="E6426" t="s">
        <v>25632</v>
      </c>
      <c r="F6426" t="s">
        <v>25636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29</v>
      </c>
      <c r="N6426">
        <v>169</v>
      </c>
      <c r="P6426" t="s">
        <v>210</v>
      </c>
      <c r="Q6426" t="s">
        <v>116</v>
      </c>
      <c r="R6426" t="s">
        <v>415</v>
      </c>
    </row>
    <row r="6427" spans="1:18" hidden="1" x14ac:dyDescent="0.3">
      <c r="A6427" t="s">
        <v>25637</v>
      </c>
      <c r="B6427" t="s">
        <v>25638</v>
      </c>
      <c r="C6427" s="1" t="str">
        <f t="shared" si="503"/>
        <v>21:0864</v>
      </c>
      <c r="D6427" s="1" t="str">
        <f t="shared" si="504"/>
        <v>21:0239</v>
      </c>
      <c r="E6427" t="s">
        <v>25639</v>
      </c>
      <c r="F6427" t="s">
        <v>25640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74</v>
      </c>
      <c r="N6427">
        <v>170</v>
      </c>
      <c r="P6427" t="s">
        <v>235</v>
      </c>
      <c r="Q6427" t="s">
        <v>31</v>
      </c>
      <c r="R6427" t="s">
        <v>211</v>
      </c>
    </row>
    <row r="6428" spans="1:18" hidden="1" x14ac:dyDescent="0.3">
      <c r="A6428" t="s">
        <v>25641</v>
      </c>
      <c r="B6428" t="s">
        <v>25642</v>
      </c>
      <c r="C6428" s="1" t="str">
        <f t="shared" si="503"/>
        <v>21:0864</v>
      </c>
      <c r="D6428" s="1" t="str">
        <f t="shared" si="504"/>
        <v>21:0239</v>
      </c>
      <c r="E6428" t="s">
        <v>25643</v>
      </c>
      <c r="F6428" t="s">
        <v>25644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81</v>
      </c>
      <c r="N6428">
        <v>171</v>
      </c>
      <c r="P6428" t="s">
        <v>134</v>
      </c>
      <c r="Q6428" t="s">
        <v>24</v>
      </c>
      <c r="R6428" t="s">
        <v>329</v>
      </c>
    </row>
    <row r="6429" spans="1:18" hidden="1" x14ac:dyDescent="0.3">
      <c r="A6429" t="s">
        <v>25645</v>
      </c>
      <c r="B6429" t="s">
        <v>25646</v>
      </c>
      <c r="C6429" s="1" t="str">
        <f t="shared" si="503"/>
        <v>21:0864</v>
      </c>
      <c r="D6429" s="1" t="str">
        <f t="shared" si="504"/>
        <v>21:0239</v>
      </c>
      <c r="E6429" t="s">
        <v>25647</v>
      </c>
      <c r="F6429" t="s">
        <v>25648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95</v>
      </c>
      <c r="N6429">
        <v>172</v>
      </c>
      <c r="P6429" t="s">
        <v>210</v>
      </c>
      <c r="Q6429" t="s">
        <v>31</v>
      </c>
      <c r="R6429" t="s">
        <v>9133</v>
      </c>
    </row>
    <row r="6430" spans="1:18" hidden="1" x14ac:dyDescent="0.3">
      <c r="A6430" t="s">
        <v>25649</v>
      </c>
      <c r="B6430" t="s">
        <v>25650</v>
      </c>
      <c r="C6430" s="1" t="str">
        <f t="shared" si="503"/>
        <v>21:0864</v>
      </c>
      <c r="D6430" s="1" t="str">
        <f t="shared" si="504"/>
        <v>21:0239</v>
      </c>
      <c r="E6430" t="s">
        <v>25651</v>
      </c>
      <c r="F6430" t="s">
        <v>25652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101</v>
      </c>
      <c r="N6430">
        <v>173</v>
      </c>
      <c r="P6430" t="s">
        <v>256</v>
      </c>
      <c r="Q6430" t="s">
        <v>96</v>
      </c>
      <c r="R6430" t="s">
        <v>449</v>
      </c>
    </row>
    <row r="6431" spans="1:18" hidden="1" x14ac:dyDescent="0.3">
      <c r="A6431" t="s">
        <v>25653</v>
      </c>
      <c r="B6431" t="s">
        <v>25654</v>
      </c>
      <c r="C6431" s="1" t="str">
        <f t="shared" si="503"/>
        <v>21:0864</v>
      </c>
      <c r="D6431" s="1" t="str">
        <f t="shared" si="504"/>
        <v>21:0239</v>
      </c>
      <c r="E6431" t="s">
        <v>25655</v>
      </c>
      <c r="F6431" t="s">
        <v>25656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107</v>
      </c>
      <c r="N6431">
        <v>174</v>
      </c>
      <c r="P6431" t="s">
        <v>414</v>
      </c>
      <c r="Q6431" t="s">
        <v>96</v>
      </c>
      <c r="R6431" t="s">
        <v>151</v>
      </c>
    </row>
    <row r="6432" spans="1:18" hidden="1" x14ac:dyDescent="0.3">
      <c r="A6432" t="s">
        <v>25657</v>
      </c>
      <c r="B6432" t="s">
        <v>25658</v>
      </c>
      <c r="C6432" s="1" t="str">
        <f t="shared" si="503"/>
        <v>21:0864</v>
      </c>
      <c r="D6432" s="1" t="str">
        <f t="shared" si="504"/>
        <v>21:0239</v>
      </c>
      <c r="E6432" t="s">
        <v>25659</v>
      </c>
      <c r="F6432" t="s">
        <v>25660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114</v>
      </c>
      <c r="N6432">
        <v>175</v>
      </c>
      <c r="P6432" t="s">
        <v>319</v>
      </c>
      <c r="Q6432" t="s">
        <v>31</v>
      </c>
      <c r="R6432" t="s">
        <v>47</v>
      </c>
    </row>
    <row r="6433" spans="1:18" hidden="1" x14ac:dyDescent="0.3">
      <c r="A6433" t="s">
        <v>25661</v>
      </c>
      <c r="B6433" t="s">
        <v>25662</v>
      </c>
      <c r="C6433" s="1" t="str">
        <f t="shared" si="503"/>
        <v>21:0864</v>
      </c>
      <c r="D6433" s="1" t="str">
        <f t="shared" si="504"/>
        <v>21:0239</v>
      </c>
      <c r="E6433" t="s">
        <v>25663</v>
      </c>
      <c r="F6433" t="s">
        <v>25664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121</v>
      </c>
      <c r="N6433">
        <v>176</v>
      </c>
      <c r="P6433" t="s">
        <v>319</v>
      </c>
      <c r="Q6433" t="s">
        <v>89</v>
      </c>
      <c r="R6433" t="s">
        <v>109</v>
      </c>
    </row>
    <row r="6434" spans="1:18" hidden="1" x14ac:dyDescent="0.3">
      <c r="A6434" t="s">
        <v>25665</v>
      </c>
      <c r="B6434" t="s">
        <v>25666</v>
      </c>
      <c r="C6434" s="1" t="str">
        <f t="shared" si="503"/>
        <v>21:0864</v>
      </c>
      <c r="D6434" s="1" t="str">
        <f t="shared" si="504"/>
        <v>21:0239</v>
      </c>
      <c r="E6434" t="s">
        <v>25667</v>
      </c>
      <c r="F6434" t="s">
        <v>25668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127</v>
      </c>
      <c r="N6434">
        <v>177</v>
      </c>
      <c r="P6434" t="s">
        <v>1006</v>
      </c>
      <c r="Q6434" t="s">
        <v>146</v>
      </c>
      <c r="R6434" t="s">
        <v>668</v>
      </c>
    </row>
    <row r="6435" spans="1:18" hidden="1" x14ac:dyDescent="0.3">
      <c r="A6435" t="s">
        <v>25669</v>
      </c>
      <c r="B6435" t="s">
        <v>25670</v>
      </c>
      <c r="C6435" s="1" t="str">
        <f t="shared" si="503"/>
        <v>21:0864</v>
      </c>
      <c r="D6435" s="1" t="str">
        <f t="shared" si="504"/>
        <v>21:0239</v>
      </c>
      <c r="E6435" t="s">
        <v>25671</v>
      </c>
      <c r="F6435" t="s">
        <v>25672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133</v>
      </c>
      <c r="N6435">
        <v>178</v>
      </c>
      <c r="P6435" t="s">
        <v>194</v>
      </c>
      <c r="Q6435" t="s">
        <v>24</v>
      </c>
      <c r="R6435" t="s">
        <v>3968</v>
      </c>
    </row>
    <row r="6436" spans="1:18" hidden="1" x14ac:dyDescent="0.3">
      <c r="A6436" t="s">
        <v>25673</v>
      </c>
      <c r="B6436" t="s">
        <v>25674</v>
      </c>
      <c r="C6436" s="1" t="str">
        <f t="shared" si="503"/>
        <v>21:0864</v>
      </c>
      <c r="D6436" s="1" t="str">
        <f t="shared" si="504"/>
        <v>21:0239</v>
      </c>
      <c r="E6436" t="s">
        <v>25675</v>
      </c>
      <c r="F6436" t="s">
        <v>25676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139</v>
      </c>
      <c r="N6436">
        <v>179</v>
      </c>
      <c r="P6436" t="s">
        <v>247</v>
      </c>
      <c r="Q6436" t="s">
        <v>38</v>
      </c>
      <c r="R6436" t="s">
        <v>460</v>
      </c>
    </row>
    <row r="6437" spans="1:18" hidden="1" x14ac:dyDescent="0.3">
      <c r="A6437" t="s">
        <v>25677</v>
      </c>
      <c r="B6437" t="s">
        <v>25678</v>
      </c>
      <c r="C6437" s="1" t="str">
        <f t="shared" si="503"/>
        <v>21:0864</v>
      </c>
      <c r="D6437" s="1" t="str">
        <f t="shared" si="504"/>
        <v>21:0239</v>
      </c>
      <c r="E6437" t="s">
        <v>25679</v>
      </c>
      <c r="F6437" t="s">
        <v>25680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241</v>
      </c>
      <c r="N6437">
        <v>180</v>
      </c>
      <c r="P6437" t="s">
        <v>200</v>
      </c>
      <c r="Q6437" t="s">
        <v>38</v>
      </c>
      <c r="R6437" t="s">
        <v>55</v>
      </c>
    </row>
    <row r="6438" spans="1:18" hidden="1" x14ac:dyDescent="0.3">
      <c r="A6438" t="s">
        <v>25681</v>
      </c>
      <c r="B6438" t="s">
        <v>25682</v>
      </c>
      <c r="C6438" s="1" t="str">
        <f t="shared" si="503"/>
        <v>21:0864</v>
      </c>
      <c r="D6438" s="1" t="str">
        <f t="shared" si="504"/>
        <v>21:0239</v>
      </c>
      <c r="E6438" t="s">
        <v>25683</v>
      </c>
      <c r="F6438" t="s">
        <v>25684</v>
      </c>
      <c r="H6438">
        <v>60.970627899999997</v>
      </c>
      <c r="I6438">
        <v>-127.3227162</v>
      </c>
      <c r="J6438" s="1" t="str">
        <f t="shared" ref="J6438:J6501" si="505">HYPERLINK("https://geochem.nrcan.gc.ca/cdogs/content/kwd/kwd020018_e.htm", "Fluid (stream)")</f>
        <v>Fluid (stream)</v>
      </c>
      <c r="K6438" s="1" t="str">
        <f t="shared" ref="K6438:K6501" si="506">HYPERLINK("https://geochem.nrcan.gc.ca/cdogs/content/kwd/kwd080007_e.htm", "Untreated Water")</f>
        <v>Untreated Water</v>
      </c>
      <c r="L6438">
        <v>11</v>
      </c>
      <c r="M6438" t="s">
        <v>36</v>
      </c>
      <c r="N6438">
        <v>181</v>
      </c>
      <c r="P6438" t="s">
        <v>210</v>
      </c>
      <c r="Q6438" t="s">
        <v>146</v>
      </c>
      <c r="R6438" t="s">
        <v>890</v>
      </c>
    </row>
    <row r="6439" spans="1:18" hidden="1" x14ac:dyDescent="0.3">
      <c r="A6439" t="s">
        <v>25685</v>
      </c>
      <c r="B6439" t="s">
        <v>25686</v>
      </c>
      <c r="C6439" s="1" t="str">
        <f t="shared" si="503"/>
        <v>21:0864</v>
      </c>
      <c r="D6439" s="1" t="str">
        <f t="shared" si="504"/>
        <v>21:0239</v>
      </c>
      <c r="E6439" t="s">
        <v>25687</v>
      </c>
      <c r="F6439" t="s">
        <v>25688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 t="s">
        <v>161</v>
      </c>
      <c r="Q6439" t="s">
        <v>89</v>
      </c>
      <c r="R6439" t="s">
        <v>789</v>
      </c>
    </row>
    <row r="6440" spans="1:18" hidden="1" x14ac:dyDescent="0.3">
      <c r="A6440" t="s">
        <v>25689</v>
      </c>
      <c r="B6440" t="s">
        <v>25690</v>
      </c>
      <c r="C6440" s="1" t="str">
        <f t="shared" si="503"/>
        <v>21:0864</v>
      </c>
      <c r="D6440" s="1" t="str">
        <f t="shared" si="504"/>
        <v>21:0239</v>
      </c>
      <c r="E6440" t="s">
        <v>25687</v>
      </c>
      <c r="F6440" t="s">
        <v>25691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29</v>
      </c>
      <c r="N6440">
        <v>183</v>
      </c>
      <c r="P6440" t="s">
        <v>82</v>
      </c>
      <c r="Q6440" t="s">
        <v>89</v>
      </c>
      <c r="R6440" t="s">
        <v>420</v>
      </c>
    </row>
    <row r="6441" spans="1:18" hidden="1" x14ac:dyDescent="0.3">
      <c r="A6441" t="s">
        <v>25692</v>
      </c>
      <c r="B6441" t="s">
        <v>25693</v>
      </c>
      <c r="C6441" s="1" t="str">
        <f t="shared" si="503"/>
        <v>21:0864</v>
      </c>
      <c r="D6441" s="1" t="str">
        <f t="shared" si="504"/>
        <v>21:0239</v>
      </c>
      <c r="E6441" t="s">
        <v>25694</v>
      </c>
      <c r="F6441" t="s">
        <v>25695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44</v>
      </c>
      <c r="N6441">
        <v>184</v>
      </c>
      <c r="P6441" t="s">
        <v>256</v>
      </c>
      <c r="Q6441" t="s">
        <v>96</v>
      </c>
      <c r="R6441" t="s">
        <v>532</v>
      </c>
    </row>
    <row r="6442" spans="1:18" hidden="1" x14ac:dyDescent="0.3">
      <c r="A6442" t="s">
        <v>25696</v>
      </c>
      <c r="B6442" t="s">
        <v>25697</v>
      </c>
      <c r="C6442" s="1" t="str">
        <f t="shared" si="503"/>
        <v>21:0864</v>
      </c>
      <c r="D6442" s="1" t="str">
        <f t="shared" si="504"/>
        <v>21:0239</v>
      </c>
      <c r="E6442" t="s">
        <v>25698</v>
      </c>
      <c r="F6442" t="s">
        <v>25699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52</v>
      </c>
      <c r="N6442">
        <v>185</v>
      </c>
      <c r="P6442" t="s">
        <v>319</v>
      </c>
      <c r="Q6442" t="s">
        <v>146</v>
      </c>
      <c r="R6442" t="s">
        <v>988</v>
      </c>
    </row>
    <row r="6443" spans="1:18" hidden="1" x14ac:dyDescent="0.3">
      <c r="A6443" t="s">
        <v>25700</v>
      </c>
      <c r="B6443" t="s">
        <v>25701</v>
      </c>
      <c r="C6443" s="1" t="str">
        <f t="shared" si="503"/>
        <v>21:0864</v>
      </c>
      <c r="D6443" s="1" t="str">
        <f t="shared" si="504"/>
        <v>21:0239</v>
      </c>
      <c r="E6443" t="s">
        <v>25702</v>
      </c>
      <c r="F6443" t="s">
        <v>25703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60</v>
      </c>
      <c r="N6443">
        <v>186</v>
      </c>
      <c r="P6443" t="s">
        <v>134</v>
      </c>
      <c r="Q6443" t="s">
        <v>24</v>
      </c>
      <c r="R6443" t="s">
        <v>911</v>
      </c>
    </row>
    <row r="6444" spans="1:18" hidden="1" x14ac:dyDescent="0.3">
      <c r="A6444" t="s">
        <v>25704</v>
      </c>
      <c r="B6444" t="s">
        <v>25705</v>
      </c>
      <c r="C6444" s="1" t="str">
        <f t="shared" si="503"/>
        <v>21:0864</v>
      </c>
      <c r="D6444" s="1" t="str">
        <f t="shared" si="504"/>
        <v>21:0239</v>
      </c>
      <c r="E6444" t="s">
        <v>25706</v>
      </c>
      <c r="F6444" t="s">
        <v>25707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67</v>
      </c>
      <c r="N6444">
        <v>187</v>
      </c>
      <c r="P6444" t="s">
        <v>272</v>
      </c>
      <c r="Q6444" t="s">
        <v>248</v>
      </c>
      <c r="R6444" t="s">
        <v>55</v>
      </c>
    </row>
    <row r="6445" spans="1:18" hidden="1" x14ac:dyDescent="0.3">
      <c r="A6445" t="s">
        <v>25708</v>
      </c>
      <c r="B6445" t="s">
        <v>25709</v>
      </c>
      <c r="C6445" s="1" t="str">
        <f t="shared" si="503"/>
        <v>21:0864</v>
      </c>
      <c r="D6445" s="1" t="str">
        <f t="shared" si="504"/>
        <v>21:0239</v>
      </c>
      <c r="E6445" t="s">
        <v>25710</v>
      </c>
      <c r="F6445" t="s">
        <v>25711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74</v>
      </c>
      <c r="N6445">
        <v>188</v>
      </c>
      <c r="P6445" t="s">
        <v>115</v>
      </c>
      <c r="Q6445" t="s">
        <v>24</v>
      </c>
      <c r="R6445" t="s">
        <v>655</v>
      </c>
    </row>
    <row r="6446" spans="1:18" hidden="1" x14ac:dyDescent="0.3">
      <c r="A6446" t="s">
        <v>25712</v>
      </c>
      <c r="B6446" t="s">
        <v>25713</v>
      </c>
      <c r="C6446" s="1" t="str">
        <f t="shared" si="503"/>
        <v>21:0864</v>
      </c>
      <c r="D6446" s="1" t="str">
        <f t="shared" si="504"/>
        <v>21:0239</v>
      </c>
      <c r="E6446" t="s">
        <v>25714</v>
      </c>
      <c r="F6446" t="s">
        <v>25715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81</v>
      </c>
      <c r="N6446">
        <v>189</v>
      </c>
      <c r="P6446" t="s">
        <v>558</v>
      </c>
      <c r="Q6446" t="s">
        <v>96</v>
      </c>
      <c r="R6446" t="s">
        <v>415</v>
      </c>
    </row>
    <row r="6447" spans="1:18" hidden="1" x14ac:dyDescent="0.3">
      <c r="A6447" t="s">
        <v>25716</v>
      </c>
      <c r="B6447" t="s">
        <v>25717</v>
      </c>
      <c r="C6447" s="1" t="str">
        <f t="shared" si="503"/>
        <v>21:0864</v>
      </c>
      <c r="D6447" s="1" t="str">
        <f t="shared" si="504"/>
        <v>21:0239</v>
      </c>
      <c r="E6447" t="s">
        <v>25718</v>
      </c>
      <c r="F6447" t="s">
        <v>25719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95</v>
      </c>
      <c r="N6447">
        <v>190</v>
      </c>
      <c r="P6447" t="s">
        <v>225</v>
      </c>
      <c r="Q6447" t="s">
        <v>24</v>
      </c>
      <c r="R6447" t="s">
        <v>9133</v>
      </c>
    </row>
    <row r="6448" spans="1:18" hidden="1" x14ac:dyDescent="0.3">
      <c r="A6448" t="s">
        <v>25720</v>
      </c>
      <c r="B6448" t="s">
        <v>25721</v>
      </c>
      <c r="C6448" s="1" t="str">
        <f t="shared" si="503"/>
        <v>21:0864</v>
      </c>
      <c r="D6448" s="1" t="str">
        <f t="shared" si="504"/>
        <v>21:0239</v>
      </c>
      <c r="E6448" t="s">
        <v>25722</v>
      </c>
      <c r="F6448" t="s">
        <v>25723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101</v>
      </c>
      <c r="N6448">
        <v>191</v>
      </c>
      <c r="P6448" t="s">
        <v>134</v>
      </c>
      <c r="Q6448" t="s">
        <v>24</v>
      </c>
      <c r="R6448" t="s">
        <v>211</v>
      </c>
    </row>
    <row r="6449" spans="1:18" hidden="1" x14ac:dyDescent="0.3">
      <c r="A6449" t="s">
        <v>25724</v>
      </c>
      <c r="B6449" t="s">
        <v>25725</v>
      </c>
      <c r="C6449" s="1" t="str">
        <f t="shared" si="503"/>
        <v>21:0864</v>
      </c>
      <c r="D6449" s="1" t="str">
        <f t="shared" si="504"/>
        <v>21:0239</v>
      </c>
      <c r="E6449" t="s">
        <v>25726</v>
      </c>
      <c r="F6449" t="s">
        <v>25727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107</v>
      </c>
      <c r="N6449">
        <v>192</v>
      </c>
      <c r="P6449" t="s">
        <v>15080</v>
      </c>
      <c r="Q6449" t="s">
        <v>15080</v>
      </c>
      <c r="R6449" t="s">
        <v>15080</v>
      </c>
    </row>
    <row r="6450" spans="1:18" hidden="1" x14ac:dyDescent="0.3">
      <c r="A6450" t="s">
        <v>25728</v>
      </c>
      <c r="B6450" t="s">
        <v>25729</v>
      </c>
      <c r="C6450" s="1" t="str">
        <f t="shared" ref="C6450:C6513" si="507">HYPERLINK("https://geochem.nrcan.gc.ca/cdogs/content/bdl/bdl210864_e.htm", "21:0864")</f>
        <v>21:0864</v>
      </c>
      <c r="D6450" s="1" t="str">
        <f t="shared" ref="D6450:D6513" si="508">HYPERLINK("https://geochem.nrcan.gc.ca/cdogs/content/svy/svy210239_e.htm", "21:0239")</f>
        <v>21:0239</v>
      </c>
      <c r="E6450" t="s">
        <v>25730</v>
      </c>
      <c r="F6450" t="s">
        <v>25731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114</v>
      </c>
      <c r="N6450">
        <v>193</v>
      </c>
      <c r="P6450" t="s">
        <v>15080</v>
      </c>
      <c r="Q6450" t="s">
        <v>15080</v>
      </c>
      <c r="R6450" t="s">
        <v>15080</v>
      </c>
    </row>
    <row r="6451" spans="1:18" hidden="1" x14ac:dyDescent="0.3">
      <c r="A6451" t="s">
        <v>25732</v>
      </c>
      <c r="B6451" t="s">
        <v>25733</v>
      </c>
      <c r="C6451" s="1" t="str">
        <f t="shared" si="507"/>
        <v>21:0864</v>
      </c>
      <c r="D6451" s="1" t="str">
        <f t="shared" si="508"/>
        <v>21:0239</v>
      </c>
      <c r="E6451" t="s">
        <v>25734</v>
      </c>
      <c r="F6451" t="s">
        <v>25735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121</v>
      </c>
      <c r="N6451">
        <v>194</v>
      </c>
      <c r="P6451" t="s">
        <v>809</v>
      </c>
      <c r="Q6451" t="s">
        <v>24</v>
      </c>
      <c r="R6451" t="s">
        <v>789</v>
      </c>
    </row>
    <row r="6452" spans="1:18" hidden="1" x14ac:dyDescent="0.3">
      <c r="A6452" t="s">
        <v>25736</v>
      </c>
      <c r="B6452" t="s">
        <v>25737</v>
      </c>
      <c r="C6452" s="1" t="str">
        <f t="shared" si="507"/>
        <v>21:0864</v>
      </c>
      <c r="D6452" s="1" t="str">
        <f t="shared" si="508"/>
        <v>21:0239</v>
      </c>
      <c r="E6452" t="s">
        <v>25738</v>
      </c>
      <c r="F6452" t="s">
        <v>25739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127</v>
      </c>
      <c r="N6452">
        <v>195</v>
      </c>
      <c r="P6452" t="s">
        <v>414</v>
      </c>
      <c r="Q6452" t="s">
        <v>46</v>
      </c>
      <c r="R6452" t="s">
        <v>211</v>
      </c>
    </row>
    <row r="6453" spans="1:18" hidden="1" x14ac:dyDescent="0.3">
      <c r="A6453" t="s">
        <v>25740</v>
      </c>
      <c r="B6453" t="s">
        <v>25741</v>
      </c>
      <c r="C6453" s="1" t="str">
        <f t="shared" si="507"/>
        <v>21:0864</v>
      </c>
      <c r="D6453" s="1" t="str">
        <f t="shared" si="508"/>
        <v>21:0239</v>
      </c>
      <c r="E6453" t="s">
        <v>25742</v>
      </c>
      <c r="F6453" t="s">
        <v>25743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133</v>
      </c>
      <c r="N6453">
        <v>196</v>
      </c>
      <c r="P6453" t="s">
        <v>15080</v>
      </c>
      <c r="Q6453" t="s">
        <v>15080</v>
      </c>
      <c r="R6453" t="s">
        <v>15080</v>
      </c>
    </row>
    <row r="6454" spans="1:18" hidden="1" x14ac:dyDescent="0.3">
      <c r="A6454" t="s">
        <v>25744</v>
      </c>
      <c r="B6454" t="s">
        <v>25745</v>
      </c>
      <c r="C6454" s="1" t="str">
        <f t="shared" si="507"/>
        <v>21:0864</v>
      </c>
      <c r="D6454" s="1" t="str">
        <f t="shared" si="508"/>
        <v>21:0239</v>
      </c>
      <c r="E6454" t="s">
        <v>25746</v>
      </c>
      <c r="F6454" t="s">
        <v>25747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139</v>
      </c>
      <c r="N6454">
        <v>197</v>
      </c>
      <c r="P6454" t="s">
        <v>558</v>
      </c>
      <c r="Q6454" t="s">
        <v>96</v>
      </c>
      <c r="R6454" t="s">
        <v>47</v>
      </c>
    </row>
    <row r="6455" spans="1:18" hidden="1" x14ac:dyDescent="0.3">
      <c r="A6455" t="s">
        <v>25748</v>
      </c>
      <c r="B6455" t="s">
        <v>25749</v>
      </c>
      <c r="C6455" s="1" t="str">
        <f t="shared" si="507"/>
        <v>21:0864</v>
      </c>
      <c r="D6455" s="1" t="str">
        <f t="shared" si="508"/>
        <v>21:0239</v>
      </c>
      <c r="E6455" t="s">
        <v>25750</v>
      </c>
      <c r="F6455" t="s">
        <v>25751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241</v>
      </c>
      <c r="N6455">
        <v>198</v>
      </c>
      <c r="P6455" t="s">
        <v>319</v>
      </c>
      <c r="Q6455" t="s">
        <v>146</v>
      </c>
      <c r="R6455" t="s">
        <v>500</v>
      </c>
    </row>
    <row r="6456" spans="1:18" hidden="1" x14ac:dyDescent="0.3">
      <c r="A6456" t="s">
        <v>25752</v>
      </c>
      <c r="B6456" t="s">
        <v>25753</v>
      </c>
      <c r="C6456" s="1" t="str">
        <f t="shared" si="507"/>
        <v>21:0864</v>
      </c>
      <c r="D6456" s="1" t="str">
        <f t="shared" si="508"/>
        <v>21:0239</v>
      </c>
      <c r="E6456" t="s">
        <v>25754</v>
      </c>
      <c r="F6456" t="s">
        <v>25755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36</v>
      </c>
      <c r="N6456">
        <v>199</v>
      </c>
      <c r="P6456" t="s">
        <v>771</v>
      </c>
      <c r="Q6456" t="s">
        <v>146</v>
      </c>
      <c r="R6456" t="s">
        <v>687</v>
      </c>
    </row>
    <row r="6457" spans="1:18" hidden="1" x14ac:dyDescent="0.3">
      <c r="A6457" t="s">
        <v>25756</v>
      </c>
      <c r="B6457" t="s">
        <v>25757</v>
      </c>
      <c r="C6457" s="1" t="str">
        <f t="shared" si="507"/>
        <v>21:0864</v>
      </c>
      <c r="D6457" s="1" t="str">
        <f t="shared" si="508"/>
        <v>21:0239</v>
      </c>
      <c r="E6457" t="s">
        <v>25758</v>
      </c>
      <c r="F6457" t="s">
        <v>25759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44</v>
      </c>
      <c r="N6457">
        <v>200</v>
      </c>
      <c r="P6457" t="s">
        <v>1846</v>
      </c>
      <c r="Q6457" t="s">
        <v>31</v>
      </c>
      <c r="R6457" t="s">
        <v>4319</v>
      </c>
    </row>
    <row r="6458" spans="1:18" hidden="1" x14ac:dyDescent="0.3">
      <c r="A6458" t="s">
        <v>25760</v>
      </c>
      <c r="B6458" t="s">
        <v>25761</v>
      </c>
      <c r="C6458" s="1" t="str">
        <f t="shared" si="507"/>
        <v>21:0864</v>
      </c>
      <c r="D6458" s="1" t="str">
        <f t="shared" si="508"/>
        <v>21:0239</v>
      </c>
      <c r="E6458" t="s">
        <v>25762</v>
      </c>
      <c r="F6458" t="s">
        <v>25763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52</v>
      </c>
      <c r="N6458">
        <v>201</v>
      </c>
      <c r="P6458" t="s">
        <v>210</v>
      </c>
      <c r="Q6458" t="s">
        <v>46</v>
      </c>
      <c r="R6458" t="s">
        <v>460</v>
      </c>
    </row>
    <row r="6459" spans="1:18" hidden="1" x14ac:dyDescent="0.3">
      <c r="A6459" t="s">
        <v>25764</v>
      </c>
      <c r="B6459" t="s">
        <v>25765</v>
      </c>
      <c r="C6459" s="1" t="str">
        <f t="shared" si="507"/>
        <v>21:0864</v>
      </c>
      <c r="D6459" s="1" t="str">
        <f t="shared" si="508"/>
        <v>21:0239</v>
      </c>
      <c r="E6459" t="s">
        <v>25766</v>
      </c>
      <c r="F6459" t="s">
        <v>25767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60</v>
      </c>
      <c r="N6459">
        <v>202</v>
      </c>
      <c r="P6459" t="s">
        <v>356</v>
      </c>
      <c r="Q6459" t="s">
        <v>257</v>
      </c>
      <c r="R6459" t="s">
        <v>195</v>
      </c>
    </row>
    <row r="6460" spans="1:18" hidden="1" x14ac:dyDescent="0.3">
      <c r="A6460" t="s">
        <v>25768</v>
      </c>
      <c r="B6460" t="s">
        <v>25769</v>
      </c>
      <c r="C6460" s="1" t="str">
        <f t="shared" si="507"/>
        <v>21:0864</v>
      </c>
      <c r="D6460" s="1" t="str">
        <f t="shared" si="508"/>
        <v>21:0239</v>
      </c>
      <c r="E6460" t="s">
        <v>25770</v>
      </c>
      <c r="F6460" t="s">
        <v>25771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67</v>
      </c>
      <c r="N6460">
        <v>203</v>
      </c>
      <c r="P6460" t="s">
        <v>247</v>
      </c>
      <c r="Q6460" t="s">
        <v>38</v>
      </c>
      <c r="R6460" t="s">
        <v>522</v>
      </c>
    </row>
    <row r="6461" spans="1:18" hidden="1" x14ac:dyDescent="0.3">
      <c r="A6461" t="s">
        <v>25772</v>
      </c>
      <c r="B6461" t="s">
        <v>25773</v>
      </c>
      <c r="C6461" s="1" t="str">
        <f t="shared" si="507"/>
        <v>21:0864</v>
      </c>
      <c r="D6461" s="1" t="str">
        <f t="shared" si="508"/>
        <v>21:0239</v>
      </c>
      <c r="E6461" t="s">
        <v>25774</v>
      </c>
      <c r="F6461" t="s">
        <v>25775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74</v>
      </c>
      <c r="N6461">
        <v>204</v>
      </c>
      <c r="P6461" t="s">
        <v>200</v>
      </c>
      <c r="Q6461" t="s">
        <v>46</v>
      </c>
      <c r="R6461" t="s">
        <v>189</v>
      </c>
    </row>
    <row r="6462" spans="1:18" hidden="1" x14ac:dyDescent="0.3">
      <c r="A6462" t="s">
        <v>25776</v>
      </c>
      <c r="B6462" t="s">
        <v>25777</v>
      </c>
      <c r="C6462" s="1" t="str">
        <f t="shared" si="507"/>
        <v>21:0864</v>
      </c>
      <c r="D6462" s="1" t="str">
        <f t="shared" si="508"/>
        <v>21:0239</v>
      </c>
      <c r="E6462" t="s">
        <v>25778</v>
      </c>
      <c r="F6462" t="s">
        <v>25779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 t="s">
        <v>414</v>
      </c>
      <c r="Q6462" t="s">
        <v>24</v>
      </c>
      <c r="R6462" t="s">
        <v>599</v>
      </c>
    </row>
    <row r="6463" spans="1:18" hidden="1" x14ac:dyDescent="0.3">
      <c r="A6463" t="s">
        <v>25780</v>
      </c>
      <c r="B6463" t="s">
        <v>25781</v>
      </c>
      <c r="C6463" s="1" t="str">
        <f t="shared" si="507"/>
        <v>21:0864</v>
      </c>
      <c r="D6463" s="1" t="str">
        <f t="shared" si="508"/>
        <v>21:0239</v>
      </c>
      <c r="E6463" t="s">
        <v>25778</v>
      </c>
      <c r="F6463" t="s">
        <v>25782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29</v>
      </c>
      <c r="N6463">
        <v>206</v>
      </c>
      <c r="P6463" t="s">
        <v>194</v>
      </c>
      <c r="Q6463" t="s">
        <v>24</v>
      </c>
      <c r="R6463" t="s">
        <v>599</v>
      </c>
    </row>
    <row r="6464" spans="1:18" hidden="1" x14ac:dyDescent="0.3">
      <c r="A6464" t="s">
        <v>25783</v>
      </c>
      <c r="B6464" t="s">
        <v>25784</v>
      </c>
      <c r="C6464" s="1" t="str">
        <f t="shared" si="507"/>
        <v>21:0864</v>
      </c>
      <c r="D6464" s="1" t="str">
        <f t="shared" si="508"/>
        <v>21:0239</v>
      </c>
      <c r="E6464" t="s">
        <v>25785</v>
      </c>
      <c r="F6464" t="s">
        <v>25786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81</v>
      </c>
      <c r="N6464">
        <v>207</v>
      </c>
      <c r="P6464" t="s">
        <v>200</v>
      </c>
      <c r="Q6464" t="s">
        <v>257</v>
      </c>
      <c r="R6464" t="s">
        <v>55</v>
      </c>
    </row>
    <row r="6465" spans="1:18" hidden="1" x14ac:dyDescent="0.3">
      <c r="A6465" t="s">
        <v>25787</v>
      </c>
      <c r="B6465" t="s">
        <v>25788</v>
      </c>
      <c r="C6465" s="1" t="str">
        <f t="shared" si="507"/>
        <v>21:0864</v>
      </c>
      <c r="D6465" s="1" t="str">
        <f t="shared" si="508"/>
        <v>21:0239</v>
      </c>
      <c r="E6465" t="s">
        <v>25789</v>
      </c>
      <c r="F6465" t="s">
        <v>25790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95</v>
      </c>
      <c r="N6465">
        <v>208</v>
      </c>
      <c r="P6465" t="s">
        <v>414</v>
      </c>
      <c r="Q6465" t="s">
        <v>248</v>
      </c>
      <c r="R6465" t="s">
        <v>55</v>
      </c>
    </row>
    <row r="6466" spans="1:18" hidden="1" x14ac:dyDescent="0.3">
      <c r="A6466" t="s">
        <v>25791</v>
      </c>
      <c r="B6466" t="s">
        <v>25792</v>
      </c>
      <c r="C6466" s="1" t="str">
        <f t="shared" si="507"/>
        <v>21:0864</v>
      </c>
      <c r="D6466" s="1" t="str">
        <f t="shared" si="508"/>
        <v>21:0239</v>
      </c>
      <c r="E6466" t="s">
        <v>25793</v>
      </c>
      <c r="F6466" t="s">
        <v>25794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101</v>
      </c>
      <c r="N6466">
        <v>209</v>
      </c>
      <c r="P6466" t="s">
        <v>225</v>
      </c>
      <c r="Q6466" t="s">
        <v>31</v>
      </c>
      <c r="R6466" t="s">
        <v>76</v>
      </c>
    </row>
    <row r="6467" spans="1:18" hidden="1" x14ac:dyDescent="0.3">
      <c r="A6467" t="s">
        <v>25795</v>
      </c>
      <c r="B6467" t="s">
        <v>25796</v>
      </c>
      <c r="C6467" s="1" t="str">
        <f t="shared" si="507"/>
        <v>21:0864</v>
      </c>
      <c r="D6467" s="1" t="str">
        <f t="shared" si="508"/>
        <v>21:0239</v>
      </c>
      <c r="E6467" t="s">
        <v>25797</v>
      </c>
      <c r="F6467" t="s">
        <v>25798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107</v>
      </c>
      <c r="N6467">
        <v>210</v>
      </c>
      <c r="P6467" t="s">
        <v>194</v>
      </c>
      <c r="Q6467" t="s">
        <v>24</v>
      </c>
      <c r="R6467" t="s">
        <v>90</v>
      </c>
    </row>
    <row r="6468" spans="1:18" hidden="1" x14ac:dyDescent="0.3">
      <c r="A6468" t="s">
        <v>25799</v>
      </c>
      <c r="B6468" t="s">
        <v>25800</v>
      </c>
      <c r="C6468" s="1" t="str">
        <f t="shared" si="507"/>
        <v>21:0864</v>
      </c>
      <c r="D6468" s="1" t="str">
        <f t="shared" si="508"/>
        <v>21:0239</v>
      </c>
      <c r="E6468" t="s">
        <v>25801</v>
      </c>
      <c r="F6468" t="s">
        <v>25802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114</v>
      </c>
      <c r="N6468">
        <v>211</v>
      </c>
      <c r="P6468" t="s">
        <v>167</v>
      </c>
      <c r="Q6468" t="s">
        <v>24</v>
      </c>
      <c r="R6468" t="s">
        <v>500</v>
      </c>
    </row>
    <row r="6469" spans="1:18" hidden="1" x14ac:dyDescent="0.3">
      <c r="A6469" t="s">
        <v>25803</v>
      </c>
      <c r="B6469" t="s">
        <v>25804</v>
      </c>
      <c r="C6469" s="1" t="str">
        <f t="shared" si="507"/>
        <v>21:0864</v>
      </c>
      <c r="D6469" s="1" t="str">
        <f t="shared" si="508"/>
        <v>21:0239</v>
      </c>
      <c r="E6469" t="s">
        <v>25805</v>
      </c>
      <c r="F6469" t="s">
        <v>25806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121</v>
      </c>
      <c r="N6469">
        <v>212</v>
      </c>
      <c r="P6469" t="s">
        <v>134</v>
      </c>
      <c r="Q6469" t="s">
        <v>24</v>
      </c>
      <c r="R6469" t="s">
        <v>988</v>
      </c>
    </row>
    <row r="6470" spans="1:18" hidden="1" x14ac:dyDescent="0.3">
      <c r="A6470" t="s">
        <v>25807</v>
      </c>
      <c r="B6470" t="s">
        <v>25808</v>
      </c>
      <c r="C6470" s="1" t="str">
        <f t="shared" si="507"/>
        <v>21:0864</v>
      </c>
      <c r="D6470" s="1" t="str">
        <f t="shared" si="508"/>
        <v>21:0239</v>
      </c>
      <c r="E6470" t="s">
        <v>25809</v>
      </c>
      <c r="F6470" t="s">
        <v>25810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127</v>
      </c>
      <c r="N6470">
        <v>213</v>
      </c>
      <c r="P6470" t="s">
        <v>134</v>
      </c>
      <c r="Q6470" t="s">
        <v>31</v>
      </c>
      <c r="R6470" t="s">
        <v>183</v>
      </c>
    </row>
    <row r="6471" spans="1:18" hidden="1" x14ac:dyDescent="0.3">
      <c r="A6471" t="s">
        <v>25811</v>
      </c>
      <c r="B6471" t="s">
        <v>25812</v>
      </c>
      <c r="C6471" s="1" t="str">
        <f t="shared" si="507"/>
        <v>21:0864</v>
      </c>
      <c r="D6471" s="1" t="str">
        <f t="shared" si="508"/>
        <v>21:0239</v>
      </c>
      <c r="E6471" t="s">
        <v>25813</v>
      </c>
      <c r="F6471" t="s">
        <v>25814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133</v>
      </c>
      <c r="N6471">
        <v>214</v>
      </c>
      <c r="P6471" t="s">
        <v>771</v>
      </c>
      <c r="Q6471" t="s">
        <v>31</v>
      </c>
      <c r="R6471" t="s">
        <v>90</v>
      </c>
    </row>
    <row r="6472" spans="1:18" hidden="1" x14ac:dyDescent="0.3">
      <c r="A6472" t="s">
        <v>25815</v>
      </c>
      <c r="B6472" t="s">
        <v>25816</v>
      </c>
      <c r="C6472" s="1" t="str">
        <f t="shared" si="507"/>
        <v>21:0864</v>
      </c>
      <c r="D6472" s="1" t="str">
        <f t="shared" si="508"/>
        <v>21:0239</v>
      </c>
      <c r="E6472" t="s">
        <v>25817</v>
      </c>
      <c r="F6472" t="s">
        <v>25818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139</v>
      </c>
      <c r="N6472">
        <v>215</v>
      </c>
      <c r="P6472" t="s">
        <v>537</v>
      </c>
      <c r="Q6472" t="s">
        <v>146</v>
      </c>
      <c r="R6472" t="s">
        <v>189</v>
      </c>
    </row>
    <row r="6473" spans="1:18" hidden="1" x14ac:dyDescent="0.3">
      <c r="A6473" t="s">
        <v>25819</v>
      </c>
      <c r="B6473" t="s">
        <v>25820</v>
      </c>
      <c r="C6473" s="1" t="str">
        <f t="shared" si="507"/>
        <v>21:0864</v>
      </c>
      <c r="D6473" s="1" t="str">
        <f t="shared" si="508"/>
        <v>21:0239</v>
      </c>
      <c r="E6473" t="s">
        <v>25821</v>
      </c>
      <c r="F6473" t="s">
        <v>25822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241</v>
      </c>
      <c r="N6473">
        <v>216</v>
      </c>
      <c r="P6473" t="s">
        <v>167</v>
      </c>
      <c r="Q6473" t="s">
        <v>96</v>
      </c>
      <c r="R6473" t="s">
        <v>4319</v>
      </c>
    </row>
    <row r="6474" spans="1:18" hidden="1" x14ac:dyDescent="0.3">
      <c r="A6474" t="s">
        <v>25823</v>
      </c>
      <c r="B6474" t="s">
        <v>25824</v>
      </c>
      <c r="C6474" s="1" t="str">
        <f t="shared" si="507"/>
        <v>21:0864</v>
      </c>
      <c r="D6474" s="1" t="str">
        <f t="shared" si="508"/>
        <v>21:0239</v>
      </c>
      <c r="E6474" t="s">
        <v>25825</v>
      </c>
      <c r="F6474" t="s">
        <v>25826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36</v>
      </c>
      <c r="N6474">
        <v>217</v>
      </c>
      <c r="P6474" t="s">
        <v>256</v>
      </c>
      <c r="Q6474" t="s">
        <v>31</v>
      </c>
      <c r="R6474" t="s">
        <v>815</v>
      </c>
    </row>
    <row r="6475" spans="1:18" hidden="1" x14ac:dyDescent="0.3">
      <c r="A6475" t="s">
        <v>25827</v>
      </c>
      <c r="B6475" t="s">
        <v>25828</v>
      </c>
      <c r="C6475" s="1" t="str">
        <f t="shared" si="507"/>
        <v>21:0864</v>
      </c>
      <c r="D6475" s="1" t="str">
        <f t="shared" si="508"/>
        <v>21:0239</v>
      </c>
      <c r="E6475" t="s">
        <v>25829</v>
      </c>
      <c r="F6475" t="s">
        <v>25830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44</v>
      </c>
      <c r="N6475">
        <v>218</v>
      </c>
      <c r="P6475" t="s">
        <v>188</v>
      </c>
      <c r="Q6475" t="s">
        <v>24</v>
      </c>
      <c r="R6475" t="s">
        <v>205</v>
      </c>
    </row>
    <row r="6476" spans="1:18" hidden="1" x14ac:dyDescent="0.3">
      <c r="A6476" t="s">
        <v>25831</v>
      </c>
      <c r="B6476" t="s">
        <v>25832</v>
      </c>
      <c r="C6476" s="1" t="str">
        <f t="shared" si="507"/>
        <v>21:0864</v>
      </c>
      <c r="D6476" s="1" t="str">
        <f t="shared" si="508"/>
        <v>21:0239</v>
      </c>
      <c r="E6476" t="s">
        <v>25833</v>
      </c>
      <c r="F6476" t="s">
        <v>25834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52</v>
      </c>
      <c r="N6476">
        <v>219</v>
      </c>
      <c r="P6476" t="s">
        <v>23</v>
      </c>
      <c r="Q6476" t="s">
        <v>31</v>
      </c>
      <c r="R6476" t="s">
        <v>835</v>
      </c>
    </row>
    <row r="6477" spans="1:18" hidden="1" x14ac:dyDescent="0.3">
      <c r="A6477" t="s">
        <v>25835</v>
      </c>
      <c r="B6477" t="s">
        <v>25836</v>
      </c>
      <c r="C6477" s="1" t="str">
        <f t="shared" si="507"/>
        <v>21:0864</v>
      </c>
      <c r="D6477" s="1" t="str">
        <f t="shared" si="508"/>
        <v>21:0239</v>
      </c>
      <c r="E6477" t="s">
        <v>25837</v>
      </c>
      <c r="F6477" t="s">
        <v>25838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 t="s">
        <v>1006</v>
      </c>
      <c r="Q6477" t="s">
        <v>62</v>
      </c>
      <c r="R6477" t="s">
        <v>3470</v>
      </c>
    </row>
    <row r="6478" spans="1:18" hidden="1" x14ac:dyDescent="0.3">
      <c r="A6478" t="s">
        <v>25839</v>
      </c>
      <c r="B6478" t="s">
        <v>25840</v>
      </c>
      <c r="C6478" s="1" t="str">
        <f t="shared" si="507"/>
        <v>21:0864</v>
      </c>
      <c r="D6478" s="1" t="str">
        <f t="shared" si="508"/>
        <v>21:0239</v>
      </c>
      <c r="E6478" t="s">
        <v>25837</v>
      </c>
      <c r="F6478" t="s">
        <v>25841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29</v>
      </c>
      <c r="N6478">
        <v>221</v>
      </c>
      <c r="P6478" t="s">
        <v>188</v>
      </c>
      <c r="Q6478" t="s">
        <v>46</v>
      </c>
      <c r="R6478" t="s">
        <v>324</v>
      </c>
    </row>
    <row r="6479" spans="1:18" hidden="1" x14ac:dyDescent="0.3">
      <c r="A6479" t="s">
        <v>25842</v>
      </c>
      <c r="B6479" t="s">
        <v>25843</v>
      </c>
      <c r="C6479" s="1" t="str">
        <f t="shared" si="507"/>
        <v>21:0864</v>
      </c>
      <c r="D6479" s="1" t="str">
        <f t="shared" si="508"/>
        <v>21:0239</v>
      </c>
      <c r="E6479" t="s">
        <v>25844</v>
      </c>
      <c r="F6479" t="s">
        <v>25845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60</v>
      </c>
      <c r="N6479">
        <v>222</v>
      </c>
      <c r="P6479" t="s">
        <v>465</v>
      </c>
      <c r="Q6479" t="s">
        <v>24</v>
      </c>
      <c r="R6479" t="s">
        <v>5458</v>
      </c>
    </row>
    <row r="6480" spans="1:18" hidden="1" x14ac:dyDescent="0.3">
      <c r="A6480" t="s">
        <v>25846</v>
      </c>
      <c r="B6480" t="s">
        <v>25847</v>
      </c>
      <c r="C6480" s="1" t="str">
        <f t="shared" si="507"/>
        <v>21:0864</v>
      </c>
      <c r="D6480" s="1" t="str">
        <f t="shared" si="508"/>
        <v>21:0239</v>
      </c>
      <c r="E6480" t="s">
        <v>25848</v>
      </c>
      <c r="F6480" t="s">
        <v>25849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67</v>
      </c>
      <c r="N6480">
        <v>223</v>
      </c>
      <c r="P6480" t="s">
        <v>194</v>
      </c>
      <c r="Q6480" t="s">
        <v>24</v>
      </c>
      <c r="R6480" t="s">
        <v>415</v>
      </c>
    </row>
    <row r="6481" spans="1:18" hidden="1" x14ac:dyDescent="0.3">
      <c r="A6481" t="s">
        <v>25850</v>
      </c>
      <c r="B6481" t="s">
        <v>25851</v>
      </c>
      <c r="C6481" s="1" t="str">
        <f t="shared" si="507"/>
        <v>21:0864</v>
      </c>
      <c r="D6481" s="1" t="str">
        <f t="shared" si="508"/>
        <v>21:0239</v>
      </c>
      <c r="E6481" t="s">
        <v>25852</v>
      </c>
      <c r="F6481" t="s">
        <v>25853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74</v>
      </c>
      <c r="N6481">
        <v>224</v>
      </c>
      <c r="P6481" t="s">
        <v>134</v>
      </c>
      <c r="Q6481" t="s">
        <v>24</v>
      </c>
      <c r="R6481" t="s">
        <v>5458</v>
      </c>
    </row>
    <row r="6482" spans="1:18" hidden="1" x14ac:dyDescent="0.3">
      <c r="A6482" t="s">
        <v>25854</v>
      </c>
      <c r="B6482" t="s">
        <v>25855</v>
      </c>
      <c r="C6482" s="1" t="str">
        <f t="shared" si="507"/>
        <v>21:0864</v>
      </c>
      <c r="D6482" s="1" t="str">
        <f t="shared" si="508"/>
        <v>21:0239</v>
      </c>
      <c r="E6482" t="s">
        <v>25856</v>
      </c>
      <c r="F6482" t="s">
        <v>25857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81</v>
      </c>
      <c r="N6482">
        <v>225</v>
      </c>
      <c r="P6482" t="s">
        <v>262</v>
      </c>
      <c r="Q6482" t="s">
        <v>96</v>
      </c>
      <c r="R6482" t="s">
        <v>141</v>
      </c>
    </row>
    <row r="6483" spans="1:18" hidden="1" x14ac:dyDescent="0.3">
      <c r="A6483" t="s">
        <v>25858</v>
      </c>
      <c r="B6483" t="s">
        <v>25859</v>
      </c>
      <c r="C6483" s="1" t="str">
        <f t="shared" si="507"/>
        <v>21:0864</v>
      </c>
      <c r="D6483" s="1" t="str">
        <f t="shared" si="508"/>
        <v>21:0239</v>
      </c>
      <c r="E6483" t="s">
        <v>25860</v>
      </c>
      <c r="F6483" t="s">
        <v>25861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95</v>
      </c>
      <c r="N6483">
        <v>226</v>
      </c>
      <c r="P6483" t="s">
        <v>200</v>
      </c>
      <c r="Q6483" t="s">
        <v>96</v>
      </c>
      <c r="R6483" t="s">
        <v>8016</v>
      </c>
    </row>
    <row r="6484" spans="1:18" hidden="1" x14ac:dyDescent="0.3">
      <c r="A6484" t="s">
        <v>25862</v>
      </c>
      <c r="B6484" t="s">
        <v>25863</v>
      </c>
      <c r="C6484" s="1" t="str">
        <f t="shared" si="507"/>
        <v>21:0864</v>
      </c>
      <c r="D6484" s="1" t="str">
        <f t="shared" si="508"/>
        <v>21:0239</v>
      </c>
      <c r="E6484" t="s">
        <v>25864</v>
      </c>
      <c r="F6484" t="s">
        <v>25865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101</v>
      </c>
      <c r="N6484">
        <v>227</v>
      </c>
      <c r="P6484" t="s">
        <v>256</v>
      </c>
      <c r="Q6484" t="s">
        <v>31</v>
      </c>
      <c r="R6484" t="s">
        <v>47</v>
      </c>
    </row>
    <row r="6485" spans="1:18" hidden="1" x14ac:dyDescent="0.3">
      <c r="A6485" t="s">
        <v>25866</v>
      </c>
      <c r="B6485" t="s">
        <v>25867</v>
      </c>
      <c r="C6485" s="1" t="str">
        <f t="shared" si="507"/>
        <v>21:0864</v>
      </c>
      <c r="D6485" s="1" t="str">
        <f t="shared" si="508"/>
        <v>21:0239</v>
      </c>
      <c r="E6485" t="s">
        <v>25868</v>
      </c>
      <c r="F6485" t="s">
        <v>25869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107</v>
      </c>
      <c r="N6485">
        <v>228</v>
      </c>
      <c r="P6485" t="s">
        <v>1006</v>
      </c>
      <c r="Q6485" t="s">
        <v>96</v>
      </c>
      <c r="R6485" t="s">
        <v>122</v>
      </c>
    </row>
    <row r="6486" spans="1:18" hidden="1" x14ac:dyDescent="0.3">
      <c r="A6486" t="s">
        <v>25870</v>
      </c>
      <c r="B6486" t="s">
        <v>25871</v>
      </c>
      <c r="C6486" s="1" t="str">
        <f t="shared" si="507"/>
        <v>21:0864</v>
      </c>
      <c r="D6486" s="1" t="str">
        <f t="shared" si="508"/>
        <v>21:0239</v>
      </c>
      <c r="E6486" t="s">
        <v>25872</v>
      </c>
      <c r="F6486" t="s">
        <v>25873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114</v>
      </c>
      <c r="N6486">
        <v>229</v>
      </c>
      <c r="P6486" t="s">
        <v>200</v>
      </c>
      <c r="Q6486" t="s">
        <v>96</v>
      </c>
      <c r="R6486" t="s">
        <v>19762</v>
      </c>
    </row>
    <row r="6487" spans="1:18" hidden="1" x14ac:dyDescent="0.3">
      <c r="A6487" t="s">
        <v>25874</v>
      </c>
      <c r="B6487" t="s">
        <v>25875</v>
      </c>
      <c r="C6487" s="1" t="str">
        <f t="shared" si="507"/>
        <v>21:0864</v>
      </c>
      <c r="D6487" s="1" t="str">
        <f t="shared" si="508"/>
        <v>21:0239</v>
      </c>
      <c r="E6487" t="s">
        <v>25876</v>
      </c>
      <c r="F6487" t="s">
        <v>25877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121</v>
      </c>
      <c r="N6487">
        <v>230</v>
      </c>
      <c r="P6487" t="s">
        <v>23</v>
      </c>
      <c r="Q6487" t="s">
        <v>31</v>
      </c>
      <c r="R6487" t="s">
        <v>873</v>
      </c>
    </row>
    <row r="6488" spans="1:18" hidden="1" x14ac:dyDescent="0.3">
      <c r="A6488" t="s">
        <v>25878</v>
      </c>
      <c r="B6488" t="s">
        <v>25879</v>
      </c>
      <c r="C6488" s="1" t="str">
        <f t="shared" si="507"/>
        <v>21:0864</v>
      </c>
      <c r="D6488" s="1" t="str">
        <f t="shared" si="508"/>
        <v>21:0239</v>
      </c>
      <c r="E6488" t="s">
        <v>25880</v>
      </c>
      <c r="F6488" t="s">
        <v>25881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127</v>
      </c>
      <c r="N6488">
        <v>231</v>
      </c>
      <c r="P6488" t="s">
        <v>188</v>
      </c>
      <c r="Q6488" t="s">
        <v>89</v>
      </c>
      <c r="R6488" t="s">
        <v>1088</v>
      </c>
    </row>
    <row r="6489" spans="1:18" hidden="1" x14ac:dyDescent="0.3">
      <c r="A6489" t="s">
        <v>25882</v>
      </c>
      <c r="B6489" t="s">
        <v>25883</v>
      </c>
      <c r="C6489" s="1" t="str">
        <f t="shared" si="507"/>
        <v>21:0864</v>
      </c>
      <c r="D6489" s="1" t="str">
        <f t="shared" si="508"/>
        <v>21:0239</v>
      </c>
      <c r="E6489" t="s">
        <v>25884</v>
      </c>
      <c r="F6489" t="s">
        <v>25885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133</v>
      </c>
      <c r="N6489">
        <v>232</v>
      </c>
      <c r="P6489" t="s">
        <v>414</v>
      </c>
      <c r="Q6489" t="s">
        <v>31</v>
      </c>
      <c r="R6489" t="s">
        <v>420</v>
      </c>
    </row>
    <row r="6490" spans="1:18" hidden="1" x14ac:dyDescent="0.3">
      <c r="A6490" t="s">
        <v>25886</v>
      </c>
      <c r="B6490" t="s">
        <v>25887</v>
      </c>
      <c r="C6490" s="1" t="str">
        <f t="shared" si="507"/>
        <v>21:0864</v>
      </c>
      <c r="D6490" s="1" t="str">
        <f t="shared" si="508"/>
        <v>21:0239</v>
      </c>
      <c r="E6490" t="s">
        <v>25888</v>
      </c>
      <c r="F6490" t="s">
        <v>25889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139</v>
      </c>
      <c r="N6490">
        <v>233</v>
      </c>
      <c r="P6490" t="s">
        <v>256</v>
      </c>
      <c r="Q6490" t="s">
        <v>31</v>
      </c>
      <c r="R6490" t="s">
        <v>687</v>
      </c>
    </row>
    <row r="6491" spans="1:18" hidden="1" x14ac:dyDescent="0.3">
      <c r="A6491" t="s">
        <v>25890</v>
      </c>
      <c r="B6491" t="s">
        <v>25891</v>
      </c>
      <c r="C6491" s="1" t="str">
        <f t="shared" si="507"/>
        <v>21:0864</v>
      </c>
      <c r="D6491" s="1" t="str">
        <f t="shared" si="508"/>
        <v>21:0239</v>
      </c>
      <c r="E6491" t="s">
        <v>25892</v>
      </c>
      <c r="F6491" t="s">
        <v>25893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241</v>
      </c>
      <c r="N6491">
        <v>234</v>
      </c>
      <c r="P6491" t="s">
        <v>235</v>
      </c>
      <c r="Q6491" t="s">
        <v>89</v>
      </c>
      <c r="R6491" t="s">
        <v>5458</v>
      </c>
    </row>
    <row r="6492" spans="1:18" hidden="1" x14ac:dyDescent="0.3">
      <c r="A6492" t="s">
        <v>25894</v>
      </c>
      <c r="B6492" t="s">
        <v>25895</v>
      </c>
      <c r="C6492" s="1" t="str">
        <f t="shared" si="507"/>
        <v>21:0864</v>
      </c>
      <c r="D6492" s="1" t="str">
        <f t="shared" si="508"/>
        <v>21:0239</v>
      </c>
      <c r="E6492" t="s">
        <v>25896</v>
      </c>
      <c r="F6492" t="s">
        <v>25897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36</v>
      </c>
      <c r="N6492">
        <v>235</v>
      </c>
      <c r="P6492" t="s">
        <v>247</v>
      </c>
      <c r="Q6492" t="s">
        <v>38</v>
      </c>
      <c r="R6492" t="s">
        <v>55</v>
      </c>
    </row>
    <row r="6493" spans="1:18" hidden="1" x14ac:dyDescent="0.3">
      <c r="A6493" t="s">
        <v>25898</v>
      </c>
      <c r="B6493" t="s">
        <v>25899</v>
      </c>
      <c r="C6493" s="1" t="str">
        <f t="shared" si="507"/>
        <v>21:0864</v>
      </c>
      <c r="D6493" s="1" t="str">
        <f t="shared" si="508"/>
        <v>21:0239</v>
      </c>
      <c r="E6493" t="s">
        <v>25900</v>
      </c>
      <c r="F6493" t="s">
        <v>25901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44</v>
      </c>
      <c r="N6493">
        <v>236</v>
      </c>
      <c r="P6493" t="s">
        <v>414</v>
      </c>
      <c r="Q6493" t="s">
        <v>310</v>
      </c>
      <c r="R6493" t="s">
        <v>55</v>
      </c>
    </row>
    <row r="6494" spans="1:18" hidden="1" x14ac:dyDescent="0.3">
      <c r="A6494" t="s">
        <v>25902</v>
      </c>
      <c r="B6494" t="s">
        <v>25903</v>
      </c>
      <c r="C6494" s="1" t="str">
        <f t="shared" si="507"/>
        <v>21:0864</v>
      </c>
      <c r="D6494" s="1" t="str">
        <f t="shared" si="508"/>
        <v>21:0239</v>
      </c>
      <c r="E6494" t="s">
        <v>25904</v>
      </c>
      <c r="F6494" t="s">
        <v>25905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52</v>
      </c>
      <c r="N6494">
        <v>237</v>
      </c>
      <c r="P6494" t="s">
        <v>134</v>
      </c>
      <c r="Q6494" t="s">
        <v>24</v>
      </c>
      <c r="R6494" t="s">
        <v>629</v>
      </c>
    </row>
    <row r="6495" spans="1:18" hidden="1" x14ac:dyDescent="0.3">
      <c r="A6495" t="s">
        <v>25906</v>
      </c>
      <c r="B6495" t="s">
        <v>25907</v>
      </c>
      <c r="C6495" s="1" t="str">
        <f t="shared" si="507"/>
        <v>21:0864</v>
      </c>
      <c r="D6495" s="1" t="str">
        <f t="shared" si="508"/>
        <v>21:0239</v>
      </c>
      <c r="E6495" t="s">
        <v>25908</v>
      </c>
      <c r="F6495" t="s">
        <v>25909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60</v>
      </c>
      <c r="N6495">
        <v>238</v>
      </c>
      <c r="P6495" t="s">
        <v>194</v>
      </c>
      <c r="Q6495" t="s">
        <v>146</v>
      </c>
      <c r="R6495" t="s">
        <v>324</v>
      </c>
    </row>
    <row r="6496" spans="1:18" hidden="1" x14ac:dyDescent="0.3">
      <c r="A6496" t="s">
        <v>25910</v>
      </c>
      <c r="B6496" t="s">
        <v>25911</v>
      </c>
      <c r="C6496" s="1" t="str">
        <f t="shared" si="507"/>
        <v>21:0864</v>
      </c>
      <c r="D6496" s="1" t="str">
        <f t="shared" si="508"/>
        <v>21:0239</v>
      </c>
      <c r="E6496" t="s">
        <v>25912</v>
      </c>
      <c r="F6496" t="s">
        <v>25913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67</v>
      </c>
      <c r="N6496">
        <v>239</v>
      </c>
      <c r="P6496" t="s">
        <v>256</v>
      </c>
      <c r="Q6496" t="s">
        <v>31</v>
      </c>
      <c r="R6496" t="s">
        <v>9133</v>
      </c>
    </row>
    <row r="6497" spans="1:18" hidden="1" x14ac:dyDescent="0.3">
      <c r="A6497" t="s">
        <v>25914</v>
      </c>
      <c r="B6497" t="s">
        <v>25915</v>
      </c>
      <c r="C6497" s="1" t="str">
        <f t="shared" si="507"/>
        <v>21:0864</v>
      </c>
      <c r="D6497" s="1" t="str">
        <f t="shared" si="508"/>
        <v>21:0239</v>
      </c>
      <c r="E6497" t="s">
        <v>25916</v>
      </c>
      <c r="F6497" t="s">
        <v>25917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74</v>
      </c>
      <c r="N6497">
        <v>240</v>
      </c>
      <c r="P6497" t="s">
        <v>247</v>
      </c>
      <c r="Q6497" t="s">
        <v>89</v>
      </c>
      <c r="R6497" t="s">
        <v>21223</v>
      </c>
    </row>
    <row r="6498" spans="1:18" hidden="1" x14ac:dyDescent="0.3">
      <c r="A6498" t="s">
        <v>25918</v>
      </c>
      <c r="B6498" t="s">
        <v>25919</v>
      </c>
      <c r="C6498" s="1" t="str">
        <f t="shared" si="507"/>
        <v>21:0864</v>
      </c>
      <c r="D6498" s="1" t="str">
        <f t="shared" si="508"/>
        <v>21:0239</v>
      </c>
      <c r="E6498" t="s">
        <v>25920</v>
      </c>
      <c r="F6498" t="s">
        <v>25921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81</v>
      </c>
      <c r="N6498">
        <v>241</v>
      </c>
      <c r="P6498" t="s">
        <v>200</v>
      </c>
      <c r="Q6498" t="s">
        <v>96</v>
      </c>
      <c r="R6498" t="s">
        <v>47</v>
      </c>
    </row>
    <row r="6499" spans="1:18" hidden="1" x14ac:dyDescent="0.3">
      <c r="A6499" t="s">
        <v>25922</v>
      </c>
      <c r="B6499" t="s">
        <v>25923</v>
      </c>
      <c r="C6499" s="1" t="str">
        <f t="shared" si="507"/>
        <v>21:0864</v>
      </c>
      <c r="D6499" s="1" t="str">
        <f t="shared" si="508"/>
        <v>21:0239</v>
      </c>
      <c r="E6499" t="s">
        <v>25924</v>
      </c>
      <c r="F6499" t="s">
        <v>25925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 t="s">
        <v>200</v>
      </c>
      <c r="Q6499" t="s">
        <v>31</v>
      </c>
      <c r="R6499" t="s">
        <v>69</v>
      </c>
    </row>
    <row r="6500" spans="1:18" hidden="1" x14ac:dyDescent="0.3">
      <c r="A6500" t="s">
        <v>25926</v>
      </c>
      <c r="B6500" t="s">
        <v>25927</v>
      </c>
      <c r="C6500" s="1" t="str">
        <f t="shared" si="507"/>
        <v>21:0864</v>
      </c>
      <c r="D6500" s="1" t="str">
        <f t="shared" si="508"/>
        <v>21:0239</v>
      </c>
      <c r="E6500" t="s">
        <v>25924</v>
      </c>
      <c r="F6500" t="s">
        <v>25928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29</v>
      </c>
      <c r="N6500">
        <v>243</v>
      </c>
      <c r="P6500" t="s">
        <v>210</v>
      </c>
      <c r="Q6500" t="s">
        <v>96</v>
      </c>
      <c r="R6500" t="s">
        <v>9133</v>
      </c>
    </row>
    <row r="6501" spans="1:18" hidden="1" x14ac:dyDescent="0.3">
      <c r="A6501" t="s">
        <v>25929</v>
      </c>
      <c r="B6501" t="s">
        <v>25930</v>
      </c>
      <c r="C6501" s="1" t="str">
        <f t="shared" si="507"/>
        <v>21:0864</v>
      </c>
      <c r="D6501" s="1" t="str">
        <f t="shared" si="508"/>
        <v>21:0239</v>
      </c>
      <c r="E6501" t="s">
        <v>25931</v>
      </c>
      <c r="F6501" t="s">
        <v>25932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95</v>
      </c>
      <c r="N6501">
        <v>244</v>
      </c>
      <c r="P6501" t="s">
        <v>194</v>
      </c>
      <c r="Q6501" t="s">
        <v>24</v>
      </c>
      <c r="R6501" t="s">
        <v>5587</v>
      </c>
    </row>
    <row r="6502" spans="1:18" hidden="1" x14ac:dyDescent="0.3">
      <c r="A6502" t="s">
        <v>25933</v>
      </c>
      <c r="B6502" t="s">
        <v>25934</v>
      </c>
      <c r="C6502" s="1" t="str">
        <f t="shared" si="507"/>
        <v>21:0864</v>
      </c>
      <c r="D6502" s="1" t="str">
        <f t="shared" si="508"/>
        <v>21:0239</v>
      </c>
      <c r="E6502" t="s">
        <v>25935</v>
      </c>
      <c r="F6502" t="s">
        <v>25936</v>
      </c>
      <c r="H6502">
        <v>60.4435194</v>
      </c>
      <c r="I6502">
        <v>-127.10684569999999</v>
      </c>
      <c r="J6502" s="1" t="str">
        <f t="shared" ref="J6502:J6565" si="509">HYPERLINK("https://geochem.nrcan.gc.ca/cdogs/content/kwd/kwd020018_e.htm", "Fluid (stream)")</f>
        <v>Fluid (stream)</v>
      </c>
      <c r="K6502" s="1" t="str">
        <f t="shared" ref="K6502:K6565" si="510">HYPERLINK("https://geochem.nrcan.gc.ca/cdogs/content/kwd/kwd080007_e.htm", "Untreated Water")</f>
        <v>Untreated Water</v>
      </c>
      <c r="L6502">
        <v>14</v>
      </c>
      <c r="M6502" t="s">
        <v>101</v>
      </c>
      <c r="N6502">
        <v>245</v>
      </c>
      <c r="P6502" t="s">
        <v>53</v>
      </c>
      <c r="Q6502" t="s">
        <v>89</v>
      </c>
      <c r="R6502" t="s">
        <v>19059</v>
      </c>
    </row>
    <row r="6503" spans="1:18" hidden="1" x14ac:dyDescent="0.3">
      <c r="A6503" t="s">
        <v>25937</v>
      </c>
      <c r="B6503" t="s">
        <v>25938</v>
      </c>
      <c r="C6503" s="1" t="str">
        <f t="shared" si="507"/>
        <v>21:0864</v>
      </c>
      <c r="D6503" s="1" t="str">
        <f t="shared" si="508"/>
        <v>21:0239</v>
      </c>
      <c r="E6503" t="s">
        <v>25939</v>
      </c>
      <c r="F6503" t="s">
        <v>25940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107</v>
      </c>
      <c r="N6503">
        <v>246</v>
      </c>
      <c r="P6503" t="s">
        <v>115</v>
      </c>
      <c r="Q6503" t="s">
        <v>31</v>
      </c>
      <c r="R6503" t="s">
        <v>16647</v>
      </c>
    </row>
    <row r="6504" spans="1:18" hidden="1" x14ac:dyDescent="0.3">
      <c r="A6504" t="s">
        <v>25941</v>
      </c>
      <c r="B6504" t="s">
        <v>25942</v>
      </c>
      <c r="C6504" s="1" t="str">
        <f t="shared" si="507"/>
        <v>21:0864</v>
      </c>
      <c r="D6504" s="1" t="str">
        <f t="shared" si="508"/>
        <v>21:0239</v>
      </c>
      <c r="E6504" t="s">
        <v>25943</v>
      </c>
      <c r="F6504" t="s">
        <v>25944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114</v>
      </c>
      <c r="N6504">
        <v>247</v>
      </c>
      <c r="P6504" t="s">
        <v>15080</v>
      </c>
      <c r="Q6504" t="s">
        <v>15080</v>
      </c>
      <c r="R6504" t="s">
        <v>15080</v>
      </c>
    </row>
    <row r="6505" spans="1:18" hidden="1" x14ac:dyDescent="0.3">
      <c r="A6505" t="s">
        <v>25945</v>
      </c>
      <c r="B6505" t="s">
        <v>25946</v>
      </c>
      <c r="C6505" s="1" t="str">
        <f t="shared" si="507"/>
        <v>21:0864</v>
      </c>
      <c r="D6505" s="1" t="str">
        <f t="shared" si="508"/>
        <v>21:0239</v>
      </c>
      <c r="E6505" t="s">
        <v>25947</v>
      </c>
      <c r="F6505" t="s">
        <v>25948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121</v>
      </c>
      <c r="N6505">
        <v>248</v>
      </c>
      <c r="P6505" t="s">
        <v>319</v>
      </c>
      <c r="Q6505" t="s">
        <v>31</v>
      </c>
      <c r="R6505" t="s">
        <v>655</v>
      </c>
    </row>
    <row r="6506" spans="1:18" hidden="1" x14ac:dyDescent="0.3">
      <c r="A6506" t="s">
        <v>25949</v>
      </c>
      <c r="B6506" t="s">
        <v>25950</v>
      </c>
      <c r="C6506" s="1" t="str">
        <f t="shared" si="507"/>
        <v>21:0864</v>
      </c>
      <c r="D6506" s="1" t="str">
        <f t="shared" si="508"/>
        <v>21:0239</v>
      </c>
      <c r="E6506" t="s">
        <v>25951</v>
      </c>
      <c r="F6506" t="s">
        <v>25952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127</v>
      </c>
      <c r="N6506">
        <v>249</v>
      </c>
      <c r="P6506" t="s">
        <v>256</v>
      </c>
      <c r="Q6506" t="s">
        <v>89</v>
      </c>
      <c r="R6506" t="s">
        <v>324</v>
      </c>
    </row>
    <row r="6507" spans="1:18" hidden="1" x14ac:dyDescent="0.3">
      <c r="A6507" t="s">
        <v>25953</v>
      </c>
      <c r="B6507" t="s">
        <v>25954</v>
      </c>
      <c r="C6507" s="1" t="str">
        <f t="shared" si="507"/>
        <v>21:0864</v>
      </c>
      <c r="D6507" s="1" t="str">
        <f t="shared" si="508"/>
        <v>21:0239</v>
      </c>
      <c r="E6507" t="s">
        <v>25955</v>
      </c>
      <c r="F6507" t="s">
        <v>25956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133</v>
      </c>
      <c r="N6507">
        <v>250</v>
      </c>
      <c r="P6507" t="s">
        <v>356</v>
      </c>
      <c r="Q6507" t="s">
        <v>31</v>
      </c>
      <c r="R6507" t="s">
        <v>3968</v>
      </c>
    </row>
    <row r="6508" spans="1:18" hidden="1" x14ac:dyDescent="0.3">
      <c r="A6508" t="s">
        <v>25957</v>
      </c>
      <c r="B6508" t="s">
        <v>25958</v>
      </c>
      <c r="C6508" s="1" t="str">
        <f t="shared" si="507"/>
        <v>21:0864</v>
      </c>
      <c r="D6508" s="1" t="str">
        <f t="shared" si="508"/>
        <v>21:0239</v>
      </c>
      <c r="E6508" t="s">
        <v>25959</v>
      </c>
      <c r="F6508" t="s">
        <v>25960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139</v>
      </c>
      <c r="N6508">
        <v>251</v>
      </c>
      <c r="P6508" t="s">
        <v>247</v>
      </c>
      <c r="Q6508" t="s">
        <v>31</v>
      </c>
      <c r="R6508" t="s">
        <v>789</v>
      </c>
    </row>
    <row r="6509" spans="1:18" hidden="1" x14ac:dyDescent="0.3">
      <c r="A6509" t="s">
        <v>25961</v>
      </c>
      <c r="B6509" t="s">
        <v>25962</v>
      </c>
      <c r="C6509" s="1" t="str">
        <f t="shared" si="507"/>
        <v>21:0864</v>
      </c>
      <c r="D6509" s="1" t="str">
        <f t="shared" si="508"/>
        <v>21:0239</v>
      </c>
      <c r="E6509" t="s">
        <v>25963</v>
      </c>
      <c r="F6509" t="s">
        <v>25964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241</v>
      </c>
      <c r="N6509">
        <v>252</v>
      </c>
      <c r="P6509" t="s">
        <v>598</v>
      </c>
      <c r="Q6509" t="s">
        <v>96</v>
      </c>
      <c r="R6509" t="s">
        <v>47</v>
      </c>
    </row>
    <row r="6510" spans="1:18" hidden="1" x14ac:dyDescent="0.3">
      <c r="A6510" t="s">
        <v>25965</v>
      </c>
      <c r="B6510" t="s">
        <v>25966</v>
      </c>
      <c r="C6510" s="1" t="str">
        <f t="shared" si="507"/>
        <v>21:0864</v>
      </c>
      <c r="D6510" s="1" t="str">
        <f t="shared" si="508"/>
        <v>21:0239</v>
      </c>
      <c r="E6510" t="s">
        <v>25967</v>
      </c>
      <c r="F6510" t="s">
        <v>25968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 t="s">
        <v>356</v>
      </c>
      <c r="Q6510" t="s">
        <v>146</v>
      </c>
      <c r="R6510" t="s">
        <v>90</v>
      </c>
    </row>
    <row r="6511" spans="1:18" hidden="1" x14ac:dyDescent="0.3">
      <c r="A6511" t="s">
        <v>25969</v>
      </c>
      <c r="B6511" t="s">
        <v>25970</v>
      </c>
      <c r="C6511" s="1" t="str">
        <f t="shared" si="507"/>
        <v>21:0864</v>
      </c>
      <c r="D6511" s="1" t="str">
        <f t="shared" si="508"/>
        <v>21:0239</v>
      </c>
      <c r="E6511" t="s">
        <v>25967</v>
      </c>
      <c r="F6511" t="s">
        <v>25971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29</v>
      </c>
      <c r="N6511">
        <v>254</v>
      </c>
      <c r="P6511" t="s">
        <v>235</v>
      </c>
      <c r="Q6511" t="s">
        <v>89</v>
      </c>
      <c r="R6511" t="s">
        <v>183</v>
      </c>
    </row>
    <row r="6512" spans="1:18" hidden="1" x14ac:dyDescent="0.3">
      <c r="A6512" t="s">
        <v>25972</v>
      </c>
      <c r="B6512" t="s">
        <v>25973</v>
      </c>
      <c r="C6512" s="1" t="str">
        <f t="shared" si="507"/>
        <v>21:0864</v>
      </c>
      <c r="D6512" s="1" t="str">
        <f t="shared" si="508"/>
        <v>21:0239</v>
      </c>
      <c r="E6512" t="s">
        <v>25974</v>
      </c>
      <c r="F6512" t="s">
        <v>25975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36</v>
      </c>
      <c r="N6512">
        <v>255</v>
      </c>
      <c r="P6512" t="s">
        <v>15080</v>
      </c>
      <c r="Q6512" t="s">
        <v>15080</v>
      </c>
      <c r="R6512" t="s">
        <v>15080</v>
      </c>
    </row>
    <row r="6513" spans="1:18" hidden="1" x14ac:dyDescent="0.3">
      <c r="A6513" t="s">
        <v>25976</v>
      </c>
      <c r="B6513" t="s">
        <v>25977</v>
      </c>
      <c r="C6513" s="1" t="str">
        <f t="shared" si="507"/>
        <v>21:0864</v>
      </c>
      <c r="D6513" s="1" t="str">
        <f t="shared" si="508"/>
        <v>21:0239</v>
      </c>
      <c r="E6513" t="s">
        <v>25978</v>
      </c>
      <c r="F6513" t="s">
        <v>25979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44</v>
      </c>
      <c r="N6513">
        <v>256</v>
      </c>
      <c r="P6513" t="s">
        <v>465</v>
      </c>
      <c r="Q6513" t="s">
        <v>24</v>
      </c>
      <c r="R6513" t="s">
        <v>2135</v>
      </c>
    </row>
    <row r="6514" spans="1:18" hidden="1" x14ac:dyDescent="0.3">
      <c r="A6514" t="s">
        <v>25980</v>
      </c>
      <c r="B6514" t="s">
        <v>25981</v>
      </c>
      <c r="C6514" s="1" t="str">
        <f t="shared" ref="C6514:C6577" si="511">HYPERLINK("https://geochem.nrcan.gc.ca/cdogs/content/bdl/bdl210864_e.htm", "21:0864")</f>
        <v>21:0864</v>
      </c>
      <c r="D6514" s="1" t="str">
        <f t="shared" ref="D6514:D6577" si="512">HYPERLINK("https://geochem.nrcan.gc.ca/cdogs/content/svy/svy210239_e.htm", "21:0239")</f>
        <v>21:0239</v>
      </c>
      <c r="E6514" t="s">
        <v>25982</v>
      </c>
      <c r="F6514" t="s">
        <v>25983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52</v>
      </c>
      <c r="N6514">
        <v>257</v>
      </c>
      <c r="P6514" t="s">
        <v>267</v>
      </c>
      <c r="Q6514" t="s">
        <v>31</v>
      </c>
      <c r="R6514" t="s">
        <v>102</v>
      </c>
    </row>
    <row r="6515" spans="1:18" hidden="1" x14ac:dyDescent="0.3">
      <c r="A6515" t="s">
        <v>25984</v>
      </c>
      <c r="B6515" t="s">
        <v>25985</v>
      </c>
      <c r="C6515" s="1" t="str">
        <f t="shared" si="511"/>
        <v>21:0864</v>
      </c>
      <c r="D6515" s="1" t="str">
        <f t="shared" si="512"/>
        <v>21:0239</v>
      </c>
      <c r="E6515" t="s">
        <v>25986</v>
      </c>
      <c r="F6515" t="s">
        <v>25987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60</v>
      </c>
      <c r="N6515">
        <v>258</v>
      </c>
      <c r="P6515" t="s">
        <v>414</v>
      </c>
      <c r="Q6515" t="s">
        <v>31</v>
      </c>
      <c r="R6515" t="s">
        <v>646</v>
      </c>
    </row>
    <row r="6516" spans="1:18" hidden="1" x14ac:dyDescent="0.3">
      <c r="A6516" t="s">
        <v>25988</v>
      </c>
      <c r="B6516" t="s">
        <v>25989</v>
      </c>
      <c r="C6516" s="1" t="str">
        <f t="shared" si="511"/>
        <v>21:0864</v>
      </c>
      <c r="D6516" s="1" t="str">
        <f t="shared" si="512"/>
        <v>21:0239</v>
      </c>
      <c r="E6516" t="s">
        <v>25990</v>
      </c>
      <c r="F6516" t="s">
        <v>25991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67</v>
      </c>
      <c r="N6516">
        <v>259</v>
      </c>
      <c r="P6516" t="s">
        <v>235</v>
      </c>
      <c r="Q6516" t="s">
        <v>24</v>
      </c>
      <c r="R6516" t="s">
        <v>3470</v>
      </c>
    </row>
    <row r="6517" spans="1:18" hidden="1" x14ac:dyDescent="0.3">
      <c r="A6517" t="s">
        <v>25992</v>
      </c>
      <c r="B6517" t="s">
        <v>25993</v>
      </c>
      <c r="C6517" s="1" t="str">
        <f t="shared" si="511"/>
        <v>21:0864</v>
      </c>
      <c r="D6517" s="1" t="str">
        <f t="shared" si="512"/>
        <v>21:0239</v>
      </c>
      <c r="E6517" t="s">
        <v>25994</v>
      </c>
      <c r="F6517" t="s">
        <v>25995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74</v>
      </c>
      <c r="N6517">
        <v>260</v>
      </c>
      <c r="P6517" t="s">
        <v>256</v>
      </c>
      <c r="Q6517" t="s">
        <v>31</v>
      </c>
      <c r="R6517" t="s">
        <v>460</v>
      </c>
    </row>
    <row r="6518" spans="1:18" hidden="1" x14ac:dyDescent="0.3">
      <c r="A6518" t="s">
        <v>25996</v>
      </c>
      <c r="B6518" t="s">
        <v>25997</v>
      </c>
      <c r="C6518" s="1" t="str">
        <f t="shared" si="511"/>
        <v>21:0864</v>
      </c>
      <c r="D6518" s="1" t="str">
        <f t="shared" si="512"/>
        <v>21:0239</v>
      </c>
      <c r="E6518" t="s">
        <v>25998</v>
      </c>
      <c r="F6518" t="s">
        <v>25999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81</v>
      </c>
      <c r="N6518">
        <v>261</v>
      </c>
      <c r="P6518" t="s">
        <v>247</v>
      </c>
      <c r="Q6518" t="s">
        <v>89</v>
      </c>
      <c r="R6518" t="s">
        <v>668</v>
      </c>
    </row>
    <row r="6519" spans="1:18" hidden="1" x14ac:dyDescent="0.3">
      <c r="A6519" t="s">
        <v>26000</v>
      </c>
      <c r="B6519" t="s">
        <v>26001</v>
      </c>
      <c r="C6519" s="1" t="str">
        <f t="shared" si="511"/>
        <v>21:0864</v>
      </c>
      <c r="D6519" s="1" t="str">
        <f t="shared" si="512"/>
        <v>21:0239</v>
      </c>
      <c r="E6519" t="s">
        <v>26002</v>
      </c>
      <c r="F6519" t="s">
        <v>26003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95</v>
      </c>
      <c r="N6519">
        <v>262</v>
      </c>
      <c r="P6519" t="s">
        <v>356</v>
      </c>
      <c r="Q6519" t="s">
        <v>31</v>
      </c>
      <c r="R6519" t="s">
        <v>329</v>
      </c>
    </row>
    <row r="6520" spans="1:18" hidden="1" x14ac:dyDescent="0.3">
      <c r="A6520" t="s">
        <v>26004</v>
      </c>
      <c r="B6520" t="s">
        <v>26005</v>
      </c>
      <c r="C6520" s="1" t="str">
        <f t="shared" si="511"/>
        <v>21:0864</v>
      </c>
      <c r="D6520" s="1" t="str">
        <f t="shared" si="512"/>
        <v>21:0239</v>
      </c>
      <c r="E6520" t="s">
        <v>26006</v>
      </c>
      <c r="F6520" t="s">
        <v>26007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101</v>
      </c>
      <c r="N6520">
        <v>263</v>
      </c>
      <c r="P6520" t="s">
        <v>414</v>
      </c>
      <c r="Q6520" t="s">
        <v>31</v>
      </c>
      <c r="R6520" t="s">
        <v>415</v>
      </c>
    </row>
    <row r="6521" spans="1:18" hidden="1" x14ac:dyDescent="0.3">
      <c r="A6521" t="s">
        <v>26008</v>
      </c>
      <c r="B6521" t="s">
        <v>26009</v>
      </c>
      <c r="C6521" s="1" t="str">
        <f t="shared" si="511"/>
        <v>21:0864</v>
      </c>
      <c r="D6521" s="1" t="str">
        <f t="shared" si="512"/>
        <v>21:0239</v>
      </c>
      <c r="E6521" t="s">
        <v>26010</v>
      </c>
      <c r="F6521" t="s">
        <v>26011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107</v>
      </c>
      <c r="N6521">
        <v>264</v>
      </c>
      <c r="P6521" t="s">
        <v>200</v>
      </c>
      <c r="Q6521" t="s">
        <v>31</v>
      </c>
      <c r="R6521" t="s">
        <v>420</v>
      </c>
    </row>
    <row r="6522" spans="1:18" hidden="1" x14ac:dyDescent="0.3">
      <c r="A6522" t="s">
        <v>26012</v>
      </c>
      <c r="B6522" t="s">
        <v>26013</v>
      </c>
      <c r="C6522" s="1" t="str">
        <f t="shared" si="511"/>
        <v>21:0864</v>
      </c>
      <c r="D6522" s="1" t="str">
        <f t="shared" si="512"/>
        <v>21:0239</v>
      </c>
      <c r="E6522" t="s">
        <v>26014</v>
      </c>
      <c r="F6522" t="s">
        <v>26015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114</v>
      </c>
      <c r="N6522">
        <v>265</v>
      </c>
      <c r="P6522" t="s">
        <v>256</v>
      </c>
      <c r="Q6522" t="s">
        <v>31</v>
      </c>
      <c r="R6522" t="s">
        <v>347</v>
      </c>
    </row>
    <row r="6523" spans="1:18" hidden="1" x14ac:dyDescent="0.3">
      <c r="A6523" t="s">
        <v>26016</v>
      </c>
      <c r="B6523" t="s">
        <v>26017</v>
      </c>
      <c r="C6523" s="1" t="str">
        <f t="shared" si="511"/>
        <v>21:0864</v>
      </c>
      <c r="D6523" s="1" t="str">
        <f t="shared" si="512"/>
        <v>21:0239</v>
      </c>
      <c r="E6523" t="s">
        <v>26018</v>
      </c>
      <c r="F6523" t="s">
        <v>26019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121</v>
      </c>
      <c r="N6523">
        <v>266</v>
      </c>
      <c r="P6523" t="s">
        <v>15080</v>
      </c>
      <c r="Q6523" t="s">
        <v>15080</v>
      </c>
      <c r="R6523" t="s">
        <v>15080</v>
      </c>
    </row>
    <row r="6524" spans="1:18" hidden="1" x14ac:dyDescent="0.3">
      <c r="A6524" t="s">
        <v>26020</v>
      </c>
      <c r="B6524" t="s">
        <v>26021</v>
      </c>
      <c r="C6524" s="1" t="str">
        <f t="shared" si="511"/>
        <v>21:0864</v>
      </c>
      <c r="D6524" s="1" t="str">
        <f t="shared" si="512"/>
        <v>21:0239</v>
      </c>
      <c r="E6524" t="s">
        <v>26022</v>
      </c>
      <c r="F6524" t="s">
        <v>26023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127</v>
      </c>
      <c r="N6524">
        <v>267</v>
      </c>
      <c r="P6524" t="s">
        <v>1006</v>
      </c>
      <c r="Q6524" t="s">
        <v>31</v>
      </c>
      <c r="R6524" t="s">
        <v>655</v>
      </c>
    </row>
    <row r="6525" spans="1:18" hidden="1" x14ac:dyDescent="0.3">
      <c r="A6525" t="s">
        <v>26024</v>
      </c>
      <c r="B6525" t="s">
        <v>26025</v>
      </c>
      <c r="C6525" s="1" t="str">
        <f t="shared" si="511"/>
        <v>21:0864</v>
      </c>
      <c r="D6525" s="1" t="str">
        <f t="shared" si="512"/>
        <v>21:0239</v>
      </c>
      <c r="E6525" t="s">
        <v>26026</v>
      </c>
      <c r="F6525" t="s">
        <v>26027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133</v>
      </c>
      <c r="N6525">
        <v>268</v>
      </c>
      <c r="P6525" t="s">
        <v>771</v>
      </c>
      <c r="Q6525" t="s">
        <v>146</v>
      </c>
      <c r="R6525" t="s">
        <v>102</v>
      </c>
    </row>
    <row r="6526" spans="1:18" hidden="1" x14ac:dyDescent="0.3">
      <c r="A6526" t="s">
        <v>26028</v>
      </c>
      <c r="B6526" t="s">
        <v>26029</v>
      </c>
      <c r="C6526" s="1" t="str">
        <f t="shared" si="511"/>
        <v>21:0864</v>
      </c>
      <c r="D6526" s="1" t="str">
        <f t="shared" si="512"/>
        <v>21:0239</v>
      </c>
      <c r="E6526" t="s">
        <v>26030</v>
      </c>
      <c r="F6526" t="s">
        <v>26031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139</v>
      </c>
      <c r="N6526">
        <v>269</v>
      </c>
      <c r="P6526" t="s">
        <v>161</v>
      </c>
      <c r="Q6526" t="s">
        <v>31</v>
      </c>
      <c r="R6526" t="s">
        <v>668</v>
      </c>
    </row>
    <row r="6527" spans="1:18" hidden="1" x14ac:dyDescent="0.3">
      <c r="A6527" t="s">
        <v>26032</v>
      </c>
      <c r="B6527" t="s">
        <v>26033</v>
      </c>
      <c r="C6527" s="1" t="str">
        <f t="shared" si="511"/>
        <v>21:0864</v>
      </c>
      <c r="D6527" s="1" t="str">
        <f t="shared" si="512"/>
        <v>21:0239</v>
      </c>
      <c r="E6527" t="s">
        <v>26034</v>
      </c>
      <c r="F6527" t="s">
        <v>26035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241</v>
      </c>
      <c r="N6527">
        <v>270</v>
      </c>
      <c r="P6527" t="s">
        <v>771</v>
      </c>
      <c r="Q6527" t="s">
        <v>89</v>
      </c>
      <c r="R6527" t="s">
        <v>347</v>
      </c>
    </row>
    <row r="6528" spans="1:18" hidden="1" x14ac:dyDescent="0.3">
      <c r="A6528" t="s">
        <v>26036</v>
      </c>
      <c r="B6528" t="s">
        <v>26037</v>
      </c>
      <c r="C6528" s="1" t="str">
        <f t="shared" si="511"/>
        <v>21:0864</v>
      </c>
      <c r="D6528" s="1" t="str">
        <f t="shared" si="512"/>
        <v>21:0239</v>
      </c>
      <c r="E6528" t="s">
        <v>26038</v>
      </c>
      <c r="F6528" t="s">
        <v>26039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 t="s">
        <v>210</v>
      </c>
      <c r="Q6528" t="s">
        <v>96</v>
      </c>
      <c r="R6528" t="s">
        <v>4278</v>
      </c>
    </row>
    <row r="6529" spans="1:18" hidden="1" x14ac:dyDescent="0.3">
      <c r="A6529" t="s">
        <v>26040</v>
      </c>
      <c r="B6529" t="s">
        <v>26041</v>
      </c>
      <c r="C6529" s="1" t="str">
        <f t="shared" si="511"/>
        <v>21:0864</v>
      </c>
      <c r="D6529" s="1" t="str">
        <f t="shared" si="512"/>
        <v>21:0239</v>
      </c>
      <c r="E6529" t="s">
        <v>26038</v>
      </c>
      <c r="F6529" t="s">
        <v>26042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29</v>
      </c>
      <c r="N6529">
        <v>272</v>
      </c>
      <c r="P6529" t="s">
        <v>194</v>
      </c>
      <c r="Q6529" t="s">
        <v>96</v>
      </c>
      <c r="R6529" t="s">
        <v>12895</v>
      </c>
    </row>
    <row r="6530" spans="1:18" hidden="1" x14ac:dyDescent="0.3">
      <c r="A6530" t="s">
        <v>26043</v>
      </c>
      <c r="B6530" t="s">
        <v>26044</v>
      </c>
      <c r="C6530" s="1" t="str">
        <f t="shared" si="511"/>
        <v>21:0864</v>
      </c>
      <c r="D6530" s="1" t="str">
        <f t="shared" si="512"/>
        <v>21:0239</v>
      </c>
      <c r="E6530" t="s">
        <v>26045</v>
      </c>
      <c r="F6530" t="s">
        <v>26046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36</v>
      </c>
      <c r="N6530">
        <v>273</v>
      </c>
      <c r="P6530" t="s">
        <v>1006</v>
      </c>
      <c r="Q6530" t="s">
        <v>89</v>
      </c>
      <c r="R6530" t="s">
        <v>2503</v>
      </c>
    </row>
    <row r="6531" spans="1:18" hidden="1" x14ac:dyDescent="0.3">
      <c r="A6531" t="s">
        <v>26047</v>
      </c>
      <c r="B6531" t="s">
        <v>26048</v>
      </c>
      <c r="C6531" s="1" t="str">
        <f t="shared" si="511"/>
        <v>21:0864</v>
      </c>
      <c r="D6531" s="1" t="str">
        <f t="shared" si="512"/>
        <v>21:0239</v>
      </c>
      <c r="E6531" t="s">
        <v>26049</v>
      </c>
      <c r="F6531" t="s">
        <v>26050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44</v>
      </c>
      <c r="N6531">
        <v>274</v>
      </c>
      <c r="P6531" t="s">
        <v>188</v>
      </c>
      <c r="Q6531" t="s">
        <v>96</v>
      </c>
      <c r="R6531" t="s">
        <v>415</v>
      </c>
    </row>
    <row r="6532" spans="1:18" hidden="1" x14ac:dyDescent="0.3">
      <c r="A6532" t="s">
        <v>26051</v>
      </c>
      <c r="B6532" t="s">
        <v>26052</v>
      </c>
      <c r="C6532" s="1" t="str">
        <f t="shared" si="511"/>
        <v>21:0864</v>
      </c>
      <c r="D6532" s="1" t="str">
        <f t="shared" si="512"/>
        <v>21:0239</v>
      </c>
      <c r="E6532" t="s">
        <v>26053</v>
      </c>
      <c r="F6532" t="s">
        <v>26054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52</v>
      </c>
      <c r="N6532">
        <v>275</v>
      </c>
      <c r="P6532" t="s">
        <v>225</v>
      </c>
      <c r="Q6532" t="s">
        <v>96</v>
      </c>
      <c r="R6532" t="s">
        <v>347</v>
      </c>
    </row>
    <row r="6533" spans="1:18" hidden="1" x14ac:dyDescent="0.3">
      <c r="A6533" t="s">
        <v>26055</v>
      </c>
      <c r="B6533" t="s">
        <v>26056</v>
      </c>
      <c r="C6533" s="1" t="str">
        <f t="shared" si="511"/>
        <v>21:0864</v>
      </c>
      <c r="D6533" s="1" t="str">
        <f t="shared" si="512"/>
        <v>21:0239</v>
      </c>
      <c r="E6533" t="s">
        <v>26057</v>
      </c>
      <c r="F6533" t="s">
        <v>26058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60</v>
      </c>
      <c r="N6533">
        <v>276</v>
      </c>
      <c r="P6533" t="s">
        <v>210</v>
      </c>
      <c r="Q6533" t="s">
        <v>31</v>
      </c>
      <c r="R6533" t="s">
        <v>655</v>
      </c>
    </row>
    <row r="6534" spans="1:18" hidden="1" x14ac:dyDescent="0.3">
      <c r="A6534" t="s">
        <v>26059</v>
      </c>
      <c r="B6534" t="s">
        <v>26060</v>
      </c>
      <c r="C6534" s="1" t="str">
        <f t="shared" si="511"/>
        <v>21:0864</v>
      </c>
      <c r="D6534" s="1" t="str">
        <f t="shared" si="512"/>
        <v>21:0239</v>
      </c>
      <c r="E6534" t="s">
        <v>26061</v>
      </c>
      <c r="F6534" t="s">
        <v>26062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67</v>
      </c>
      <c r="N6534">
        <v>277</v>
      </c>
      <c r="P6534" t="s">
        <v>140</v>
      </c>
      <c r="Q6534" t="s">
        <v>24</v>
      </c>
      <c r="R6534" t="s">
        <v>151</v>
      </c>
    </row>
    <row r="6535" spans="1:18" hidden="1" x14ac:dyDescent="0.3">
      <c r="A6535" t="s">
        <v>26063</v>
      </c>
      <c r="B6535" t="s">
        <v>26064</v>
      </c>
      <c r="C6535" s="1" t="str">
        <f t="shared" si="511"/>
        <v>21:0864</v>
      </c>
      <c r="D6535" s="1" t="str">
        <f t="shared" si="512"/>
        <v>21:0239</v>
      </c>
      <c r="E6535" t="s">
        <v>26065</v>
      </c>
      <c r="F6535" t="s">
        <v>26066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74</v>
      </c>
      <c r="N6535">
        <v>278</v>
      </c>
      <c r="P6535" t="s">
        <v>53</v>
      </c>
      <c r="Q6535" t="s">
        <v>31</v>
      </c>
      <c r="R6535" t="s">
        <v>25</v>
      </c>
    </row>
    <row r="6536" spans="1:18" hidden="1" x14ac:dyDescent="0.3">
      <c r="A6536" t="s">
        <v>26067</v>
      </c>
      <c r="B6536" t="s">
        <v>26068</v>
      </c>
      <c r="C6536" s="1" t="str">
        <f t="shared" si="511"/>
        <v>21:0864</v>
      </c>
      <c r="D6536" s="1" t="str">
        <f t="shared" si="512"/>
        <v>21:0239</v>
      </c>
      <c r="E6536" t="s">
        <v>26069</v>
      </c>
      <c r="F6536" t="s">
        <v>26070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81</v>
      </c>
      <c r="N6536">
        <v>279</v>
      </c>
      <c r="P6536" t="s">
        <v>194</v>
      </c>
      <c r="Q6536" t="s">
        <v>96</v>
      </c>
      <c r="R6536" t="s">
        <v>789</v>
      </c>
    </row>
    <row r="6537" spans="1:18" hidden="1" x14ac:dyDescent="0.3">
      <c r="A6537" t="s">
        <v>26071</v>
      </c>
      <c r="B6537" t="s">
        <v>26072</v>
      </c>
      <c r="C6537" s="1" t="str">
        <f t="shared" si="511"/>
        <v>21:0864</v>
      </c>
      <c r="D6537" s="1" t="str">
        <f t="shared" si="512"/>
        <v>21:0239</v>
      </c>
      <c r="E6537" t="s">
        <v>26073</v>
      </c>
      <c r="F6537" t="s">
        <v>26074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95</v>
      </c>
      <c r="N6537">
        <v>280</v>
      </c>
      <c r="P6537" t="s">
        <v>414</v>
      </c>
      <c r="Q6537" t="s">
        <v>96</v>
      </c>
      <c r="R6537" t="s">
        <v>69</v>
      </c>
    </row>
    <row r="6538" spans="1:18" hidden="1" x14ac:dyDescent="0.3">
      <c r="A6538" t="s">
        <v>26075</v>
      </c>
      <c r="B6538" t="s">
        <v>26076</v>
      </c>
      <c r="C6538" s="1" t="str">
        <f t="shared" si="511"/>
        <v>21:0864</v>
      </c>
      <c r="D6538" s="1" t="str">
        <f t="shared" si="512"/>
        <v>21:0239</v>
      </c>
      <c r="E6538" t="s">
        <v>26077</v>
      </c>
      <c r="F6538" t="s">
        <v>26078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101</v>
      </c>
      <c r="N6538">
        <v>281</v>
      </c>
      <c r="P6538" t="s">
        <v>247</v>
      </c>
      <c r="Q6538" t="s">
        <v>31</v>
      </c>
      <c r="R6538" t="s">
        <v>168</v>
      </c>
    </row>
    <row r="6539" spans="1:18" hidden="1" x14ac:dyDescent="0.3">
      <c r="A6539" t="s">
        <v>26079</v>
      </c>
      <c r="B6539" t="s">
        <v>26080</v>
      </c>
      <c r="C6539" s="1" t="str">
        <f t="shared" si="511"/>
        <v>21:0864</v>
      </c>
      <c r="D6539" s="1" t="str">
        <f t="shared" si="512"/>
        <v>21:0239</v>
      </c>
      <c r="E6539" t="s">
        <v>26081</v>
      </c>
      <c r="F6539" t="s">
        <v>26082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 t="s">
        <v>235</v>
      </c>
      <c r="Q6539" t="s">
        <v>257</v>
      </c>
      <c r="R6539" t="s">
        <v>55</v>
      </c>
    </row>
    <row r="6540" spans="1:18" hidden="1" x14ac:dyDescent="0.3">
      <c r="A6540" t="s">
        <v>26083</v>
      </c>
      <c r="B6540" t="s">
        <v>26084</v>
      </c>
      <c r="C6540" s="1" t="str">
        <f t="shared" si="511"/>
        <v>21:0864</v>
      </c>
      <c r="D6540" s="1" t="str">
        <f t="shared" si="512"/>
        <v>21:0239</v>
      </c>
      <c r="E6540" t="s">
        <v>26081</v>
      </c>
      <c r="F6540" t="s">
        <v>26085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29</v>
      </c>
      <c r="N6540">
        <v>283</v>
      </c>
      <c r="P6540" t="s">
        <v>319</v>
      </c>
      <c r="Q6540" t="s">
        <v>310</v>
      </c>
      <c r="R6540" t="s">
        <v>55</v>
      </c>
    </row>
    <row r="6541" spans="1:18" hidden="1" x14ac:dyDescent="0.3">
      <c r="A6541" t="s">
        <v>26086</v>
      </c>
      <c r="B6541" t="s">
        <v>26087</v>
      </c>
      <c r="C6541" s="1" t="str">
        <f t="shared" si="511"/>
        <v>21:0864</v>
      </c>
      <c r="D6541" s="1" t="str">
        <f t="shared" si="512"/>
        <v>21:0239</v>
      </c>
      <c r="E6541" t="s">
        <v>26088</v>
      </c>
      <c r="F6541" t="s">
        <v>26089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36</v>
      </c>
      <c r="N6541">
        <v>284</v>
      </c>
      <c r="P6541" t="s">
        <v>356</v>
      </c>
      <c r="Q6541" t="s">
        <v>62</v>
      </c>
      <c r="R6541" t="s">
        <v>522</v>
      </c>
    </row>
    <row r="6542" spans="1:18" hidden="1" x14ac:dyDescent="0.3">
      <c r="A6542" t="s">
        <v>26090</v>
      </c>
      <c r="B6542" t="s">
        <v>26091</v>
      </c>
      <c r="C6542" s="1" t="str">
        <f t="shared" si="511"/>
        <v>21:0864</v>
      </c>
      <c r="D6542" s="1" t="str">
        <f t="shared" si="512"/>
        <v>21:0239</v>
      </c>
      <c r="E6542" t="s">
        <v>26092</v>
      </c>
      <c r="F6542" t="s">
        <v>26093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44</v>
      </c>
      <c r="N6542">
        <v>285</v>
      </c>
      <c r="P6542" t="s">
        <v>235</v>
      </c>
      <c r="Q6542" t="s">
        <v>146</v>
      </c>
      <c r="R6542" t="s">
        <v>211</v>
      </c>
    </row>
    <row r="6543" spans="1:18" hidden="1" x14ac:dyDescent="0.3">
      <c r="A6543" t="s">
        <v>26094</v>
      </c>
      <c r="B6543" t="s">
        <v>26095</v>
      </c>
      <c r="C6543" s="1" t="str">
        <f t="shared" si="511"/>
        <v>21:0864</v>
      </c>
      <c r="D6543" s="1" t="str">
        <f t="shared" si="512"/>
        <v>21:0239</v>
      </c>
      <c r="E6543" t="s">
        <v>26096</v>
      </c>
      <c r="F6543" t="s">
        <v>26097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52</v>
      </c>
      <c r="N6543">
        <v>286</v>
      </c>
      <c r="P6543" t="s">
        <v>1006</v>
      </c>
      <c r="Q6543" t="s">
        <v>24</v>
      </c>
      <c r="R6543" t="s">
        <v>410</v>
      </c>
    </row>
    <row r="6544" spans="1:18" hidden="1" x14ac:dyDescent="0.3">
      <c r="A6544" t="s">
        <v>26098</v>
      </c>
      <c r="B6544" t="s">
        <v>26099</v>
      </c>
      <c r="C6544" s="1" t="str">
        <f t="shared" si="511"/>
        <v>21:0864</v>
      </c>
      <c r="D6544" s="1" t="str">
        <f t="shared" si="512"/>
        <v>21:0239</v>
      </c>
      <c r="E6544" t="s">
        <v>26100</v>
      </c>
      <c r="F6544" t="s">
        <v>26101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60</v>
      </c>
      <c r="N6544">
        <v>287</v>
      </c>
      <c r="P6544" t="s">
        <v>167</v>
      </c>
      <c r="Q6544" t="s">
        <v>24</v>
      </c>
      <c r="R6544" t="s">
        <v>789</v>
      </c>
    </row>
    <row r="6545" spans="1:18" hidden="1" x14ac:dyDescent="0.3">
      <c r="A6545" t="s">
        <v>26102</v>
      </c>
      <c r="B6545" t="s">
        <v>26103</v>
      </c>
      <c r="C6545" s="1" t="str">
        <f t="shared" si="511"/>
        <v>21:0864</v>
      </c>
      <c r="D6545" s="1" t="str">
        <f t="shared" si="512"/>
        <v>21:0239</v>
      </c>
      <c r="E6545" t="s">
        <v>26104</v>
      </c>
      <c r="F6545" t="s">
        <v>26105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67</v>
      </c>
      <c r="N6545">
        <v>288</v>
      </c>
      <c r="P6545" t="s">
        <v>553</v>
      </c>
      <c r="Q6545" t="s">
        <v>96</v>
      </c>
      <c r="R6545" t="s">
        <v>47</v>
      </c>
    </row>
    <row r="6546" spans="1:18" hidden="1" x14ac:dyDescent="0.3">
      <c r="A6546" t="s">
        <v>26106</v>
      </c>
      <c r="B6546" t="s">
        <v>26107</v>
      </c>
      <c r="C6546" s="1" t="str">
        <f t="shared" si="511"/>
        <v>21:0864</v>
      </c>
      <c r="D6546" s="1" t="str">
        <f t="shared" si="512"/>
        <v>21:0239</v>
      </c>
      <c r="E6546" t="s">
        <v>26108</v>
      </c>
      <c r="F6546" t="s">
        <v>26109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74</v>
      </c>
      <c r="N6546">
        <v>289</v>
      </c>
      <c r="P6546" t="s">
        <v>30</v>
      </c>
      <c r="Q6546" t="s">
        <v>31</v>
      </c>
      <c r="R6546" t="s">
        <v>47</v>
      </c>
    </row>
    <row r="6547" spans="1:18" hidden="1" x14ac:dyDescent="0.3">
      <c r="A6547" t="s">
        <v>26110</v>
      </c>
      <c r="B6547" t="s">
        <v>26111</v>
      </c>
      <c r="C6547" s="1" t="str">
        <f t="shared" si="511"/>
        <v>21:0864</v>
      </c>
      <c r="D6547" s="1" t="str">
        <f t="shared" si="512"/>
        <v>21:0239</v>
      </c>
      <c r="E6547" t="s">
        <v>26112</v>
      </c>
      <c r="F6547" t="s">
        <v>26113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81</v>
      </c>
      <c r="N6547">
        <v>290</v>
      </c>
      <c r="P6547" t="s">
        <v>1846</v>
      </c>
      <c r="Q6547" t="s">
        <v>96</v>
      </c>
      <c r="R6547" t="s">
        <v>840</v>
      </c>
    </row>
    <row r="6548" spans="1:18" hidden="1" x14ac:dyDescent="0.3">
      <c r="A6548" t="s">
        <v>26114</v>
      </c>
      <c r="B6548" t="s">
        <v>26115</v>
      </c>
      <c r="C6548" s="1" t="str">
        <f t="shared" si="511"/>
        <v>21:0864</v>
      </c>
      <c r="D6548" s="1" t="str">
        <f t="shared" si="512"/>
        <v>21:0239</v>
      </c>
      <c r="E6548" t="s">
        <v>26116</v>
      </c>
      <c r="F6548" t="s">
        <v>26117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95</v>
      </c>
      <c r="N6548">
        <v>291</v>
      </c>
      <c r="P6548" t="s">
        <v>1006</v>
      </c>
      <c r="Q6548" t="s">
        <v>96</v>
      </c>
      <c r="R6548" t="s">
        <v>655</v>
      </c>
    </row>
    <row r="6549" spans="1:18" hidden="1" x14ac:dyDescent="0.3">
      <c r="A6549" t="s">
        <v>26118</v>
      </c>
      <c r="B6549" t="s">
        <v>26119</v>
      </c>
      <c r="C6549" s="1" t="str">
        <f t="shared" si="511"/>
        <v>21:0864</v>
      </c>
      <c r="D6549" s="1" t="str">
        <f t="shared" si="512"/>
        <v>21:0239</v>
      </c>
      <c r="E6549" t="s">
        <v>26120</v>
      </c>
      <c r="F6549" t="s">
        <v>26121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101</v>
      </c>
      <c r="N6549">
        <v>292</v>
      </c>
      <c r="P6549" t="s">
        <v>140</v>
      </c>
      <c r="Q6549" t="s">
        <v>96</v>
      </c>
      <c r="R6549" t="s">
        <v>329</v>
      </c>
    </row>
    <row r="6550" spans="1:18" hidden="1" x14ac:dyDescent="0.3">
      <c r="A6550" t="s">
        <v>26122</v>
      </c>
      <c r="B6550" t="s">
        <v>26123</v>
      </c>
      <c r="C6550" s="1" t="str">
        <f t="shared" si="511"/>
        <v>21:0864</v>
      </c>
      <c r="D6550" s="1" t="str">
        <f t="shared" si="512"/>
        <v>21:0239</v>
      </c>
      <c r="E6550" t="s">
        <v>26124</v>
      </c>
      <c r="F6550" t="s">
        <v>26125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107</v>
      </c>
      <c r="N6550">
        <v>293</v>
      </c>
      <c r="P6550" t="s">
        <v>242</v>
      </c>
      <c r="Q6550" t="s">
        <v>146</v>
      </c>
      <c r="R6550" t="s">
        <v>102</v>
      </c>
    </row>
    <row r="6551" spans="1:18" hidden="1" x14ac:dyDescent="0.3">
      <c r="A6551" t="s">
        <v>26126</v>
      </c>
      <c r="B6551" t="s">
        <v>26127</v>
      </c>
      <c r="C6551" s="1" t="str">
        <f t="shared" si="511"/>
        <v>21:0864</v>
      </c>
      <c r="D6551" s="1" t="str">
        <f t="shared" si="512"/>
        <v>21:0239</v>
      </c>
      <c r="E6551" t="s">
        <v>26128</v>
      </c>
      <c r="F6551" t="s">
        <v>26129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114</v>
      </c>
      <c r="N6551">
        <v>294</v>
      </c>
      <c r="P6551" t="s">
        <v>150</v>
      </c>
      <c r="Q6551" t="s">
        <v>146</v>
      </c>
      <c r="R6551" t="s">
        <v>460</v>
      </c>
    </row>
    <row r="6552" spans="1:18" hidden="1" x14ac:dyDescent="0.3">
      <c r="A6552" t="s">
        <v>26130</v>
      </c>
      <c r="B6552" t="s">
        <v>26131</v>
      </c>
      <c r="C6552" s="1" t="str">
        <f t="shared" si="511"/>
        <v>21:0864</v>
      </c>
      <c r="D6552" s="1" t="str">
        <f t="shared" si="512"/>
        <v>21:0239</v>
      </c>
      <c r="E6552" t="s">
        <v>26132</v>
      </c>
      <c r="F6552" t="s">
        <v>26133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121</v>
      </c>
      <c r="N6552">
        <v>295</v>
      </c>
      <c r="P6552" t="s">
        <v>68</v>
      </c>
      <c r="Q6552" t="s">
        <v>89</v>
      </c>
      <c r="R6552" t="s">
        <v>16647</v>
      </c>
    </row>
    <row r="6553" spans="1:18" hidden="1" x14ac:dyDescent="0.3">
      <c r="A6553" t="s">
        <v>26134</v>
      </c>
      <c r="B6553" t="s">
        <v>26135</v>
      </c>
      <c r="C6553" s="1" t="str">
        <f t="shared" si="511"/>
        <v>21:0864</v>
      </c>
      <c r="D6553" s="1" t="str">
        <f t="shared" si="512"/>
        <v>21:0239</v>
      </c>
      <c r="E6553" t="s">
        <v>26136</v>
      </c>
      <c r="F6553" t="s">
        <v>26137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127</v>
      </c>
      <c r="N6553">
        <v>296</v>
      </c>
      <c r="P6553" t="s">
        <v>809</v>
      </c>
      <c r="Q6553" t="s">
        <v>24</v>
      </c>
      <c r="R6553" t="s">
        <v>151</v>
      </c>
    </row>
    <row r="6554" spans="1:18" hidden="1" x14ac:dyDescent="0.3">
      <c r="A6554" t="s">
        <v>26138</v>
      </c>
      <c r="B6554" t="s">
        <v>26139</v>
      </c>
      <c r="C6554" s="1" t="str">
        <f t="shared" si="511"/>
        <v>21:0864</v>
      </c>
      <c r="D6554" s="1" t="str">
        <f t="shared" si="512"/>
        <v>21:0239</v>
      </c>
      <c r="E6554" t="s">
        <v>26140</v>
      </c>
      <c r="F6554" t="s">
        <v>26141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133</v>
      </c>
      <c r="N6554">
        <v>297</v>
      </c>
      <c r="P6554" t="s">
        <v>23</v>
      </c>
      <c r="Q6554" t="s">
        <v>38</v>
      </c>
      <c r="R6554" t="s">
        <v>347</v>
      </c>
    </row>
    <row r="6555" spans="1:18" hidden="1" x14ac:dyDescent="0.3">
      <c r="A6555" t="s">
        <v>26142</v>
      </c>
      <c r="B6555" t="s">
        <v>26143</v>
      </c>
      <c r="C6555" s="1" t="str">
        <f t="shared" si="511"/>
        <v>21:0864</v>
      </c>
      <c r="D6555" s="1" t="str">
        <f t="shared" si="512"/>
        <v>21:0239</v>
      </c>
      <c r="E6555" t="s">
        <v>26144</v>
      </c>
      <c r="F6555" t="s">
        <v>26145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139</v>
      </c>
      <c r="N6555">
        <v>298</v>
      </c>
      <c r="P6555" t="s">
        <v>553</v>
      </c>
      <c r="Q6555" t="s">
        <v>579</v>
      </c>
      <c r="R6555" t="s">
        <v>55</v>
      </c>
    </row>
    <row r="6556" spans="1:18" hidden="1" x14ac:dyDescent="0.3">
      <c r="A6556" t="s">
        <v>26146</v>
      </c>
      <c r="B6556" t="s">
        <v>26147</v>
      </c>
      <c r="C6556" s="1" t="str">
        <f t="shared" si="511"/>
        <v>21:0864</v>
      </c>
      <c r="D6556" s="1" t="str">
        <f t="shared" si="512"/>
        <v>21:0239</v>
      </c>
      <c r="E6556" t="s">
        <v>26148</v>
      </c>
      <c r="F6556" t="s">
        <v>26149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241</v>
      </c>
      <c r="N6556">
        <v>299</v>
      </c>
      <c r="P6556" t="s">
        <v>23</v>
      </c>
      <c r="Q6556" t="s">
        <v>96</v>
      </c>
      <c r="R6556" t="s">
        <v>420</v>
      </c>
    </row>
    <row r="6557" spans="1:18" hidden="1" x14ac:dyDescent="0.3">
      <c r="A6557" t="s">
        <v>26150</v>
      </c>
      <c r="B6557" t="s">
        <v>26151</v>
      </c>
      <c r="C6557" s="1" t="str">
        <f t="shared" si="511"/>
        <v>21:0864</v>
      </c>
      <c r="D6557" s="1" t="str">
        <f t="shared" si="512"/>
        <v>21:0239</v>
      </c>
      <c r="E6557" t="s">
        <v>26152</v>
      </c>
      <c r="F6557" t="s">
        <v>26153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 t="s">
        <v>1006</v>
      </c>
      <c r="Q6557" t="s">
        <v>248</v>
      </c>
      <c r="R6557" t="s">
        <v>460</v>
      </c>
    </row>
    <row r="6558" spans="1:18" hidden="1" x14ac:dyDescent="0.3">
      <c r="A6558" t="s">
        <v>26154</v>
      </c>
      <c r="B6558" t="s">
        <v>26155</v>
      </c>
      <c r="C6558" s="1" t="str">
        <f t="shared" si="511"/>
        <v>21:0864</v>
      </c>
      <c r="D6558" s="1" t="str">
        <f t="shared" si="512"/>
        <v>21:0239</v>
      </c>
      <c r="E6558" t="s">
        <v>26152</v>
      </c>
      <c r="F6558" t="s">
        <v>26156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29</v>
      </c>
      <c r="N6558">
        <v>301</v>
      </c>
      <c r="P6558" t="s">
        <v>771</v>
      </c>
      <c r="Q6558" t="s">
        <v>310</v>
      </c>
      <c r="R6558" t="s">
        <v>55</v>
      </c>
    </row>
    <row r="6559" spans="1:18" hidden="1" x14ac:dyDescent="0.3">
      <c r="A6559" t="s">
        <v>26157</v>
      </c>
      <c r="B6559" t="s">
        <v>26158</v>
      </c>
      <c r="C6559" s="1" t="str">
        <f t="shared" si="511"/>
        <v>21:0864</v>
      </c>
      <c r="D6559" s="1" t="str">
        <f t="shared" si="512"/>
        <v>21:0239</v>
      </c>
      <c r="E6559" t="s">
        <v>26159</v>
      </c>
      <c r="F6559" t="s">
        <v>26160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36</v>
      </c>
      <c r="N6559">
        <v>302</v>
      </c>
      <c r="P6559" t="s">
        <v>200</v>
      </c>
      <c r="Q6559" t="s">
        <v>38</v>
      </c>
      <c r="R6559" t="s">
        <v>195</v>
      </c>
    </row>
    <row r="6560" spans="1:18" hidden="1" x14ac:dyDescent="0.3">
      <c r="A6560" t="s">
        <v>26161</v>
      </c>
      <c r="B6560" t="s">
        <v>26162</v>
      </c>
      <c r="C6560" s="1" t="str">
        <f t="shared" si="511"/>
        <v>21:0864</v>
      </c>
      <c r="D6560" s="1" t="str">
        <f t="shared" si="512"/>
        <v>21:0239</v>
      </c>
      <c r="E6560" t="s">
        <v>26163</v>
      </c>
      <c r="F6560" t="s">
        <v>26164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44</v>
      </c>
      <c r="N6560">
        <v>303</v>
      </c>
      <c r="P6560" t="s">
        <v>256</v>
      </c>
      <c r="Q6560" t="s">
        <v>38</v>
      </c>
      <c r="R6560" t="s">
        <v>460</v>
      </c>
    </row>
    <row r="6561" spans="1:18" hidden="1" x14ac:dyDescent="0.3">
      <c r="A6561" t="s">
        <v>26165</v>
      </c>
      <c r="B6561" t="s">
        <v>26166</v>
      </c>
      <c r="C6561" s="1" t="str">
        <f t="shared" si="511"/>
        <v>21:0864</v>
      </c>
      <c r="D6561" s="1" t="str">
        <f t="shared" si="512"/>
        <v>21:0239</v>
      </c>
      <c r="E6561" t="s">
        <v>26167</v>
      </c>
      <c r="F6561" t="s">
        <v>26168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52</v>
      </c>
      <c r="N6561">
        <v>304</v>
      </c>
      <c r="P6561" t="s">
        <v>115</v>
      </c>
      <c r="Q6561" t="s">
        <v>236</v>
      </c>
      <c r="R6561" t="s">
        <v>55</v>
      </c>
    </row>
    <row r="6562" spans="1:18" hidden="1" x14ac:dyDescent="0.3">
      <c r="A6562" t="s">
        <v>26169</v>
      </c>
      <c r="B6562" t="s">
        <v>26170</v>
      </c>
      <c r="C6562" s="1" t="str">
        <f t="shared" si="511"/>
        <v>21:0864</v>
      </c>
      <c r="D6562" s="1" t="str">
        <f t="shared" si="512"/>
        <v>21:0239</v>
      </c>
      <c r="E6562" t="s">
        <v>26171</v>
      </c>
      <c r="F6562" t="s">
        <v>26172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60</v>
      </c>
      <c r="N6562">
        <v>305</v>
      </c>
      <c r="P6562" t="s">
        <v>414</v>
      </c>
      <c r="Q6562" t="s">
        <v>96</v>
      </c>
      <c r="R6562" t="s">
        <v>5587</v>
      </c>
    </row>
    <row r="6563" spans="1:18" hidden="1" x14ac:dyDescent="0.3">
      <c r="A6563" t="s">
        <v>26173</v>
      </c>
      <c r="B6563" t="s">
        <v>26174</v>
      </c>
      <c r="C6563" s="1" t="str">
        <f t="shared" si="511"/>
        <v>21:0864</v>
      </c>
      <c r="D6563" s="1" t="str">
        <f t="shared" si="512"/>
        <v>21:0239</v>
      </c>
      <c r="E6563" t="s">
        <v>26175</v>
      </c>
      <c r="F6563" t="s">
        <v>26176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67</v>
      </c>
      <c r="N6563">
        <v>306</v>
      </c>
      <c r="P6563" t="s">
        <v>200</v>
      </c>
      <c r="Q6563" t="s">
        <v>146</v>
      </c>
      <c r="R6563" t="s">
        <v>655</v>
      </c>
    </row>
    <row r="6564" spans="1:18" hidden="1" x14ac:dyDescent="0.3">
      <c r="A6564" t="s">
        <v>26177</v>
      </c>
      <c r="B6564" t="s">
        <v>26178</v>
      </c>
      <c r="C6564" s="1" t="str">
        <f t="shared" si="511"/>
        <v>21:0864</v>
      </c>
      <c r="D6564" s="1" t="str">
        <f t="shared" si="512"/>
        <v>21:0239</v>
      </c>
      <c r="E6564" t="s">
        <v>26179</v>
      </c>
      <c r="F6564" t="s">
        <v>26180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74</v>
      </c>
      <c r="N6564">
        <v>307</v>
      </c>
      <c r="P6564" t="s">
        <v>210</v>
      </c>
      <c r="Q6564" t="s">
        <v>31</v>
      </c>
      <c r="R6564" t="s">
        <v>752</v>
      </c>
    </row>
    <row r="6565" spans="1:18" hidden="1" x14ac:dyDescent="0.3">
      <c r="A6565" t="s">
        <v>26181</v>
      </c>
      <c r="B6565" t="s">
        <v>26182</v>
      </c>
      <c r="C6565" s="1" t="str">
        <f t="shared" si="511"/>
        <v>21:0864</v>
      </c>
      <c r="D6565" s="1" t="str">
        <f t="shared" si="512"/>
        <v>21:0239</v>
      </c>
      <c r="E6565" t="s">
        <v>26183</v>
      </c>
      <c r="F6565" t="s">
        <v>26184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81</v>
      </c>
      <c r="N6565">
        <v>308</v>
      </c>
      <c r="P6565" t="s">
        <v>414</v>
      </c>
      <c r="Q6565" t="s">
        <v>31</v>
      </c>
      <c r="R6565" t="s">
        <v>655</v>
      </c>
    </row>
    <row r="6566" spans="1:18" hidden="1" x14ac:dyDescent="0.3">
      <c r="A6566" t="s">
        <v>26185</v>
      </c>
      <c r="B6566" t="s">
        <v>26186</v>
      </c>
      <c r="C6566" s="1" t="str">
        <f t="shared" si="511"/>
        <v>21:0864</v>
      </c>
      <c r="D6566" s="1" t="str">
        <f t="shared" si="512"/>
        <v>21:0239</v>
      </c>
      <c r="E6566" t="s">
        <v>26187</v>
      </c>
      <c r="F6566" t="s">
        <v>26188</v>
      </c>
      <c r="H6566">
        <v>60.520401200000002</v>
      </c>
      <c r="I6566">
        <v>-127.8580748</v>
      </c>
      <c r="J6566" s="1" t="str">
        <f t="shared" ref="J6566:J6629" si="513">HYPERLINK("https://geochem.nrcan.gc.ca/cdogs/content/kwd/kwd020018_e.htm", "Fluid (stream)")</f>
        <v>Fluid (stream)</v>
      </c>
      <c r="K6566" s="1" t="str">
        <f t="shared" ref="K6566:K6629" si="514">HYPERLINK("https://geochem.nrcan.gc.ca/cdogs/content/kwd/kwd080007_e.htm", "Untreated Water")</f>
        <v>Untreated Water</v>
      </c>
      <c r="L6566">
        <v>18</v>
      </c>
      <c r="M6566" t="s">
        <v>95</v>
      </c>
      <c r="N6566">
        <v>309</v>
      </c>
      <c r="P6566" t="s">
        <v>194</v>
      </c>
      <c r="Q6566" t="s">
        <v>89</v>
      </c>
      <c r="R6566" t="s">
        <v>205</v>
      </c>
    </row>
    <row r="6567" spans="1:18" hidden="1" x14ac:dyDescent="0.3">
      <c r="A6567" t="s">
        <v>26189</v>
      </c>
      <c r="B6567" t="s">
        <v>26190</v>
      </c>
      <c r="C6567" s="1" t="str">
        <f t="shared" si="511"/>
        <v>21:0864</v>
      </c>
      <c r="D6567" s="1" t="str">
        <f t="shared" si="512"/>
        <v>21:0239</v>
      </c>
      <c r="E6567" t="s">
        <v>26191</v>
      </c>
      <c r="F6567" t="s">
        <v>26192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101</v>
      </c>
      <c r="N6567">
        <v>310</v>
      </c>
      <c r="P6567" t="s">
        <v>134</v>
      </c>
      <c r="Q6567" t="s">
        <v>24</v>
      </c>
      <c r="R6567" t="s">
        <v>211</v>
      </c>
    </row>
    <row r="6568" spans="1:18" hidden="1" x14ac:dyDescent="0.3">
      <c r="A6568" t="s">
        <v>26193</v>
      </c>
      <c r="B6568" t="s">
        <v>26194</v>
      </c>
      <c r="C6568" s="1" t="str">
        <f t="shared" si="511"/>
        <v>21:0864</v>
      </c>
      <c r="D6568" s="1" t="str">
        <f t="shared" si="512"/>
        <v>21:0239</v>
      </c>
      <c r="E6568" t="s">
        <v>26195</v>
      </c>
      <c r="F6568" t="s">
        <v>26196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107</v>
      </c>
      <c r="N6568">
        <v>311</v>
      </c>
      <c r="P6568" t="s">
        <v>414</v>
      </c>
      <c r="Q6568" t="s">
        <v>24</v>
      </c>
      <c r="R6568" t="s">
        <v>3470</v>
      </c>
    </row>
    <row r="6569" spans="1:18" hidden="1" x14ac:dyDescent="0.3">
      <c r="A6569" t="s">
        <v>26197</v>
      </c>
      <c r="B6569" t="s">
        <v>26198</v>
      </c>
      <c r="C6569" s="1" t="str">
        <f t="shared" si="511"/>
        <v>21:0864</v>
      </c>
      <c r="D6569" s="1" t="str">
        <f t="shared" si="512"/>
        <v>21:0239</v>
      </c>
      <c r="E6569" t="s">
        <v>26199</v>
      </c>
      <c r="F6569" t="s">
        <v>26200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114</v>
      </c>
      <c r="N6569">
        <v>312</v>
      </c>
      <c r="P6569" t="s">
        <v>537</v>
      </c>
      <c r="Q6569" t="s">
        <v>31</v>
      </c>
      <c r="R6569" t="s">
        <v>102</v>
      </c>
    </row>
    <row r="6570" spans="1:18" hidden="1" x14ac:dyDescent="0.3">
      <c r="A6570" t="s">
        <v>26201</v>
      </c>
      <c r="B6570" t="s">
        <v>26202</v>
      </c>
      <c r="C6570" s="1" t="str">
        <f t="shared" si="511"/>
        <v>21:0864</v>
      </c>
      <c r="D6570" s="1" t="str">
        <f t="shared" si="512"/>
        <v>21:0239</v>
      </c>
      <c r="E6570" t="s">
        <v>26203</v>
      </c>
      <c r="F6570" t="s">
        <v>26204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121</v>
      </c>
      <c r="N6570">
        <v>313</v>
      </c>
      <c r="P6570" t="s">
        <v>140</v>
      </c>
      <c r="Q6570" t="s">
        <v>96</v>
      </c>
      <c r="R6570" t="s">
        <v>324</v>
      </c>
    </row>
    <row r="6571" spans="1:18" hidden="1" x14ac:dyDescent="0.3">
      <c r="A6571" t="s">
        <v>26205</v>
      </c>
      <c r="B6571" t="s">
        <v>26206</v>
      </c>
      <c r="C6571" s="1" t="str">
        <f t="shared" si="511"/>
        <v>21:0864</v>
      </c>
      <c r="D6571" s="1" t="str">
        <f t="shared" si="512"/>
        <v>21:0239</v>
      </c>
      <c r="E6571" t="s">
        <v>26207</v>
      </c>
      <c r="F6571" t="s">
        <v>26208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127</v>
      </c>
      <c r="N6571">
        <v>314</v>
      </c>
      <c r="P6571" t="s">
        <v>188</v>
      </c>
      <c r="Q6571" t="s">
        <v>96</v>
      </c>
      <c r="R6571" t="s">
        <v>55</v>
      </c>
    </row>
    <row r="6572" spans="1:18" hidden="1" x14ac:dyDescent="0.3">
      <c r="A6572" t="s">
        <v>26209</v>
      </c>
      <c r="B6572" t="s">
        <v>26210</v>
      </c>
      <c r="C6572" s="1" t="str">
        <f t="shared" si="511"/>
        <v>21:0864</v>
      </c>
      <c r="D6572" s="1" t="str">
        <f t="shared" si="512"/>
        <v>21:0239</v>
      </c>
      <c r="E6572" t="s">
        <v>26211</v>
      </c>
      <c r="F6572" t="s">
        <v>26212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133</v>
      </c>
      <c r="N6572">
        <v>315</v>
      </c>
      <c r="P6572" t="s">
        <v>68</v>
      </c>
      <c r="Q6572" t="s">
        <v>31</v>
      </c>
      <c r="R6572" t="s">
        <v>420</v>
      </c>
    </row>
    <row r="6573" spans="1:18" hidden="1" x14ac:dyDescent="0.3">
      <c r="A6573" t="s">
        <v>26213</v>
      </c>
      <c r="B6573" t="s">
        <v>26214</v>
      </c>
      <c r="C6573" s="1" t="str">
        <f t="shared" si="511"/>
        <v>21:0864</v>
      </c>
      <c r="D6573" s="1" t="str">
        <f t="shared" si="512"/>
        <v>21:0239</v>
      </c>
      <c r="E6573" t="s">
        <v>26215</v>
      </c>
      <c r="F6573" t="s">
        <v>26216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139</v>
      </c>
      <c r="N6573">
        <v>316</v>
      </c>
      <c r="P6573" t="s">
        <v>68</v>
      </c>
      <c r="Q6573" t="s">
        <v>24</v>
      </c>
      <c r="R6573" t="s">
        <v>789</v>
      </c>
    </row>
    <row r="6574" spans="1:18" hidden="1" x14ac:dyDescent="0.3">
      <c r="A6574" t="s">
        <v>26217</v>
      </c>
      <c r="B6574" t="s">
        <v>26218</v>
      </c>
      <c r="C6574" s="1" t="str">
        <f t="shared" si="511"/>
        <v>21:0864</v>
      </c>
      <c r="D6574" s="1" t="str">
        <f t="shared" si="512"/>
        <v>21:0239</v>
      </c>
      <c r="E6574" t="s">
        <v>26219</v>
      </c>
      <c r="F6574" t="s">
        <v>26220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241</v>
      </c>
      <c r="N6574">
        <v>317</v>
      </c>
      <c r="P6574" t="s">
        <v>140</v>
      </c>
      <c r="Q6574" t="s">
        <v>146</v>
      </c>
      <c r="R6574" t="s">
        <v>4278</v>
      </c>
    </row>
    <row r="6575" spans="1:18" hidden="1" x14ac:dyDescent="0.3">
      <c r="A6575" t="s">
        <v>26221</v>
      </c>
      <c r="B6575" t="s">
        <v>26222</v>
      </c>
      <c r="C6575" s="1" t="str">
        <f t="shared" si="511"/>
        <v>21:0864</v>
      </c>
      <c r="D6575" s="1" t="str">
        <f t="shared" si="512"/>
        <v>21:0239</v>
      </c>
      <c r="E6575" t="s">
        <v>26223</v>
      </c>
      <c r="F6575" t="s">
        <v>26224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 t="s">
        <v>225</v>
      </c>
      <c r="Q6575" t="s">
        <v>89</v>
      </c>
      <c r="R6575" t="s">
        <v>3968</v>
      </c>
    </row>
    <row r="6576" spans="1:18" hidden="1" x14ac:dyDescent="0.3">
      <c r="A6576" t="s">
        <v>26225</v>
      </c>
      <c r="B6576" t="s">
        <v>26226</v>
      </c>
      <c r="C6576" s="1" t="str">
        <f t="shared" si="511"/>
        <v>21:0864</v>
      </c>
      <c r="D6576" s="1" t="str">
        <f t="shared" si="512"/>
        <v>21:0239</v>
      </c>
      <c r="E6576" t="s">
        <v>26223</v>
      </c>
      <c r="F6576" t="s">
        <v>26227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29</v>
      </c>
      <c r="N6576">
        <v>319</v>
      </c>
      <c r="P6576" t="s">
        <v>140</v>
      </c>
      <c r="Q6576" t="s">
        <v>89</v>
      </c>
      <c r="R6576" t="s">
        <v>12895</v>
      </c>
    </row>
    <row r="6577" spans="1:18" hidden="1" x14ac:dyDescent="0.3">
      <c r="A6577" t="s">
        <v>26228</v>
      </c>
      <c r="B6577" t="s">
        <v>26229</v>
      </c>
      <c r="C6577" s="1" t="str">
        <f t="shared" si="511"/>
        <v>21:0864</v>
      </c>
      <c r="D6577" s="1" t="str">
        <f t="shared" si="512"/>
        <v>21:0239</v>
      </c>
      <c r="E6577" t="s">
        <v>26230</v>
      </c>
      <c r="F6577" t="s">
        <v>26231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36</v>
      </c>
      <c r="N6577">
        <v>320</v>
      </c>
      <c r="P6577" t="s">
        <v>521</v>
      </c>
      <c r="Q6577" t="s">
        <v>96</v>
      </c>
      <c r="R6577" t="s">
        <v>76</v>
      </c>
    </row>
    <row r="6578" spans="1:18" hidden="1" x14ac:dyDescent="0.3">
      <c r="A6578" t="s">
        <v>26232</v>
      </c>
      <c r="B6578" t="s">
        <v>26233</v>
      </c>
      <c r="C6578" s="1" t="str">
        <f t="shared" ref="C6578:C6641" si="515">HYPERLINK("https://geochem.nrcan.gc.ca/cdogs/content/bdl/bdl210864_e.htm", "21:0864")</f>
        <v>21:0864</v>
      </c>
      <c r="D6578" s="1" t="str">
        <f t="shared" ref="D6578:D6641" si="516">HYPERLINK("https://geochem.nrcan.gc.ca/cdogs/content/svy/svy210239_e.htm", "21:0239")</f>
        <v>21:0239</v>
      </c>
      <c r="E6578" t="s">
        <v>26234</v>
      </c>
      <c r="F6578" t="s">
        <v>26235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44</v>
      </c>
      <c r="N6578">
        <v>321</v>
      </c>
      <c r="P6578" t="s">
        <v>140</v>
      </c>
      <c r="Q6578" t="s">
        <v>89</v>
      </c>
      <c r="R6578" t="s">
        <v>5587</v>
      </c>
    </row>
    <row r="6579" spans="1:18" hidden="1" x14ac:dyDescent="0.3">
      <c r="A6579" t="s">
        <v>26236</v>
      </c>
      <c r="B6579" t="s">
        <v>26237</v>
      </c>
      <c r="C6579" s="1" t="str">
        <f t="shared" si="515"/>
        <v>21:0864</v>
      </c>
      <c r="D6579" s="1" t="str">
        <f t="shared" si="516"/>
        <v>21:0239</v>
      </c>
      <c r="E6579" t="s">
        <v>26238</v>
      </c>
      <c r="F6579" t="s">
        <v>26239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52</v>
      </c>
      <c r="N6579">
        <v>322</v>
      </c>
      <c r="P6579" t="s">
        <v>53</v>
      </c>
      <c r="Q6579" t="s">
        <v>116</v>
      </c>
      <c r="R6579" t="s">
        <v>4278</v>
      </c>
    </row>
    <row r="6580" spans="1:18" hidden="1" x14ac:dyDescent="0.3">
      <c r="A6580" t="s">
        <v>26240</v>
      </c>
      <c r="B6580" t="s">
        <v>26241</v>
      </c>
      <c r="C6580" s="1" t="str">
        <f t="shared" si="515"/>
        <v>21:0864</v>
      </c>
      <c r="D6580" s="1" t="str">
        <f t="shared" si="516"/>
        <v>21:0239</v>
      </c>
      <c r="E6580" t="s">
        <v>26242</v>
      </c>
      <c r="F6580" t="s">
        <v>26243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60</v>
      </c>
      <c r="N6580">
        <v>323</v>
      </c>
      <c r="P6580" t="s">
        <v>771</v>
      </c>
      <c r="Q6580" t="s">
        <v>24</v>
      </c>
      <c r="R6580" t="s">
        <v>997</v>
      </c>
    </row>
    <row r="6581" spans="1:18" hidden="1" x14ac:dyDescent="0.3">
      <c r="A6581" t="s">
        <v>26244</v>
      </c>
      <c r="B6581" t="s">
        <v>26245</v>
      </c>
      <c r="C6581" s="1" t="str">
        <f t="shared" si="515"/>
        <v>21:0864</v>
      </c>
      <c r="D6581" s="1" t="str">
        <f t="shared" si="516"/>
        <v>21:0239</v>
      </c>
      <c r="E6581" t="s">
        <v>26246</v>
      </c>
      <c r="F6581" t="s">
        <v>26247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67</v>
      </c>
      <c r="N6581">
        <v>324</v>
      </c>
      <c r="P6581" t="s">
        <v>115</v>
      </c>
      <c r="Q6581" t="s">
        <v>146</v>
      </c>
      <c r="R6581" t="s">
        <v>109</v>
      </c>
    </row>
    <row r="6582" spans="1:18" hidden="1" x14ac:dyDescent="0.3">
      <c r="A6582" t="s">
        <v>26248</v>
      </c>
      <c r="B6582" t="s">
        <v>26249</v>
      </c>
      <c r="C6582" s="1" t="str">
        <f t="shared" si="515"/>
        <v>21:0864</v>
      </c>
      <c r="D6582" s="1" t="str">
        <f t="shared" si="516"/>
        <v>21:0239</v>
      </c>
      <c r="E6582" t="s">
        <v>26250</v>
      </c>
      <c r="F6582" t="s">
        <v>26251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74</v>
      </c>
      <c r="N6582">
        <v>325</v>
      </c>
      <c r="P6582" t="s">
        <v>194</v>
      </c>
      <c r="Q6582" t="s">
        <v>146</v>
      </c>
      <c r="R6582" t="s">
        <v>69</v>
      </c>
    </row>
    <row r="6583" spans="1:18" hidden="1" x14ac:dyDescent="0.3">
      <c r="A6583" t="s">
        <v>26252</v>
      </c>
      <c r="B6583" t="s">
        <v>26253</v>
      </c>
      <c r="C6583" s="1" t="str">
        <f t="shared" si="515"/>
        <v>21:0864</v>
      </c>
      <c r="D6583" s="1" t="str">
        <f t="shared" si="516"/>
        <v>21:0239</v>
      </c>
      <c r="E6583" t="s">
        <v>26254</v>
      </c>
      <c r="F6583" t="s">
        <v>26255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81</v>
      </c>
      <c r="N6583">
        <v>326</v>
      </c>
      <c r="P6583" t="s">
        <v>188</v>
      </c>
      <c r="Q6583" t="s">
        <v>89</v>
      </c>
      <c r="R6583" t="s">
        <v>789</v>
      </c>
    </row>
    <row r="6584" spans="1:18" hidden="1" x14ac:dyDescent="0.3">
      <c r="A6584" t="s">
        <v>26256</v>
      </c>
      <c r="B6584" t="s">
        <v>26257</v>
      </c>
      <c r="C6584" s="1" t="str">
        <f t="shared" si="515"/>
        <v>21:0864</v>
      </c>
      <c r="D6584" s="1" t="str">
        <f t="shared" si="516"/>
        <v>21:0239</v>
      </c>
      <c r="E6584" t="s">
        <v>26258</v>
      </c>
      <c r="F6584" t="s">
        <v>26259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95</v>
      </c>
      <c r="N6584">
        <v>327</v>
      </c>
      <c r="P6584" t="s">
        <v>200</v>
      </c>
      <c r="Q6584" t="s">
        <v>96</v>
      </c>
      <c r="R6584" t="s">
        <v>183</v>
      </c>
    </row>
    <row r="6585" spans="1:18" hidden="1" x14ac:dyDescent="0.3">
      <c r="A6585" t="s">
        <v>26260</v>
      </c>
      <c r="B6585" t="s">
        <v>26261</v>
      </c>
      <c r="C6585" s="1" t="str">
        <f t="shared" si="515"/>
        <v>21:0864</v>
      </c>
      <c r="D6585" s="1" t="str">
        <f t="shared" si="516"/>
        <v>21:0239</v>
      </c>
      <c r="E6585" t="s">
        <v>26262</v>
      </c>
      <c r="F6585" t="s">
        <v>26263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101</v>
      </c>
      <c r="N6585">
        <v>328</v>
      </c>
      <c r="P6585" t="s">
        <v>414</v>
      </c>
      <c r="Q6585" t="s">
        <v>31</v>
      </c>
      <c r="R6585" t="s">
        <v>21442</v>
      </c>
    </row>
    <row r="6586" spans="1:18" hidden="1" x14ac:dyDescent="0.3">
      <c r="A6586" t="s">
        <v>26264</v>
      </c>
      <c r="B6586" t="s">
        <v>26265</v>
      </c>
      <c r="C6586" s="1" t="str">
        <f t="shared" si="515"/>
        <v>21:0864</v>
      </c>
      <c r="D6586" s="1" t="str">
        <f t="shared" si="516"/>
        <v>21:0239</v>
      </c>
      <c r="E6586" t="s">
        <v>26266</v>
      </c>
      <c r="F6586" t="s">
        <v>26267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107</v>
      </c>
      <c r="N6586">
        <v>329</v>
      </c>
      <c r="P6586" t="s">
        <v>235</v>
      </c>
      <c r="Q6586" t="s">
        <v>31</v>
      </c>
      <c r="R6586" t="s">
        <v>285</v>
      </c>
    </row>
    <row r="6587" spans="1:18" hidden="1" x14ac:dyDescent="0.3">
      <c r="A6587" t="s">
        <v>26268</v>
      </c>
      <c r="B6587" t="s">
        <v>26269</v>
      </c>
      <c r="C6587" s="1" t="str">
        <f t="shared" si="515"/>
        <v>21:0864</v>
      </c>
      <c r="D6587" s="1" t="str">
        <f t="shared" si="516"/>
        <v>21:0239</v>
      </c>
      <c r="E6587" t="s">
        <v>26270</v>
      </c>
      <c r="F6587" t="s">
        <v>26271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114</v>
      </c>
      <c r="N6587">
        <v>330</v>
      </c>
      <c r="P6587" t="s">
        <v>256</v>
      </c>
      <c r="Q6587" t="s">
        <v>89</v>
      </c>
      <c r="R6587" t="s">
        <v>305</v>
      </c>
    </row>
    <row r="6588" spans="1:18" hidden="1" x14ac:dyDescent="0.3">
      <c r="A6588" t="s">
        <v>26272</v>
      </c>
      <c r="B6588" t="s">
        <v>26273</v>
      </c>
      <c r="C6588" s="1" t="str">
        <f t="shared" si="515"/>
        <v>21:0864</v>
      </c>
      <c r="D6588" s="1" t="str">
        <f t="shared" si="516"/>
        <v>21:0239</v>
      </c>
      <c r="E6588" t="s">
        <v>26274</v>
      </c>
      <c r="F6588" t="s">
        <v>26275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121</v>
      </c>
      <c r="N6588">
        <v>331</v>
      </c>
      <c r="P6588" t="s">
        <v>225</v>
      </c>
      <c r="Q6588" t="s">
        <v>96</v>
      </c>
      <c r="R6588" t="s">
        <v>90</v>
      </c>
    </row>
    <row r="6589" spans="1:18" hidden="1" x14ac:dyDescent="0.3">
      <c r="A6589" t="s">
        <v>26276</v>
      </c>
      <c r="B6589" t="s">
        <v>26277</v>
      </c>
      <c r="C6589" s="1" t="str">
        <f t="shared" si="515"/>
        <v>21:0864</v>
      </c>
      <c r="D6589" s="1" t="str">
        <f t="shared" si="516"/>
        <v>21:0239</v>
      </c>
      <c r="E6589" t="s">
        <v>26278</v>
      </c>
      <c r="F6589" t="s">
        <v>26279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127</v>
      </c>
      <c r="N6589">
        <v>332</v>
      </c>
      <c r="P6589" t="s">
        <v>1006</v>
      </c>
      <c r="Q6589" t="s">
        <v>31</v>
      </c>
      <c r="R6589" t="s">
        <v>668</v>
      </c>
    </row>
    <row r="6590" spans="1:18" hidden="1" x14ac:dyDescent="0.3">
      <c r="A6590" t="s">
        <v>26280</v>
      </c>
      <c r="B6590" t="s">
        <v>26281</v>
      </c>
      <c r="C6590" s="1" t="str">
        <f t="shared" si="515"/>
        <v>21:0864</v>
      </c>
      <c r="D6590" s="1" t="str">
        <f t="shared" si="516"/>
        <v>21:0239</v>
      </c>
      <c r="E6590" t="s">
        <v>26282</v>
      </c>
      <c r="F6590" t="s">
        <v>26283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133</v>
      </c>
      <c r="N6590">
        <v>333</v>
      </c>
      <c r="P6590" t="s">
        <v>225</v>
      </c>
      <c r="Q6590" t="s">
        <v>146</v>
      </c>
      <c r="R6590" t="s">
        <v>3470</v>
      </c>
    </row>
    <row r="6591" spans="1:18" hidden="1" x14ac:dyDescent="0.3">
      <c r="A6591" t="s">
        <v>26284</v>
      </c>
      <c r="B6591" t="s">
        <v>26285</v>
      </c>
      <c r="C6591" s="1" t="str">
        <f t="shared" si="515"/>
        <v>21:0864</v>
      </c>
      <c r="D6591" s="1" t="str">
        <f t="shared" si="516"/>
        <v>21:0239</v>
      </c>
      <c r="E6591" t="s">
        <v>26286</v>
      </c>
      <c r="F6591" t="s">
        <v>26287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139</v>
      </c>
      <c r="N6591">
        <v>334</v>
      </c>
      <c r="P6591" t="s">
        <v>1310</v>
      </c>
      <c r="Q6591" t="s">
        <v>31</v>
      </c>
      <c r="R6591" t="s">
        <v>1194</v>
      </c>
    </row>
    <row r="6592" spans="1:18" hidden="1" x14ac:dyDescent="0.3">
      <c r="A6592" t="s">
        <v>26288</v>
      </c>
      <c r="B6592" t="s">
        <v>26289</v>
      </c>
      <c r="C6592" s="1" t="str">
        <f t="shared" si="515"/>
        <v>21:0864</v>
      </c>
      <c r="D6592" s="1" t="str">
        <f t="shared" si="516"/>
        <v>21:0239</v>
      </c>
      <c r="E6592" t="s">
        <v>26290</v>
      </c>
      <c r="F6592" t="s">
        <v>26291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241</v>
      </c>
      <c r="N6592">
        <v>335</v>
      </c>
      <c r="P6592" t="s">
        <v>294</v>
      </c>
      <c r="Q6592" t="s">
        <v>96</v>
      </c>
      <c r="R6592" t="s">
        <v>47</v>
      </c>
    </row>
    <row r="6593" spans="1:18" hidden="1" x14ac:dyDescent="0.3">
      <c r="A6593" t="s">
        <v>26292</v>
      </c>
      <c r="B6593" t="s">
        <v>26293</v>
      </c>
      <c r="C6593" s="1" t="str">
        <f t="shared" si="515"/>
        <v>21:0864</v>
      </c>
      <c r="D6593" s="1" t="str">
        <f t="shared" si="516"/>
        <v>21:0239</v>
      </c>
      <c r="E6593" t="s">
        <v>26294</v>
      </c>
      <c r="F6593" t="s">
        <v>26295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36</v>
      </c>
      <c r="N6593">
        <v>336</v>
      </c>
      <c r="P6593" t="s">
        <v>1790</v>
      </c>
      <c r="Q6593" t="s">
        <v>24</v>
      </c>
      <c r="R6593" t="s">
        <v>799</v>
      </c>
    </row>
    <row r="6594" spans="1:18" hidden="1" x14ac:dyDescent="0.3">
      <c r="A6594" t="s">
        <v>26296</v>
      </c>
      <c r="B6594" t="s">
        <v>26297</v>
      </c>
      <c r="C6594" s="1" t="str">
        <f t="shared" si="515"/>
        <v>21:0864</v>
      </c>
      <c r="D6594" s="1" t="str">
        <f t="shared" si="516"/>
        <v>21:0239</v>
      </c>
      <c r="E6594" t="s">
        <v>26298</v>
      </c>
      <c r="F6594" t="s">
        <v>26299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 t="s">
        <v>692</v>
      </c>
      <c r="Q6594" t="s">
        <v>24</v>
      </c>
      <c r="R6594" t="s">
        <v>16874</v>
      </c>
    </row>
    <row r="6595" spans="1:18" hidden="1" x14ac:dyDescent="0.3">
      <c r="A6595" t="s">
        <v>26300</v>
      </c>
      <c r="B6595" t="s">
        <v>26301</v>
      </c>
      <c r="C6595" s="1" t="str">
        <f t="shared" si="515"/>
        <v>21:0864</v>
      </c>
      <c r="D6595" s="1" t="str">
        <f t="shared" si="516"/>
        <v>21:0239</v>
      </c>
      <c r="E6595" t="s">
        <v>26298</v>
      </c>
      <c r="F6595" t="s">
        <v>26302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29</v>
      </c>
      <c r="N6595">
        <v>338</v>
      </c>
      <c r="P6595" t="s">
        <v>1310</v>
      </c>
      <c r="Q6595" t="s">
        <v>146</v>
      </c>
      <c r="R6595" t="s">
        <v>26303</v>
      </c>
    </row>
    <row r="6596" spans="1:18" hidden="1" x14ac:dyDescent="0.3">
      <c r="A6596" t="s">
        <v>26304</v>
      </c>
      <c r="B6596" t="s">
        <v>26305</v>
      </c>
      <c r="C6596" s="1" t="str">
        <f t="shared" si="515"/>
        <v>21:0864</v>
      </c>
      <c r="D6596" s="1" t="str">
        <f t="shared" si="516"/>
        <v>21:0239</v>
      </c>
      <c r="E6596" t="s">
        <v>26306</v>
      </c>
      <c r="F6596" t="s">
        <v>26307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44</v>
      </c>
      <c r="N6596">
        <v>339</v>
      </c>
      <c r="P6596" t="s">
        <v>173</v>
      </c>
      <c r="Q6596" t="s">
        <v>96</v>
      </c>
      <c r="R6596" t="s">
        <v>1142</v>
      </c>
    </row>
    <row r="6597" spans="1:18" hidden="1" x14ac:dyDescent="0.3">
      <c r="A6597" t="s">
        <v>26308</v>
      </c>
      <c r="B6597" t="s">
        <v>26309</v>
      </c>
      <c r="C6597" s="1" t="str">
        <f t="shared" si="515"/>
        <v>21:0864</v>
      </c>
      <c r="D6597" s="1" t="str">
        <f t="shared" si="516"/>
        <v>21:0239</v>
      </c>
      <c r="E6597" t="s">
        <v>26310</v>
      </c>
      <c r="F6597" t="s">
        <v>26311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52</v>
      </c>
      <c r="N6597">
        <v>340</v>
      </c>
      <c r="P6597" t="s">
        <v>294</v>
      </c>
      <c r="Q6597" t="s">
        <v>96</v>
      </c>
      <c r="R6597" t="s">
        <v>47</v>
      </c>
    </row>
    <row r="6598" spans="1:18" hidden="1" x14ac:dyDescent="0.3">
      <c r="A6598" t="s">
        <v>26312</v>
      </c>
      <c r="B6598" t="s">
        <v>26313</v>
      </c>
      <c r="C6598" s="1" t="str">
        <f t="shared" si="515"/>
        <v>21:0864</v>
      </c>
      <c r="D6598" s="1" t="str">
        <f t="shared" si="516"/>
        <v>21:0239</v>
      </c>
      <c r="E6598" t="s">
        <v>26314</v>
      </c>
      <c r="F6598" t="s">
        <v>26315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60</v>
      </c>
      <c r="N6598">
        <v>341</v>
      </c>
      <c r="P6598" t="s">
        <v>173</v>
      </c>
      <c r="Q6598" t="s">
        <v>46</v>
      </c>
      <c r="R6598" t="s">
        <v>205</v>
      </c>
    </row>
    <row r="6599" spans="1:18" hidden="1" x14ac:dyDescent="0.3">
      <c r="A6599" t="s">
        <v>26316</v>
      </c>
      <c r="B6599" t="s">
        <v>26317</v>
      </c>
      <c r="C6599" s="1" t="str">
        <f t="shared" si="515"/>
        <v>21:0864</v>
      </c>
      <c r="D6599" s="1" t="str">
        <f t="shared" si="516"/>
        <v>21:0239</v>
      </c>
      <c r="E6599" t="s">
        <v>26318</v>
      </c>
      <c r="F6599" t="s">
        <v>26319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67</v>
      </c>
      <c r="N6599">
        <v>342</v>
      </c>
      <c r="P6599" t="s">
        <v>23</v>
      </c>
      <c r="Q6599" t="s">
        <v>96</v>
      </c>
      <c r="R6599" t="s">
        <v>109</v>
      </c>
    </row>
    <row r="6600" spans="1:18" hidden="1" x14ac:dyDescent="0.3">
      <c r="A6600" t="s">
        <v>26320</v>
      </c>
      <c r="B6600" t="s">
        <v>26321</v>
      </c>
      <c r="C6600" s="1" t="str">
        <f t="shared" si="515"/>
        <v>21:0864</v>
      </c>
      <c r="D6600" s="1" t="str">
        <f t="shared" si="516"/>
        <v>21:0239</v>
      </c>
      <c r="E6600" t="s">
        <v>26322</v>
      </c>
      <c r="F6600" t="s">
        <v>26323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74</v>
      </c>
      <c r="N6600">
        <v>343</v>
      </c>
      <c r="P6600" t="s">
        <v>88</v>
      </c>
      <c r="Q6600" t="s">
        <v>31</v>
      </c>
      <c r="R6600" t="s">
        <v>9133</v>
      </c>
    </row>
    <row r="6601" spans="1:18" hidden="1" x14ac:dyDescent="0.3">
      <c r="A6601" t="s">
        <v>26324</v>
      </c>
      <c r="B6601" t="s">
        <v>26325</v>
      </c>
      <c r="C6601" s="1" t="str">
        <f t="shared" si="515"/>
        <v>21:0864</v>
      </c>
      <c r="D6601" s="1" t="str">
        <f t="shared" si="516"/>
        <v>21:0239</v>
      </c>
      <c r="E6601" t="s">
        <v>26326</v>
      </c>
      <c r="F6601" t="s">
        <v>26327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81</v>
      </c>
      <c r="N6601">
        <v>344</v>
      </c>
      <c r="P6601" t="s">
        <v>598</v>
      </c>
      <c r="Q6601" t="s">
        <v>31</v>
      </c>
      <c r="R6601" t="s">
        <v>9133</v>
      </c>
    </row>
    <row r="6602" spans="1:18" hidden="1" x14ac:dyDescent="0.3">
      <c r="A6602" t="s">
        <v>26328</v>
      </c>
      <c r="B6602" t="s">
        <v>26329</v>
      </c>
      <c r="C6602" s="1" t="str">
        <f t="shared" si="515"/>
        <v>21:0864</v>
      </c>
      <c r="D6602" s="1" t="str">
        <f t="shared" si="516"/>
        <v>21:0239</v>
      </c>
      <c r="E6602" t="s">
        <v>26330</v>
      </c>
      <c r="F6602" t="s">
        <v>26331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95</v>
      </c>
      <c r="N6602">
        <v>345</v>
      </c>
      <c r="P6602" t="s">
        <v>1846</v>
      </c>
      <c r="Q6602" t="s">
        <v>31</v>
      </c>
      <c r="R6602" t="s">
        <v>16647</v>
      </c>
    </row>
    <row r="6603" spans="1:18" hidden="1" x14ac:dyDescent="0.3">
      <c r="A6603" t="s">
        <v>26332</v>
      </c>
      <c r="B6603" t="s">
        <v>26333</v>
      </c>
      <c r="C6603" s="1" t="str">
        <f t="shared" si="515"/>
        <v>21:0864</v>
      </c>
      <c r="D6603" s="1" t="str">
        <f t="shared" si="516"/>
        <v>21:0239</v>
      </c>
      <c r="E6603" t="s">
        <v>26334</v>
      </c>
      <c r="F6603" t="s">
        <v>26335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101</v>
      </c>
      <c r="N6603">
        <v>346</v>
      </c>
      <c r="P6603" t="s">
        <v>173</v>
      </c>
      <c r="Q6603" t="s">
        <v>96</v>
      </c>
      <c r="R6603" t="s">
        <v>47</v>
      </c>
    </row>
    <row r="6604" spans="1:18" hidden="1" x14ac:dyDescent="0.3">
      <c r="A6604" t="s">
        <v>26336</v>
      </c>
      <c r="B6604" t="s">
        <v>26337</v>
      </c>
      <c r="C6604" s="1" t="str">
        <f t="shared" si="515"/>
        <v>21:0864</v>
      </c>
      <c r="D6604" s="1" t="str">
        <f t="shared" si="516"/>
        <v>21:0239</v>
      </c>
      <c r="E6604" t="s">
        <v>26338</v>
      </c>
      <c r="F6604" t="s">
        <v>26339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107</v>
      </c>
      <c r="N6604">
        <v>347</v>
      </c>
      <c r="P6604" t="s">
        <v>88</v>
      </c>
      <c r="Q6604" t="s">
        <v>146</v>
      </c>
      <c r="R6604" t="s">
        <v>532</v>
      </c>
    </row>
    <row r="6605" spans="1:18" hidden="1" x14ac:dyDescent="0.3">
      <c r="A6605" t="s">
        <v>26340</v>
      </c>
      <c r="B6605" t="s">
        <v>26341</v>
      </c>
      <c r="C6605" s="1" t="str">
        <f t="shared" si="515"/>
        <v>21:0864</v>
      </c>
      <c r="D6605" s="1" t="str">
        <f t="shared" si="516"/>
        <v>21:0239</v>
      </c>
      <c r="E6605" t="s">
        <v>26342</v>
      </c>
      <c r="F6605" t="s">
        <v>26343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114</v>
      </c>
      <c r="N6605">
        <v>348</v>
      </c>
      <c r="P6605" t="s">
        <v>1006</v>
      </c>
      <c r="Q6605" t="s">
        <v>96</v>
      </c>
      <c r="R6605" t="s">
        <v>195</v>
      </c>
    </row>
    <row r="6606" spans="1:18" hidden="1" x14ac:dyDescent="0.3">
      <c r="A6606" t="s">
        <v>26344</v>
      </c>
      <c r="B6606" t="s">
        <v>26345</v>
      </c>
      <c r="C6606" s="1" t="str">
        <f t="shared" si="515"/>
        <v>21:0864</v>
      </c>
      <c r="D6606" s="1" t="str">
        <f t="shared" si="516"/>
        <v>21:0239</v>
      </c>
      <c r="E6606" t="s">
        <v>26346</v>
      </c>
      <c r="F6606" t="s">
        <v>26347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121</v>
      </c>
      <c r="N6606">
        <v>349</v>
      </c>
      <c r="P6606" t="s">
        <v>771</v>
      </c>
      <c r="Q6606" t="s">
        <v>89</v>
      </c>
      <c r="R6606" t="s">
        <v>911</v>
      </c>
    </row>
    <row r="6607" spans="1:18" hidden="1" x14ac:dyDescent="0.3">
      <c r="A6607" t="s">
        <v>26348</v>
      </c>
      <c r="B6607" t="s">
        <v>26349</v>
      </c>
      <c r="C6607" s="1" t="str">
        <f t="shared" si="515"/>
        <v>21:0864</v>
      </c>
      <c r="D6607" s="1" t="str">
        <f t="shared" si="516"/>
        <v>21:0239</v>
      </c>
      <c r="E6607" t="s">
        <v>26350</v>
      </c>
      <c r="F6607" t="s">
        <v>26351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127</v>
      </c>
      <c r="N6607">
        <v>350</v>
      </c>
      <c r="P6607" t="s">
        <v>558</v>
      </c>
      <c r="Q6607" t="s">
        <v>89</v>
      </c>
      <c r="R6607" t="s">
        <v>211</v>
      </c>
    </row>
    <row r="6608" spans="1:18" hidden="1" x14ac:dyDescent="0.3">
      <c r="A6608" t="s">
        <v>26352</v>
      </c>
      <c r="B6608" t="s">
        <v>26353</v>
      </c>
      <c r="C6608" s="1" t="str">
        <f t="shared" si="515"/>
        <v>21:0864</v>
      </c>
      <c r="D6608" s="1" t="str">
        <f t="shared" si="516"/>
        <v>21:0239</v>
      </c>
      <c r="E6608" t="s">
        <v>26354</v>
      </c>
      <c r="F6608" t="s">
        <v>26355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133</v>
      </c>
      <c r="N6608">
        <v>351</v>
      </c>
      <c r="P6608" t="s">
        <v>558</v>
      </c>
      <c r="Q6608" t="s">
        <v>24</v>
      </c>
      <c r="R6608" t="s">
        <v>76</v>
      </c>
    </row>
    <row r="6609" spans="1:18" hidden="1" x14ac:dyDescent="0.3">
      <c r="A6609" t="s">
        <v>26356</v>
      </c>
      <c r="B6609" t="s">
        <v>26357</v>
      </c>
      <c r="C6609" s="1" t="str">
        <f t="shared" si="515"/>
        <v>21:0864</v>
      </c>
      <c r="D6609" s="1" t="str">
        <f t="shared" si="516"/>
        <v>21:0239</v>
      </c>
      <c r="E6609" t="s">
        <v>26358</v>
      </c>
      <c r="F6609" t="s">
        <v>26359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139</v>
      </c>
      <c r="N6609">
        <v>352</v>
      </c>
      <c r="P6609" t="s">
        <v>30</v>
      </c>
      <c r="Q6609" t="s">
        <v>24</v>
      </c>
      <c r="R6609" t="s">
        <v>19059</v>
      </c>
    </row>
    <row r="6610" spans="1:18" hidden="1" x14ac:dyDescent="0.3">
      <c r="A6610" t="s">
        <v>26360</v>
      </c>
      <c r="B6610" t="s">
        <v>26361</v>
      </c>
      <c r="C6610" s="1" t="str">
        <f t="shared" si="515"/>
        <v>21:0864</v>
      </c>
      <c r="D6610" s="1" t="str">
        <f t="shared" si="516"/>
        <v>21:0239</v>
      </c>
      <c r="E6610" t="s">
        <v>26362</v>
      </c>
      <c r="F6610" t="s">
        <v>26363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241</v>
      </c>
      <c r="N6610">
        <v>353</v>
      </c>
      <c r="P6610" t="s">
        <v>68</v>
      </c>
      <c r="Q6610" t="s">
        <v>146</v>
      </c>
      <c r="R6610" t="s">
        <v>789</v>
      </c>
    </row>
    <row r="6611" spans="1:18" hidden="1" x14ac:dyDescent="0.3">
      <c r="A6611" t="s">
        <v>26364</v>
      </c>
      <c r="B6611" t="s">
        <v>26365</v>
      </c>
      <c r="C6611" s="1" t="str">
        <f t="shared" si="515"/>
        <v>21:0864</v>
      </c>
      <c r="D6611" s="1" t="str">
        <f t="shared" si="516"/>
        <v>21:0239</v>
      </c>
      <c r="E6611" t="s">
        <v>26366</v>
      </c>
      <c r="F6611" t="s">
        <v>26367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 t="s">
        <v>173</v>
      </c>
      <c r="Q6611" t="s">
        <v>96</v>
      </c>
      <c r="R6611" t="s">
        <v>16647</v>
      </c>
    </row>
    <row r="6612" spans="1:18" hidden="1" x14ac:dyDescent="0.3">
      <c r="A6612" t="s">
        <v>26368</v>
      </c>
      <c r="B6612" t="s">
        <v>26369</v>
      </c>
      <c r="C6612" s="1" t="str">
        <f t="shared" si="515"/>
        <v>21:0864</v>
      </c>
      <c r="D6612" s="1" t="str">
        <f t="shared" si="516"/>
        <v>21:0239</v>
      </c>
      <c r="E6612" t="s">
        <v>26366</v>
      </c>
      <c r="F6612" t="s">
        <v>26370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29</v>
      </c>
      <c r="N6612">
        <v>355</v>
      </c>
      <c r="P6612" t="s">
        <v>598</v>
      </c>
      <c r="Q6612" t="s">
        <v>96</v>
      </c>
      <c r="R6612" t="s">
        <v>5587</v>
      </c>
    </row>
    <row r="6613" spans="1:18" hidden="1" x14ac:dyDescent="0.3">
      <c r="A6613" t="s">
        <v>26371</v>
      </c>
      <c r="B6613" t="s">
        <v>26372</v>
      </c>
      <c r="C6613" s="1" t="str">
        <f t="shared" si="515"/>
        <v>21:0864</v>
      </c>
      <c r="D6613" s="1" t="str">
        <f t="shared" si="516"/>
        <v>21:0239</v>
      </c>
      <c r="E6613" t="s">
        <v>26373</v>
      </c>
      <c r="F6613" t="s">
        <v>26374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36</v>
      </c>
      <c r="N6613">
        <v>356</v>
      </c>
      <c r="P6613" t="s">
        <v>553</v>
      </c>
      <c r="Q6613" t="s">
        <v>24</v>
      </c>
      <c r="R6613" t="s">
        <v>55</v>
      </c>
    </row>
    <row r="6614" spans="1:18" hidden="1" x14ac:dyDescent="0.3">
      <c r="A6614" t="s">
        <v>26375</v>
      </c>
      <c r="B6614" t="s">
        <v>26376</v>
      </c>
      <c r="C6614" s="1" t="str">
        <f t="shared" si="515"/>
        <v>21:0864</v>
      </c>
      <c r="D6614" s="1" t="str">
        <f t="shared" si="516"/>
        <v>21:0239</v>
      </c>
      <c r="E6614" t="s">
        <v>26377</v>
      </c>
      <c r="F6614" t="s">
        <v>26378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44</v>
      </c>
      <c r="N6614">
        <v>357</v>
      </c>
      <c r="P6614" t="s">
        <v>161</v>
      </c>
      <c r="Q6614" t="s">
        <v>31</v>
      </c>
      <c r="R6614" t="s">
        <v>201</v>
      </c>
    </row>
    <row r="6615" spans="1:18" hidden="1" x14ac:dyDescent="0.3">
      <c r="A6615" t="s">
        <v>26379</v>
      </c>
      <c r="B6615" t="s">
        <v>26380</v>
      </c>
      <c r="C6615" s="1" t="str">
        <f t="shared" si="515"/>
        <v>21:0864</v>
      </c>
      <c r="D6615" s="1" t="str">
        <f t="shared" si="516"/>
        <v>21:0239</v>
      </c>
      <c r="E6615" t="s">
        <v>26381</v>
      </c>
      <c r="F6615" t="s">
        <v>26382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52</v>
      </c>
      <c r="N6615">
        <v>358</v>
      </c>
      <c r="P6615" t="s">
        <v>188</v>
      </c>
      <c r="Q6615" t="s">
        <v>96</v>
      </c>
      <c r="R6615" t="s">
        <v>815</v>
      </c>
    </row>
    <row r="6616" spans="1:18" hidden="1" x14ac:dyDescent="0.3">
      <c r="A6616" t="s">
        <v>26383</v>
      </c>
      <c r="B6616" t="s">
        <v>26384</v>
      </c>
      <c r="C6616" s="1" t="str">
        <f t="shared" si="515"/>
        <v>21:0864</v>
      </c>
      <c r="D6616" s="1" t="str">
        <f t="shared" si="516"/>
        <v>21:0239</v>
      </c>
      <c r="E6616" t="s">
        <v>26385</v>
      </c>
      <c r="F6616" t="s">
        <v>26386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60</v>
      </c>
      <c r="N6616">
        <v>359</v>
      </c>
      <c r="P6616" t="s">
        <v>537</v>
      </c>
      <c r="Q6616" t="s">
        <v>38</v>
      </c>
      <c r="R6616" t="s">
        <v>90</v>
      </c>
    </row>
    <row r="6617" spans="1:18" hidden="1" x14ac:dyDescent="0.3">
      <c r="A6617" t="s">
        <v>26387</v>
      </c>
      <c r="B6617" t="s">
        <v>26388</v>
      </c>
      <c r="C6617" s="1" t="str">
        <f t="shared" si="515"/>
        <v>21:0864</v>
      </c>
      <c r="D6617" s="1" t="str">
        <f t="shared" si="516"/>
        <v>21:0239</v>
      </c>
      <c r="E6617" t="s">
        <v>26389</v>
      </c>
      <c r="F6617" t="s">
        <v>26390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67</v>
      </c>
      <c r="N6617">
        <v>360</v>
      </c>
      <c r="P6617" t="s">
        <v>82</v>
      </c>
      <c r="Q6617" t="s">
        <v>146</v>
      </c>
      <c r="R6617" t="s">
        <v>890</v>
      </c>
    </row>
    <row r="6618" spans="1:18" hidden="1" x14ac:dyDescent="0.3">
      <c r="A6618" t="s">
        <v>26391</v>
      </c>
      <c r="B6618" t="s">
        <v>26392</v>
      </c>
      <c r="C6618" s="1" t="str">
        <f t="shared" si="515"/>
        <v>21:0864</v>
      </c>
      <c r="D6618" s="1" t="str">
        <f t="shared" si="516"/>
        <v>21:0239</v>
      </c>
      <c r="E6618" t="s">
        <v>26393</v>
      </c>
      <c r="F6618" t="s">
        <v>26394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74</v>
      </c>
      <c r="N6618">
        <v>361</v>
      </c>
      <c r="P6618" t="s">
        <v>558</v>
      </c>
      <c r="Q6618" t="s">
        <v>96</v>
      </c>
      <c r="R6618" t="s">
        <v>305</v>
      </c>
    </row>
    <row r="6619" spans="1:18" hidden="1" x14ac:dyDescent="0.3">
      <c r="A6619" t="s">
        <v>26395</v>
      </c>
      <c r="B6619" t="s">
        <v>26396</v>
      </c>
      <c r="C6619" s="1" t="str">
        <f t="shared" si="515"/>
        <v>21:0864</v>
      </c>
      <c r="D6619" s="1" t="str">
        <f t="shared" si="516"/>
        <v>21:0239</v>
      </c>
      <c r="E6619" t="s">
        <v>26397</v>
      </c>
      <c r="F6619" t="s">
        <v>26398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81</v>
      </c>
      <c r="N6619">
        <v>362</v>
      </c>
      <c r="P6619" t="s">
        <v>140</v>
      </c>
      <c r="Q6619" t="s">
        <v>31</v>
      </c>
      <c r="R6619" t="s">
        <v>8016</v>
      </c>
    </row>
    <row r="6620" spans="1:18" hidden="1" x14ac:dyDescent="0.3">
      <c r="A6620" t="s">
        <v>26399</v>
      </c>
      <c r="B6620" t="s">
        <v>26400</v>
      </c>
      <c r="C6620" s="1" t="str">
        <f t="shared" si="515"/>
        <v>21:0864</v>
      </c>
      <c r="D6620" s="1" t="str">
        <f t="shared" si="516"/>
        <v>21:0239</v>
      </c>
      <c r="E6620" t="s">
        <v>26401</v>
      </c>
      <c r="F6620" t="s">
        <v>26402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95</v>
      </c>
      <c r="N6620">
        <v>363</v>
      </c>
      <c r="P6620" t="s">
        <v>68</v>
      </c>
      <c r="Q6620" t="s">
        <v>96</v>
      </c>
      <c r="R6620" t="s">
        <v>151</v>
      </c>
    </row>
    <row r="6621" spans="1:18" hidden="1" x14ac:dyDescent="0.3">
      <c r="A6621" t="s">
        <v>26403</v>
      </c>
      <c r="B6621" t="s">
        <v>26404</v>
      </c>
      <c r="C6621" s="1" t="str">
        <f t="shared" si="515"/>
        <v>21:0864</v>
      </c>
      <c r="D6621" s="1" t="str">
        <f t="shared" si="516"/>
        <v>21:0239</v>
      </c>
      <c r="E6621" t="s">
        <v>26405</v>
      </c>
      <c r="F6621" t="s">
        <v>26406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101</v>
      </c>
      <c r="N6621">
        <v>364</v>
      </c>
      <c r="P6621" t="s">
        <v>140</v>
      </c>
      <c r="Q6621" t="s">
        <v>89</v>
      </c>
      <c r="R6621" t="s">
        <v>19059</v>
      </c>
    </row>
    <row r="6622" spans="1:18" hidden="1" x14ac:dyDescent="0.3">
      <c r="A6622" t="s">
        <v>26407</v>
      </c>
      <c r="B6622" t="s">
        <v>26408</v>
      </c>
      <c r="C6622" s="1" t="str">
        <f t="shared" si="515"/>
        <v>21:0864</v>
      </c>
      <c r="D6622" s="1" t="str">
        <f t="shared" si="516"/>
        <v>21:0239</v>
      </c>
      <c r="E6622" t="s">
        <v>26409</v>
      </c>
      <c r="F6622" t="s">
        <v>26410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107</v>
      </c>
      <c r="N6622">
        <v>365</v>
      </c>
      <c r="P6622" t="s">
        <v>115</v>
      </c>
      <c r="Q6622" t="s">
        <v>96</v>
      </c>
      <c r="R6622" t="s">
        <v>752</v>
      </c>
    </row>
    <row r="6623" spans="1:18" hidden="1" x14ac:dyDescent="0.3">
      <c r="A6623" t="s">
        <v>26411</v>
      </c>
      <c r="B6623" t="s">
        <v>26412</v>
      </c>
      <c r="C6623" s="1" t="str">
        <f t="shared" si="515"/>
        <v>21:0864</v>
      </c>
      <c r="D6623" s="1" t="str">
        <f t="shared" si="516"/>
        <v>21:0239</v>
      </c>
      <c r="E6623" t="s">
        <v>26413</v>
      </c>
      <c r="F6623" t="s">
        <v>26414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114</v>
      </c>
      <c r="N6623">
        <v>366</v>
      </c>
      <c r="P6623" t="s">
        <v>53</v>
      </c>
      <c r="Q6623" t="s">
        <v>31</v>
      </c>
      <c r="R6623" t="s">
        <v>8016</v>
      </c>
    </row>
    <row r="6624" spans="1:18" hidden="1" x14ac:dyDescent="0.3">
      <c r="A6624" t="s">
        <v>26415</v>
      </c>
      <c r="B6624" t="s">
        <v>26416</v>
      </c>
      <c r="C6624" s="1" t="str">
        <f t="shared" si="515"/>
        <v>21:0864</v>
      </c>
      <c r="D6624" s="1" t="str">
        <f t="shared" si="516"/>
        <v>21:0239</v>
      </c>
      <c r="E6624" t="s">
        <v>26417</v>
      </c>
      <c r="F6624" t="s">
        <v>26418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121</v>
      </c>
      <c r="N6624">
        <v>367</v>
      </c>
      <c r="P6624" t="s">
        <v>134</v>
      </c>
      <c r="Q6624" t="s">
        <v>248</v>
      </c>
      <c r="R6624" t="s">
        <v>55</v>
      </c>
    </row>
    <row r="6625" spans="1:18" hidden="1" x14ac:dyDescent="0.3">
      <c r="A6625" t="s">
        <v>26419</v>
      </c>
      <c r="B6625" t="s">
        <v>26420</v>
      </c>
      <c r="C6625" s="1" t="str">
        <f t="shared" si="515"/>
        <v>21:0864</v>
      </c>
      <c r="D6625" s="1" t="str">
        <f t="shared" si="516"/>
        <v>21:0239</v>
      </c>
      <c r="E6625" t="s">
        <v>26421</v>
      </c>
      <c r="F6625" t="s">
        <v>26422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127</v>
      </c>
      <c r="N6625">
        <v>368</v>
      </c>
      <c r="P6625" t="s">
        <v>188</v>
      </c>
      <c r="Q6625" t="s">
        <v>89</v>
      </c>
      <c r="R6625" t="s">
        <v>2503</v>
      </c>
    </row>
    <row r="6626" spans="1:18" hidden="1" x14ac:dyDescent="0.3">
      <c r="A6626" t="s">
        <v>26423</v>
      </c>
      <c r="B6626" t="s">
        <v>26424</v>
      </c>
      <c r="C6626" s="1" t="str">
        <f t="shared" si="515"/>
        <v>21:0864</v>
      </c>
      <c r="D6626" s="1" t="str">
        <f t="shared" si="516"/>
        <v>21:0239</v>
      </c>
      <c r="E6626" t="s">
        <v>26425</v>
      </c>
      <c r="F6626" t="s">
        <v>26426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133</v>
      </c>
      <c r="N6626">
        <v>369</v>
      </c>
      <c r="P6626" t="s">
        <v>134</v>
      </c>
      <c r="Q6626" t="s">
        <v>24</v>
      </c>
      <c r="R6626" t="s">
        <v>3968</v>
      </c>
    </row>
    <row r="6627" spans="1:18" hidden="1" x14ac:dyDescent="0.3">
      <c r="A6627" t="s">
        <v>26427</v>
      </c>
      <c r="B6627" t="s">
        <v>26428</v>
      </c>
      <c r="C6627" s="1" t="str">
        <f t="shared" si="515"/>
        <v>21:0864</v>
      </c>
      <c r="D6627" s="1" t="str">
        <f t="shared" si="516"/>
        <v>21:0239</v>
      </c>
      <c r="E6627" t="s">
        <v>26429</v>
      </c>
      <c r="F6627" t="s">
        <v>26430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139</v>
      </c>
      <c r="N6627">
        <v>370</v>
      </c>
      <c r="P6627" t="s">
        <v>537</v>
      </c>
      <c r="Q6627" t="s">
        <v>116</v>
      </c>
      <c r="R6627" t="s">
        <v>16647</v>
      </c>
    </row>
    <row r="6628" spans="1:18" hidden="1" x14ac:dyDescent="0.3">
      <c r="A6628" t="s">
        <v>26431</v>
      </c>
      <c r="B6628" t="s">
        <v>26432</v>
      </c>
      <c r="C6628" s="1" t="str">
        <f t="shared" si="515"/>
        <v>21:0864</v>
      </c>
      <c r="D6628" s="1" t="str">
        <f t="shared" si="516"/>
        <v>21:0239</v>
      </c>
      <c r="E6628" t="s">
        <v>26433</v>
      </c>
      <c r="F6628" t="s">
        <v>26434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241</v>
      </c>
      <c r="N6628">
        <v>371</v>
      </c>
      <c r="P6628" t="s">
        <v>134</v>
      </c>
      <c r="Q6628" t="s">
        <v>96</v>
      </c>
      <c r="R6628" t="s">
        <v>646</v>
      </c>
    </row>
    <row r="6629" spans="1:18" hidden="1" x14ac:dyDescent="0.3">
      <c r="A6629" t="s">
        <v>26435</v>
      </c>
      <c r="B6629" t="s">
        <v>26436</v>
      </c>
      <c r="C6629" s="1" t="str">
        <f t="shared" si="515"/>
        <v>21:0864</v>
      </c>
      <c r="D6629" s="1" t="str">
        <f t="shared" si="516"/>
        <v>21:0239</v>
      </c>
      <c r="E6629" t="s">
        <v>26437</v>
      </c>
      <c r="F6629" t="s">
        <v>26438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36</v>
      </c>
      <c r="N6629">
        <v>372</v>
      </c>
      <c r="P6629" t="s">
        <v>15080</v>
      </c>
      <c r="Q6629" t="s">
        <v>15080</v>
      </c>
      <c r="R6629" t="s">
        <v>15080</v>
      </c>
    </row>
    <row r="6630" spans="1:18" hidden="1" x14ac:dyDescent="0.3">
      <c r="A6630" t="s">
        <v>26439</v>
      </c>
      <c r="B6630" t="s">
        <v>26440</v>
      </c>
      <c r="C6630" s="1" t="str">
        <f t="shared" si="515"/>
        <v>21:0864</v>
      </c>
      <c r="D6630" s="1" t="str">
        <f t="shared" si="516"/>
        <v>21:0239</v>
      </c>
      <c r="E6630" t="s">
        <v>26441</v>
      </c>
      <c r="F6630" t="s">
        <v>26442</v>
      </c>
      <c r="H6630">
        <v>60.201255000000003</v>
      </c>
      <c r="I6630">
        <v>-127.0112748</v>
      </c>
      <c r="J6630" s="1" t="str">
        <f t="shared" ref="J6630:J6693" si="517">HYPERLINK("https://geochem.nrcan.gc.ca/cdogs/content/kwd/kwd020018_e.htm", "Fluid (stream)")</f>
        <v>Fluid (stream)</v>
      </c>
      <c r="K6630" s="1" t="str">
        <f t="shared" ref="K6630:K6693" si="518">HYPERLINK("https://geochem.nrcan.gc.ca/cdogs/content/kwd/kwd080007_e.htm", "Untreated Water")</f>
        <v>Untreated Water</v>
      </c>
      <c r="L6630">
        <v>22</v>
      </c>
      <c r="M6630" t="s">
        <v>44</v>
      </c>
      <c r="N6630">
        <v>373</v>
      </c>
      <c r="P6630" t="s">
        <v>15080</v>
      </c>
      <c r="Q6630" t="s">
        <v>15080</v>
      </c>
      <c r="R6630" t="s">
        <v>15080</v>
      </c>
    </row>
    <row r="6631" spans="1:18" hidden="1" x14ac:dyDescent="0.3">
      <c r="A6631" t="s">
        <v>26443</v>
      </c>
      <c r="B6631" t="s">
        <v>26444</v>
      </c>
      <c r="C6631" s="1" t="str">
        <f t="shared" si="515"/>
        <v>21:0864</v>
      </c>
      <c r="D6631" s="1" t="str">
        <f t="shared" si="516"/>
        <v>21:0239</v>
      </c>
      <c r="E6631" t="s">
        <v>26445</v>
      </c>
      <c r="F6631" t="s">
        <v>26446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52</v>
      </c>
      <c r="N6631">
        <v>374</v>
      </c>
      <c r="P6631" t="s">
        <v>537</v>
      </c>
      <c r="Q6631" t="s">
        <v>31</v>
      </c>
      <c r="R6631" t="s">
        <v>14638</v>
      </c>
    </row>
    <row r="6632" spans="1:18" hidden="1" x14ac:dyDescent="0.3">
      <c r="A6632" t="s">
        <v>26447</v>
      </c>
      <c r="B6632" t="s">
        <v>26448</v>
      </c>
      <c r="C6632" s="1" t="str">
        <f t="shared" si="515"/>
        <v>21:0864</v>
      </c>
      <c r="D6632" s="1" t="str">
        <f t="shared" si="516"/>
        <v>21:0239</v>
      </c>
      <c r="E6632" t="s">
        <v>26449</v>
      </c>
      <c r="F6632" t="s">
        <v>26450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60</v>
      </c>
      <c r="N6632">
        <v>375</v>
      </c>
      <c r="P6632" t="s">
        <v>15080</v>
      </c>
      <c r="Q6632" t="s">
        <v>15080</v>
      </c>
      <c r="R6632" t="s">
        <v>15080</v>
      </c>
    </row>
    <row r="6633" spans="1:18" hidden="1" x14ac:dyDescent="0.3">
      <c r="A6633" t="s">
        <v>26451</v>
      </c>
      <c r="B6633" t="s">
        <v>26452</v>
      </c>
      <c r="C6633" s="1" t="str">
        <f t="shared" si="515"/>
        <v>21:0864</v>
      </c>
      <c r="D6633" s="1" t="str">
        <f t="shared" si="516"/>
        <v>21:0239</v>
      </c>
      <c r="E6633" t="s">
        <v>26453</v>
      </c>
      <c r="F6633" t="s">
        <v>26454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67</v>
      </c>
      <c r="N6633">
        <v>376</v>
      </c>
      <c r="P6633" t="s">
        <v>37</v>
      </c>
      <c r="Q6633" t="s">
        <v>31</v>
      </c>
      <c r="R6633" t="s">
        <v>16790</v>
      </c>
    </row>
    <row r="6634" spans="1:18" hidden="1" x14ac:dyDescent="0.3">
      <c r="A6634" t="s">
        <v>26455</v>
      </c>
      <c r="B6634" t="s">
        <v>26456</v>
      </c>
      <c r="C6634" s="1" t="str">
        <f t="shared" si="515"/>
        <v>21:0864</v>
      </c>
      <c r="D6634" s="1" t="str">
        <f t="shared" si="516"/>
        <v>21:0239</v>
      </c>
      <c r="E6634" t="s">
        <v>26457</v>
      </c>
      <c r="F6634" t="s">
        <v>26458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74</v>
      </c>
      <c r="N6634">
        <v>377</v>
      </c>
      <c r="P6634" t="s">
        <v>37</v>
      </c>
      <c r="Q6634" t="s">
        <v>146</v>
      </c>
      <c r="R6634" t="s">
        <v>47</v>
      </c>
    </row>
    <row r="6635" spans="1:18" hidden="1" x14ac:dyDescent="0.3">
      <c r="A6635" t="s">
        <v>26459</v>
      </c>
      <c r="B6635" t="s">
        <v>26460</v>
      </c>
      <c r="C6635" s="1" t="str">
        <f t="shared" si="515"/>
        <v>21:0864</v>
      </c>
      <c r="D6635" s="1" t="str">
        <f t="shared" si="516"/>
        <v>21:0239</v>
      </c>
      <c r="E6635" t="s">
        <v>26461</v>
      </c>
      <c r="F6635" t="s">
        <v>26462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81</v>
      </c>
      <c r="N6635">
        <v>378</v>
      </c>
      <c r="P6635" t="s">
        <v>681</v>
      </c>
      <c r="Q6635" t="s">
        <v>31</v>
      </c>
      <c r="R6635" t="s">
        <v>16790</v>
      </c>
    </row>
    <row r="6636" spans="1:18" hidden="1" x14ac:dyDescent="0.3">
      <c r="A6636" t="s">
        <v>26463</v>
      </c>
      <c r="B6636" t="s">
        <v>26464</v>
      </c>
      <c r="C6636" s="1" t="str">
        <f t="shared" si="515"/>
        <v>21:0864</v>
      </c>
      <c r="D6636" s="1" t="str">
        <f t="shared" si="516"/>
        <v>21:0239</v>
      </c>
      <c r="E6636" t="s">
        <v>26465</v>
      </c>
      <c r="F6636" t="s">
        <v>26466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95</v>
      </c>
      <c r="N6636">
        <v>379</v>
      </c>
      <c r="P6636" t="s">
        <v>188</v>
      </c>
      <c r="Q6636" t="s">
        <v>89</v>
      </c>
      <c r="R6636" t="s">
        <v>69</v>
      </c>
    </row>
    <row r="6637" spans="1:18" hidden="1" x14ac:dyDescent="0.3">
      <c r="A6637" t="s">
        <v>26467</v>
      </c>
      <c r="B6637" t="s">
        <v>26468</v>
      </c>
      <c r="C6637" s="1" t="str">
        <f t="shared" si="515"/>
        <v>21:0864</v>
      </c>
      <c r="D6637" s="1" t="str">
        <f t="shared" si="516"/>
        <v>21:0239</v>
      </c>
      <c r="E6637" t="s">
        <v>26469</v>
      </c>
      <c r="F6637" t="s">
        <v>26470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101</v>
      </c>
      <c r="N6637">
        <v>380</v>
      </c>
      <c r="P6637" t="s">
        <v>82</v>
      </c>
      <c r="Q6637" t="s">
        <v>31</v>
      </c>
      <c r="R6637" t="s">
        <v>109</v>
      </c>
    </row>
    <row r="6638" spans="1:18" hidden="1" x14ac:dyDescent="0.3">
      <c r="A6638" t="s">
        <v>26471</v>
      </c>
      <c r="B6638" t="s">
        <v>26472</v>
      </c>
      <c r="C6638" s="1" t="str">
        <f t="shared" si="515"/>
        <v>21:0864</v>
      </c>
      <c r="D6638" s="1" t="str">
        <f t="shared" si="516"/>
        <v>21:0239</v>
      </c>
      <c r="E6638" t="s">
        <v>26473</v>
      </c>
      <c r="F6638" t="s">
        <v>26474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107</v>
      </c>
      <c r="N6638">
        <v>381</v>
      </c>
      <c r="P6638" t="s">
        <v>15080</v>
      </c>
      <c r="Q6638" t="s">
        <v>15080</v>
      </c>
      <c r="R6638" t="s">
        <v>15080</v>
      </c>
    </row>
    <row r="6639" spans="1:18" hidden="1" x14ac:dyDescent="0.3">
      <c r="A6639" t="s">
        <v>26475</v>
      </c>
      <c r="B6639" t="s">
        <v>26476</v>
      </c>
      <c r="C6639" s="1" t="str">
        <f t="shared" si="515"/>
        <v>21:0864</v>
      </c>
      <c r="D6639" s="1" t="str">
        <f t="shared" si="516"/>
        <v>21:0239</v>
      </c>
      <c r="E6639" t="s">
        <v>26477</v>
      </c>
      <c r="F6639" t="s">
        <v>26478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114</v>
      </c>
      <c r="N6639">
        <v>382</v>
      </c>
      <c r="P6639" t="s">
        <v>53</v>
      </c>
      <c r="Q6639" t="s">
        <v>89</v>
      </c>
      <c r="R6639" t="s">
        <v>752</v>
      </c>
    </row>
    <row r="6640" spans="1:18" hidden="1" x14ac:dyDescent="0.3">
      <c r="A6640" t="s">
        <v>26479</v>
      </c>
      <c r="B6640" t="s">
        <v>26480</v>
      </c>
      <c r="C6640" s="1" t="str">
        <f t="shared" si="515"/>
        <v>21:0864</v>
      </c>
      <c r="D6640" s="1" t="str">
        <f t="shared" si="516"/>
        <v>21:0239</v>
      </c>
      <c r="E6640" t="s">
        <v>26481</v>
      </c>
      <c r="F6640" t="s">
        <v>26482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121</v>
      </c>
      <c r="N6640">
        <v>383</v>
      </c>
      <c r="P6640" t="s">
        <v>182</v>
      </c>
      <c r="Q6640" t="s">
        <v>24</v>
      </c>
      <c r="R6640" t="s">
        <v>25</v>
      </c>
    </row>
    <row r="6641" spans="1:18" hidden="1" x14ac:dyDescent="0.3">
      <c r="A6641" t="s">
        <v>26483</v>
      </c>
      <c r="B6641" t="s">
        <v>26484</v>
      </c>
      <c r="C6641" s="1" t="str">
        <f t="shared" si="515"/>
        <v>21:0864</v>
      </c>
      <c r="D6641" s="1" t="str">
        <f t="shared" si="516"/>
        <v>21:0239</v>
      </c>
      <c r="E6641" t="s">
        <v>26485</v>
      </c>
      <c r="F6641" t="s">
        <v>26486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127</v>
      </c>
      <c r="N6641">
        <v>384</v>
      </c>
      <c r="P6641" t="s">
        <v>140</v>
      </c>
      <c r="Q6641" t="s">
        <v>96</v>
      </c>
      <c r="R6641" t="s">
        <v>76</v>
      </c>
    </row>
    <row r="6642" spans="1:18" hidden="1" x14ac:dyDescent="0.3">
      <c r="A6642" t="s">
        <v>26487</v>
      </c>
      <c r="B6642" t="s">
        <v>26488</v>
      </c>
      <c r="C6642" s="1" t="str">
        <f t="shared" ref="C6642:C6705" si="519">HYPERLINK("https://geochem.nrcan.gc.ca/cdogs/content/bdl/bdl210864_e.htm", "21:0864")</f>
        <v>21:0864</v>
      </c>
      <c r="D6642" s="1" t="str">
        <f t="shared" ref="D6642:D6705" si="520">HYPERLINK("https://geochem.nrcan.gc.ca/cdogs/content/svy/svy210239_e.htm", "21:0239")</f>
        <v>21:0239</v>
      </c>
      <c r="E6642" t="s">
        <v>26489</v>
      </c>
      <c r="F6642" t="s">
        <v>26490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 t="s">
        <v>210</v>
      </c>
      <c r="Q6642" t="s">
        <v>146</v>
      </c>
      <c r="R6642" t="s">
        <v>532</v>
      </c>
    </row>
    <row r="6643" spans="1:18" hidden="1" x14ac:dyDescent="0.3">
      <c r="A6643" t="s">
        <v>26491</v>
      </c>
      <c r="B6643" t="s">
        <v>26492</v>
      </c>
      <c r="C6643" s="1" t="str">
        <f t="shared" si="519"/>
        <v>21:0864</v>
      </c>
      <c r="D6643" s="1" t="str">
        <f t="shared" si="520"/>
        <v>21:0239</v>
      </c>
      <c r="E6643" t="s">
        <v>26489</v>
      </c>
      <c r="F6643" t="s">
        <v>26493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29</v>
      </c>
      <c r="N6643">
        <v>386</v>
      </c>
      <c r="P6643" t="s">
        <v>194</v>
      </c>
      <c r="Q6643" t="s">
        <v>96</v>
      </c>
      <c r="R6643" t="s">
        <v>189</v>
      </c>
    </row>
    <row r="6644" spans="1:18" hidden="1" x14ac:dyDescent="0.3">
      <c r="A6644" t="s">
        <v>26494</v>
      </c>
      <c r="B6644" t="s">
        <v>26495</v>
      </c>
      <c r="C6644" s="1" t="str">
        <f t="shared" si="519"/>
        <v>21:0864</v>
      </c>
      <c r="D6644" s="1" t="str">
        <f t="shared" si="520"/>
        <v>21:0239</v>
      </c>
      <c r="E6644" t="s">
        <v>26496</v>
      </c>
      <c r="F6644" t="s">
        <v>26497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133</v>
      </c>
      <c r="N6644">
        <v>387</v>
      </c>
      <c r="P6644" t="s">
        <v>200</v>
      </c>
      <c r="Q6644" t="s">
        <v>46</v>
      </c>
      <c r="R6644" t="s">
        <v>12895</v>
      </c>
    </row>
    <row r="6645" spans="1:18" hidden="1" x14ac:dyDescent="0.3">
      <c r="A6645" t="s">
        <v>26498</v>
      </c>
      <c r="B6645" t="s">
        <v>26499</v>
      </c>
      <c r="C6645" s="1" t="str">
        <f t="shared" si="519"/>
        <v>21:0864</v>
      </c>
      <c r="D6645" s="1" t="str">
        <f t="shared" si="520"/>
        <v>21:0239</v>
      </c>
      <c r="E6645" t="s">
        <v>26500</v>
      </c>
      <c r="F6645" t="s">
        <v>26501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139</v>
      </c>
      <c r="N6645">
        <v>388</v>
      </c>
      <c r="P6645" t="s">
        <v>140</v>
      </c>
      <c r="Q6645" t="s">
        <v>96</v>
      </c>
      <c r="R6645" t="s">
        <v>47</v>
      </c>
    </row>
    <row r="6646" spans="1:18" hidden="1" x14ac:dyDescent="0.3">
      <c r="A6646" t="s">
        <v>26502</v>
      </c>
      <c r="B6646" t="s">
        <v>26503</v>
      </c>
      <c r="C6646" s="1" t="str">
        <f t="shared" si="519"/>
        <v>21:0864</v>
      </c>
      <c r="D6646" s="1" t="str">
        <f t="shared" si="520"/>
        <v>21:0239</v>
      </c>
      <c r="E6646" t="s">
        <v>26504</v>
      </c>
      <c r="F6646" t="s">
        <v>26505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241</v>
      </c>
      <c r="N6646">
        <v>389</v>
      </c>
      <c r="P6646" t="s">
        <v>15080</v>
      </c>
      <c r="Q6646" t="s">
        <v>15080</v>
      </c>
      <c r="R6646" t="s">
        <v>15080</v>
      </c>
    </row>
    <row r="6647" spans="1:18" hidden="1" x14ac:dyDescent="0.3">
      <c r="A6647" t="s">
        <v>26506</v>
      </c>
      <c r="B6647" t="s">
        <v>26507</v>
      </c>
      <c r="C6647" s="1" t="str">
        <f t="shared" si="519"/>
        <v>21:0864</v>
      </c>
      <c r="D6647" s="1" t="str">
        <f t="shared" si="520"/>
        <v>21:0239</v>
      </c>
      <c r="E6647" t="s">
        <v>26508</v>
      </c>
      <c r="F6647" t="s">
        <v>26509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 t="s">
        <v>53</v>
      </c>
      <c r="Q6647" t="s">
        <v>31</v>
      </c>
      <c r="R6647" t="s">
        <v>47</v>
      </c>
    </row>
    <row r="6648" spans="1:18" hidden="1" x14ac:dyDescent="0.3">
      <c r="A6648" t="s">
        <v>26510</v>
      </c>
      <c r="B6648" t="s">
        <v>26511</v>
      </c>
      <c r="C6648" s="1" t="str">
        <f t="shared" si="519"/>
        <v>21:0864</v>
      </c>
      <c r="D6648" s="1" t="str">
        <f t="shared" si="520"/>
        <v>21:0239</v>
      </c>
      <c r="E6648" t="s">
        <v>26508</v>
      </c>
      <c r="F6648" t="s">
        <v>26512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29</v>
      </c>
      <c r="N6648">
        <v>391</v>
      </c>
      <c r="P6648" t="s">
        <v>167</v>
      </c>
      <c r="Q6648" t="s">
        <v>89</v>
      </c>
      <c r="R6648" t="s">
        <v>47</v>
      </c>
    </row>
    <row r="6649" spans="1:18" hidden="1" x14ac:dyDescent="0.3">
      <c r="A6649" t="s">
        <v>26513</v>
      </c>
      <c r="B6649" t="s">
        <v>26514</v>
      </c>
      <c r="C6649" s="1" t="str">
        <f t="shared" si="519"/>
        <v>21:0864</v>
      </c>
      <c r="D6649" s="1" t="str">
        <f t="shared" si="520"/>
        <v>21:0239</v>
      </c>
      <c r="E6649" t="s">
        <v>26515</v>
      </c>
      <c r="F6649" t="s">
        <v>26516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36</v>
      </c>
      <c r="N6649">
        <v>392</v>
      </c>
      <c r="P6649" t="s">
        <v>115</v>
      </c>
      <c r="Q6649" t="s">
        <v>96</v>
      </c>
      <c r="R6649" t="s">
        <v>668</v>
      </c>
    </row>
    <row r="6650" spans="1:18" hidden="1" x14ac:dyDescent="0.3">
      <c r="A6650" t="s">
        <v>26517</v>
      </c>
      <c r="B6650" t="s">
        <v>26518</v>
      </c>
      <c r="C6650" s="1" t="str">
        <f t="shared" si="519"/>
        <v>21:0864</v>
      </c>
      <c r="D6650" s="1" t="str">
        <f t="shared" si="520"/>
        <v>21:0239</v>
      </c>
      <c r="E6650" t="s">
        <v>26519</v>
      </c>
      <c r="F6650" t="s">
        <v>26520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44</v>
      </c>
      <c r="N6650">
        <v>393</v>
      </c>
      <c r="P6650" t="s">
        <v>15080</v>
      </c>
      <c r="Q6650" t="s">
        <v>15080</v>
      </c>
      <c r="R6650" t="s">
        <v>15080</v>
      </c>
    </row>
    <row r="6651" spans="1:18" hidden="1" x14ac:dyDescent="0.3">
      <c r="A6651" t="s">
        <v>26521</v>
      </c>
      <c r="B6651" t="s">
        <v>26522</v>
      </c>
      <c r="C6651" s="1" t="str">
        <f t="shared" si="519"/>
        <v>21:0864</v>
      </c>
      <c r="D6651" s="1" t="str">
        <f t="shared" si="520"/>
        <v>21:0239</v>
      </c>
      <c r="E6651" t="s">
        <v>26523</v>
      </c>
      <c r="F6651" t="s">
        <v>26524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52</v>
      </c>
      <c r="N6651">
        <v>394</v>
      </c>
      <c r="P6651" t="s">
        <v>15080</v>
      </c>
      <c r="Q6651" t="s">
        <v>15080</v>
      </c>
      <c r="R6651" t="s">
        <v>15080</v>
      </c>
    </row>
    <row r="6652" spans="1:18" hidden="1" x14ac:dyDescent="0.3">
      <c r="A6652" t="s">
        <v>26525</v>
      </c>
      <c r="B6652" t="s">
        <v>26526</v>
      </c>
      <c r="C6652" s="1" t="str">
        <f t="shared" si="519"/>
        <v>21:0864</v>
      </c>
      <c r="D6652" s="1" t="str">
        <f t="shared" si="520"/>
        <v>21:0239</v>
      </c>
      <c r="E6652" t="s">
        <v>26527</v>
      </c>
      <c r="F6652" t="s">
        <v>26528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60</v>
      </c>
      <c r="N6652">
        <v>395</v>
      </c>
      <c r="P6652" t="s">
        <v>200</v>
      </c>
      <c r="Q6652" t="s">
        <v>89</v>
      </c>
      <c r="R6652" t="s">
        <v>11785</v>
      </c>
    </row>
    <row r="6653" spans="1:18" hidden="1" x14ac:dyDescent="0.3">
      <c r="A6653" t="s">
        <v>26529</v>
      </c>
      <c r="B6653" t="s">
        <v>26530</v>
      </c>
      <c r="C6653" s="1" t="str">
        <f t="shared" si="519"/>
        <v>21:0864</v>
      </c>
      <c r="D6653" s="1" t="str">
        <f t="shared" si="520"/>
        <v>21:0239</v>
      </c>
      <c r="E6653" t="s">
        <v>26531</v>
      </c>
      <c r="F6653" t="s">
        <v>26532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67</v>
      </c>
      <c r="N6653">
        <v>396</v>
      </c>
      <c r="P6653" t="s">
        <v>414</v>
      </c>
      <c r="Q6653" t="s">
        <v>31</v>
      </c>
      <c r="R6653" t="s">
        <v>668</v>
      </c>
    </row>
    <row r="6654" spans="1:18" hidden="1" x14ac:dyDescent="0.3">
      <c r="A6654" t="s">
        <v>26533</v>
      </c>
      <c r="B6654" t="s">
        <v>26534</v>
      </c>
      <c r="C6654" s="1" t="str">
        <f t="shared" si="519"/>
        <v>21:0864</v>
      </c>
      <c r="D6654" s="1" t="str">
        <f t="shared" si="520"/>
        <v>21:0239</v>
      </c>
      <c r="E6654" t="s">
        <v>26535</v>
      </c>
      <c r="F6654" t="s">
        <v>26536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74</v>
      </c>
      <c r="N6654">
        <v>397</v>
      </c>
      <c r="P6654" t="s">
        <v>225</v>
      </c>
      <c r="Q6654" t="s">
        <v>89</v>
      </c>
      <c r="R6654" t="s">
        <v>47</v>
      </c>
    </row>
    <row r="6655" spans="1:18" hidden="1" x14ac:dyDescent="0.3">
      <c r="A6655" t="s">
        <v>26537</v>
      </c>
      <c r="B6655" t="s">
        <v>26538</v>
      </c>
      <c r="C6655" s="1" t="str">
        <f t="shared" si="519"/>
        <v>21:0864</v>
      </c>
      <c r="D6655" s="1" t="str">
        <f t="shared" si="520"/>
        <v>21:0239</v>
      </c>
      <c r="E6655" t="s">
        <v>26539</v>
      </c>
      <c r="F6655" t="s">
        <v>26540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81</v>
      </c>
      <c r="N6655">
        <v>398</v>
      </c>
      <c r="P6655" t="s">
        <v>53</v>
      </c>
      <c r="Q6655" t="s">
        <v>31</v>
      </c>
      <c r="R6655" t="s">
        <v>14638</v>
      </c>
    </row>
    <row r="6656" spans="1:18" hidden="1" x14ac:dyDescent="0.3">
      <c r="A6656" t="s">
        <v>26541</v>
      </c>
      <c r="B6656" t="s">
        <v>26542</v>
      </c>
      <c r="C6656" s="1" t="str">
        <f t="shared" si="519"/>
        <v>21:0864</v>
      </c>
      <c r="D6656" s="1" t="str">
        <f t="shared" si="520"/>
        <v>21:0239</v>
      </c>
      <c r="E6656" t="s">
        <v>26543</v>
      </c>
      <c r="F6656" t="s">
        <v>26544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95</v>
      </c>
      <c r="N6656">
        <v>399</v>
      </c>
      <c r="P6656" t="s">
        <v>15080</v>
      </c>
      <c r="Q6656" t="s">
        <v>15080</v>
      </c>
      <c r="R6656" t="s">
        <v>15080</v>
      </c>
    </row>
    <row r="6657" spans="1:18" hidden="1" x14ac:dyDescent="0.3">
      <c r="A6657" t="s">
        <v>26545</v>
      </c>
      <c r="B6657" t="s">
        <v>26546</v>
      </c>
      <c r="C6657" s="1" t="str">
        <f t="shared" si="519"/>
        <v>21:0864</v>
      </c>
      <c r="D6657" s="1" t="str">
        <f t="shared" si="520"/>
        <v>21:0239</v>
      </c>
      <c r="E6657" t="s">
        <v>26547</v>
      </c>
      <c r="F6657" t="s">
        <v>26548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101</v>
      </c>
      <c r="N6657">
        <v>400</v>
      </c>
      <c r="P6657" t="s">
        <v>128</v>
      </c>
      <c r="Q6657" t="s">
        <v>31</v>
      </c>
      <c r="R6657" t="s">
        <v>420</v>
      </c>
    </row>
    <row r="6658" spans="1:18" hidden="1" x14ac:dyDescent="0.3">
      <c r="A6658" t="s">
        <v>26549</v>
      </c>
      <c r="B6658" t="s">
        <v>26550</v>
      </c>
      <c r="C6658" s="1" t="str">
        <f t="shared" si="519"/>
        <v>21:0864</v>
      </c>
      <c r="D6658" s="1" t="str">
        <f t="shared" si="520"/>
        <v>21:0239</v>
      </c>
      <c r="E6658" t="s">
        <v>26551</v>
      </c>
      <c r="F6658" t="s">
        <v>26552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107</v>
      </c>
      <c r="N6658">
        <v>401</v>
      </c>
      <c r="P6658" t="s">
        <v>1006</v>
      </c>
      <c r="Q6658" t="s">
        <v>146</v>
      </c>
      <c r="R6658" t="s">
        <v>410</v>
      </c>
    </row>
    <row r="6659" spans="1:18" hidden="1" x14ac:dyDescent="0.3">
      <c r="A6659" t="s">
        <v>26553</v>
      </c>
      <c r="B6659" t="s">
        <v>26554</v>
      </c>
      <c r="C6659" s="1" t="str">
        <f t="shared" si="519"/>
        <v>21:0864</v>
      </c>
      <c r="D6659" s="1" t="str">
        <f t="shared" si="520"/>
        <v>21:0239</v>
      </c>
      <c r="E6659" t="s">
        <v>26555</v>
      </c>
      <c r="F6659" t="s">
        <v>26556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114</v>
      </c>
      <c r="N6659">
        <v>402</v>
      </c>
      <c r="P6659" t="s">
        <v>558</v>
      </c>
      <c r="Q6659" t="s">
        <v>96</v>
      </c>
      <c r="R6659" t="s">
        <v>420</v>
      </c>
    </row>
    <row r="6660" spans="1:18" hidden="1" x14ac:dyDescent="0.3">
      <c r="A6660" t="s">
        <v>26557</v>
      </c>
      <c r="B6660" t="s">
        <v>26558</v>
      </c>
      <c r="C6660" s="1" t="str">
        <f t="shared" si="519"/>
        <v>21:0864</v>
      </c>
      <c r="D6660" s="1" t="str">
        <f t="shared" si="520"/>
        <v>21:0239</v>
      </c>
      <c r="E6660" t="s">
        <v>26559</v>
      </c>
      <c r="F6660" t="s">
        <v>26560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121</v>
      </c>
      <c r="N6660">
        <v>403</v>
      </c>
      <c r="P6660" t="s">
        <v>194</v>
      </c>
      <c r="Q6660" t="s">
        <v>96</v>
      </c>
      <c r="R6660" t="s">
        <v>449</v>
      </c>
    </row>
    <row r="6661" spans="1:18" hidden="1" x14ac:dyDescent="0.3">
      <c r="A6661" t="s">
        <v>26561</v>
      </c>
      <c r="B6661" t="s">
        <v>26562</v>
      </c>
      <c r="C6661" s="1" t="str">
        <f t="shared" si="519"/>
        <v>21:0864</v>
      </c>
      <c r="D6661" s="1" t="str">
        <f t="shared" si="520"/>
        <v>21:0239</v>
      </c>
      <c r="E6661" t="s">
        <v>26563</v>
      </c>
      <c r="F6661" t="s">
        <v>26564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127</v>
      </c>
      <c r="N6661">
        <v>404</v>
      </c>
      <c r="P6661" t="s">
        <v>537</v>
      </c>
      <c r="Q6661" t="s">
        <v>146</v>
      </c>
      <c r="R6661" t="s">
        <v>911</v>
      </c>
    </row>
    <row r="6662" spans="1:18" hidden="1" x14ac:dyDescent="0.3">
      <c r="A6662" t="s">
        <v>26565</v>
      </c>
      <c r="B6662" t="s">
        <v>26566</v>
      </c>
      <c r="C6662" s="1" t="str">
        <f t="shared" si="519"/>
        <v>21:0864</v>
      </c>
      <c r="D6662" s="1" t="str">
        <f t="shared" si="520"/>
        <v>21:0239</v>
      </c>
      <c r="E6662" t="s">
        <v>26567</v>
      </c>
      <c r="F6662" t="s">
        <v>26568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133</v>
      </c>
      <c r="N6662">
        <v>405</v>
      </c>
      <c r="P6662" t="s">
        <v>23</v>
      </c>
      <c r="Q6662" t="s">
        <v>146</v>
      </c>
      <c r="R6662" t="s">
        <v>11785</v>
      </c>
    </row>
    <row r="6663" spans="1:18" hidden="1" x14ac:dyDescent="0.3">
      <c r="A6663" t="s">
        <v>26569</v>
      </c>
      <c r="B6663" t="s">
        <v>26570</v>
      </c>
      <c r="C6663" s="1" t="str">
        <f t="shared" si="519"/>
        <v>21:0864</v>
      </c>
      <c r="D6663" s="1" t="str">
        <f t="shared" si="520"/>
        <v>21:0239</v>
      </c>
      <c r="E6663" t="s">
        <v>26571</v>
      </c>
      <c r="F6663" t="s">
        <v>26572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139</v>
      </c>
      <c r="N6663">
        <v>406</v>
      </c>
      <c r="P6663" t="s">
        <v>61</v>
      </c>
      <c r="Q6663" t="s">
        <v>146</v>
      </c>
      <c r="R6663" t="s">
        <v>76</v>
      </c>
    </row>
    <row r="6664" spans="1:18" hidden="1" x14ac:dyDescent="0.3">
      <c r="A6664" t="s">
        <v>26573</v>
      </c>
      <c r="B6664" t="s">
        <v>26574</v>
      </c>
      <c r="C6664" s="1" t="str">
        <f t="shared" si="519"/>
        <v>21:0864</v>
      </c>
      <c r="D6664" s="1" t="str">
        <f t="shared" si="520"/>
        <v>21:0239</v>
      </c>
      <c r="E6664" t="s">
        <v>26575</v>
      </c>
      <c r="F6664" t="s">
        <v>26576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241</v>
      </c>
      <c r="N6664">
        <v>407</v>
      </c>
      <c r="P6664" t="s">
        <v>558</v>
      </c>
      <c r="Q6664" t="s">
        <v>96</v>
      </c>
      <c r="R6664" t="s">
        <v>168</v>
      </c>
    </row>
    <row r="6665" spans="1:18" hidden="1" x14ac:dyDescent="0.3">
      <c r="A6665" t="s">
        <v>26577</v>
      </c>
      <c r="B6665" t="s">
        <v>26578</v>
      </c>
      <c r="C6665" s="1" t="str">
        <f t="shared" si="519"/>
        <v>21:0864</v>
      </c>
      <c r="D6665" s="1" t="str">
        <f t="shared" si="520"/>
        <v>21:0239</v>
      </c>
      <c r="E6665" t="s">
        <v>26579</v>
      </c>
      <c r="F6665" t="s">
        <v>26580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36</v>
      </c>
      <c r="N6665">
        <v>408</v>
      </c>
      <c r="P6665" t="s">
        <v>167</v>
      </c>
      <c r="Q6665" t="s">
        <v>89</v>
      </c>
      <c r="R6665" t="s">
        <v>76</v>
      </c>
    </row>
    <row r="6666" spans="1:18" hidden="1" x14ac:dyDescent="0.3">
      <c r="A6666" t="s">
        <v>26581</v>
      </c>
      <c r="B6666" t="s">
        <v>26582</v>
      </c>
      <c r="C6666" s="1" t="str">
        <f t="shared" si="519"/>
        <v>21:0864</v>
      </c>
      <c r="D6666" s="1" t="str">
        <f t="shared" si="520"/>
        <v>21:0239</v>
      </c>
      <c r="E6666" t="s">
        <v>26583</v>
      </c>
      <c r="F6666" t="s">
        <v>26584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44</v>
      </c>
      <c r="N6666">
        <v>409</v>
      </c>
      <c r="P6666" t="s">
        <v>45</v>
      </c>
      <c r="Q6666" t="s">
        <v>62</v>
      </c>
      <c r="R6666" t="s">
        <v>599</v>
      </c>
    </row>
    <row r="6667" spans="1:18" hidden="1" x14ac:dyDescent="0.3">
      <c r="A6667" t="s">
        <v>26585</v>
      </c>
      <c r="B6667" t="s">
        <v>26586</v>
      </c>
      <c r="C6667" s="1" t="str">
        <f t="shared" si="519"/>
        <v>21:0864</v>
      </c>
      <c r="D6667" s="1" t="str">
        <f t="shared" si="520"/>
        <v>21:0239</v>
      </c>
      <c r="E6667" t="s">
        <v>26587</v>
      </c>
      <c r="F6667" t="s">
        <v>26588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52</v>
      </c>
      <c r="N6667">
        <v>410</v>
      </c>
      <c r="P6667" t="s">
        <v>15080</v>
      </c>
      <c r="Q6667" t="s">
        <v>15080</v>
      </c>
      <c r="R6667" t="s">
        <v>15080</v>
      </c>
    </row>
    <row r="6668" spans="1:18" hidden="1" x14ac:dyDescent="0.3">
      <c r="A6668" t="s">
        <v>26589</v>
      </c>
      <c r="B6668" t="s">
        <v>26590</v>
      </c>
      <c r="C6668" s="1" t="str">
        <f t="shared" si="519"/>
        <v>21:0864</v>
      </c>
      <c r="D6668" s="1" t="str">
        <f t="shared" si="520"/>
        <v>21:0239</v>
      </c>
      <c r="E6668" t="s">
        <v>26591</v>
      </c>
      <c r="F6668" t="s">
        <v>26592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60</v>
      </c>
      <c r="N6668">
        <v>411</v>
      </c>
      <c r="P6668" t="s">
        <v>140</v>
      </c>
      <c r="Q6668" t="s">
        <v>89</v>
      </c>
      <c r="R6668" t="s">
        <v>205</v>
      </c>
    </row>
    <row r="6669" spans="1:18" hidden="1" x14ac:dyDescent="0.3">
      <c r="A6669" t="s">
        <v>26593</v>
      </c>
      <c r="B6669" t="s">
        <v>26594</v>
      </c>
      <c r="C6669" s="1" t="str">
        <f t="shared" si="519"/>
        <v>21:0864</v>
      </c>
      <c r="D6669" s="1" t="str">
        <f t="shared" si="520"/>
        <v>21:0239</v>
      </c>
      <c r="E6669" t="s">
        <v>26595</v>
      </c>
      <c r="F6669" t="s">
        <v>26596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67</v>
      </c>
      <c r="N6669">
        <v>412</v>
      </c>
      <c r="P6669" t="s">
        <v>1006</v>
      </c>
      <c r="Q6669" t="s">
        <v>96</v>
      </c>
      <c r="R6669" t="s">
        <v>329</v>
      </c>
    </row>
    <row r="6670" spans="1:18" hidden="1" x14ac:dyDescent="0.3">
      <c r="A6670" t="s">
        <v>26597</v>
      </c>
      <c r="B6670" t="s">
        <v>26598</v>
      </c>
      <c r="C6670" s="1" t="str">
        <f t="shared" si="519"/>
        <v>21:0864</v>
      </c>
      <c r="D6670" s="1" t="str">
        <f t="shared" si="520"/>
        <v>21:0239</v>
      </c>
      <c r="E6670" t="s">
        <v>26599</v>
      </c>
      <c r="F6670" t="s">
        <v>26600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 t="s">
        <v>705</v>
      </c>
      <c r="Q6670" t="s">
        <v>96</v>
      </c>
      <c r="R6670" t="s">
        <v>4299</v>
      </c>
    </row>
    <row r="6671" spans="1:18" hidden="1" x14ac:dyDescent="0.3">
      <c r="A6671" t="s">
        <v>26601</v>
      </c>
      <c r="B6671" t="s">
        <v>26602</v>
      </c>
      <c r="C6671" s="1" t="str">
        <f t="shared" si="519"/>
        <v>21:0864</v>
      </c>
      <c r="D6671" s="1" t="str">
        <f t="shared" si="520"/>
        <v>21:0239</v>
      </c>
      <c r="E6671" t="s">
        <v>26599</v>
      </c>
      <c r="F6671" t="s">
        <v>26603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29</v>
      </c>
      <c r="N6671">
        <v>414</v>
      </c>
      <c r="P6671" t="s">
        <v>705</v>
      </c>
      <c r="Q6671" t="s">
        <v>96</v>
      </c>
      <c r="R6671" t="s">
        <v>25447</v>
      </c>
    </row>
    <row r="6672" spans="1:18" hidden="1" x14ac:dyDescent="0.3">
      <c r="A6672" t="s">
        <v>26604</v>
      </c>
      <c r="B6672" t="s">
        <v>26605</v>
      </c>
      <c r="C6672" s="1" t="str">
        <f t="shared" si="519"/>
        <v>21:0864</v>
      </c>
      <c r="D6672" s="1" t="str">
        <f t="shared" si="520"/>
        <v>21:0239</v>
      </c>
      <c r="E6672" t="s">
        <v>26606</v>
      </c>
      <c r="F6672" t="s">
        <v>26607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74</v>
      </c>
      <c r="N6672">
        <v>415</v>
      </c>
      <c r="P6672" t="s">
        <v>15080</v>
      </c>
      <c r="Q6672" t="s">
        <v>15080</v>
      </c>
      <c r="R6672" t="s">
        <v>15080</v>
      </c>
    </row>
    <row r="6673" spans="1:18" hidden="1" x14ac:dyDescent="0.3">
      <c r="A6673" t="s">
        <v>26608</v>
      </c>
      <c r="B6673" t="s">
        <v>26609</v>
      </c>
      <c r="C6673" s="1" t="str">
        <f t="shared" si="519"/>
        <v>21:0864</v>
      </c>
      <c r="D6673" s="1" t="str">
        <f t="shared" si="520"/>
        <v>21:0239</v>
      </c>
      <c r="E6673" t="s">
        <v>26610</v>
      </c>
      <c r="F6673" t="s">
        <v>26611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81</v>
      </c>
      <c r="N6673">
        <v>416</v>
      </c>
      <c r="P6673" t="s">
        <v>128</v>
      </c>
      <c r="Q6673" t="s">
        <v>31</v>
      </c>
      <c r="R6673" t="s">
        <v>168</v>
      </c>
    </row>
    <row r="6674" spans="1:18" hidden="1" x14ac:dyDescent="0.3">
      <c r="A6674" t="s">
        <v>26612</v>
      </c>
      <c r="B6674" t="s">
        <v>26613</v>
      </c>
      <c r="C6674" s="1" t="str">
        <f t="shared" si="519"/>
        <v>21:0864</v>
      </c>
      <c r="D6674" s="1" t="str">
        <f t="shared" si="520"/>
        <v>21:0239</v>
      </c>
      <c r="E6674" t="s">
        <v>26614</v>
      </c>
      <c r="F6674" t="s">
        <v>26615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95</v>
      </c>
      <c r="N6674">
        <v>417</v>
      </c>
      <c r="P6674" t="s">
        <v>167</v>
      </c>
      <c r="Q6674" t="s">
        <v>248</v>
      </c>
      <c r="R6674" t="s">
        <v>211</v>
      </c>
    </row>
    <row r="6675" spans="1:18" hidden="1" x14ac:dyDescent="0.3">
      <c r="A6675" t="s">
        <v>26616</v>
      </c>
      <c r="B6675" t="s">
        <v>26617</v>
      </c>
      <c r="C6675" s="1" t="str">
        <f t="shared" si="519"/>
        <v>21:0864</v>
      </c>
      <c r="D6675" s="1" t="str">
        <f t="shared" si="520"/>
        <v>21:0239</v>
      </c>
      <c r="E6675" t="s">
        <v>26618</v>
      </c>
      <c r="F6675" t="s">
        <v>26619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101</v>
      </c>
      <c r="N6675">
        <v>418</v>
      </c>
      <c r="P6675" t="s">
        <v>1006</v>
      </c>
      <c r="Q6675" t="s">
        <v>46</v>
      </c>
      <c r="R6675" t="s">
        <v>460</v>
      </c>
    </row>
    <row r="6676" spans="1:18" hidden="1" x14ac:dyDescent="0.3">
      <c r="A6676" t="s">
        <v>26620</v>
      </c>
      <c r="B6676" t="s">
        <v>26621</v>
      </c>
      <c r="C6676" s="1" t="str">
        <f t="shared" si="519"/>
        <v>21:0864</v>
      </c>
      <c r="D6676" s="1" t="str">
        <f t="shared" si="520"/>
        <v>21:0239</v>
      </c>
      <c r="E6676" t="s">
        <v>26622</v>
      </c>
      <c r="F6676" t="s">
        <v>26623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107</v>
      </c>
      <c r="N6676">
        <v>419</v>
      </c>
      <c r="P6676" t="s">
        <v>294</v>
      </c>
      <c r="Q6676" t="s">
        <v>96</v>
      </c>
      <c r="R6676" t="s">
        <v>745</v>
      </c>
    </row>
    <row r="6677" spans="1:18" hidden="1" x14ac:dyDescent="0.3">
      <c r="A6677" t="s">
        <v>26624</v>
      </c>
      <c r="B6677" t="s">
        <v>26625</v>
      </c>
      <c r="C6677" s="1" t="str">
        <f t="shared" si="519"/>
        <v>21:0864</v>
      </c>
      <c r="D6677" s="1" t="str">
        <f t="shared" si="520"/>
        <v>21:0239</v>
      </c>
      <c r="E6677" t="s">
        <v>26626</v>
      </c>
      <c r="F6677" t="s">
        <v>26627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114</v>
      </c>
      <c r="N6677">
        <v>420</v>
      </c>
      <c r="P6677" t="s">
        <v>15080</v>
      </c>
      <c r="Q6677" t="s">
        <v>15080</v>
      </c>
      <c r="R6677" t="s">
        <v>15080</v>
      </c>
    </row>
    <row r="6678" spans="1:18" hidden="1" x14ac:dyDescent="0.3">
      <c r="A6678" t="s">
        <v>26628</v>
      </c>
      <c r="B6678" t="s">
        <v>26629</v>
      </c>
      <c r="C6678" s="1" t="str">
        <f t="shared" si="519"/>
        <v>21:0864</v>
      </c>
      <c r="D6678" s="1" t="str">
        <f t="shared" si="520"/>
        <v>21:0239</v>
      </c>
      <c r="E6678" t="s">
        <v>26630</v>
      </c>
      <c r="F6678" t="s">
        <v>26631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121</v>
      </c>
      <c r="N6678">
        <v>421</v>
      </c>
      <c r="P6678" t="s">
        <v>128</v>
      </c>
      <c r="Q6678" t="s">
        <v>96</v>
      </c>
      <c r="R6678" t="s">
        <v>47</v>
      </c>
    </row>
    <row r="6679" spans="1:18" hidden="1" x14ac:dyDescent="0.3">
      <c r="A6679" t="s">
        <v>26632</v>
      </c>
      <c r="B6679" t="s">
        <v>26633</v>
      </c>
      <c r="C6679" s="1" t="str">
        <f t="shared" si="519"/>
        <v>21:0864</v>
      </c>
      <c r="D6679" s="1" t="str">
        <f t="shared" si="520"/>
        <v>21:0239</v>
      </c>
      <c r="E6679" t="s">
        <v>26634</v>
      </c>
      <c r="F6679" t="s">
        <v>26635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127</v>
      </c>
      <c r="N6679">
        <v>422</v>
      </c>
      <c r="P6679" t="s">
        <v>68</v>
      </c>
      <c r="Q6679" t="s">
        <v>116</v>
      </c>
      <c r="R6679" t="s">
        <v>25447</v>
      </c>
    </row>
    <row r="6680" spans="1:18" hidden="1" x14ac:dyDescent="0.3">
      <c r="A6680" t="s">
        <v>26636</v>
      </c>
      <c r="B6680" t="s">
        <v>26637</v>
      </c>
      <c r="C6680" s="1" t="str">
        <f t="shared" si="519"/>
        <v>21:0864</v>
      </c>
      <c r="D6680" s="1" t="str">
        <f t="shared" si="520"/>
        <v>21:0239</v>
      </c>
      <c r="E6680" t="s">
        <v>26638</v>
      </c>
      <c r="F6680" t="s">
        <v>26639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133</v>
      </c>
      <c r="N6680">
        <v>423</v>
      </c>
      <c r="P6680" t="s">
        <v>173</v>
      </c>
      <c r="Q6680" t="s">
        <v>89</v>
      </c>
      <c r="R6680" t="s">
        <v>19059</v>
      </c>
    </row>
    <row r="6681" spans="1:18" hidden="1" x14ac:dyDescent="0.3">
      <c r="A6681" t="s">
        <v>26640</v>
      </c>
      <c r="B6681" t="s">
        <v>26641</v>
      </c>
      <c r="C6681" s="1" t="str">
        <f t="shared" si="519"/>
        <v>21:0864</v>
      </c>
      <c r="D6681" s="1" t="str">
        <f t="shared" si="520"/>
        <v>21:0239</v>
      </c>
      <c r="E6681" t="s">
        <v>26642</v>
      </c>
      <c r="F6681" t="s">
        <v>26643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139</v>
      </c>
      <c r="N6681">
        <v>424</v>
      </c>
      <c r="P6681" t="s">
        <v>173</v>
      </c>
      <c r="Q6681" t="s">
        <v>96</v>
      </c>
      <c r="R6681" t="s">
        <v>752</v>
      </c>
    </row>
    <row r="6682" spans="1:18" hidden="1" x14ac:dyDescent="0.3">
      <c r="A6682" t="s">
        <v>26644</v>
      </c>
      <c r="B6682" t="s">
        <v>26645</v>
      </c>
      <c r="C6682" s="1" t="str">
        <f t="shared" si="519"/>
        <v>21:0864</v>
      </c>
      <c r="D6682" s="1" t="str">
        <f t="shared" si="520"/>
        <v>21:0239</v>
      </c>
      <c r="E6682" t="s">
        <v>26646</v>
      </c>
      <c r="F6682" t="s">
        <v>26647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241</v>
      </c>
      <c r="N6682">
        <v>425</v>
      </c>
      <c r="P6682" t="s">
        <v>1846</v>
      </c>
      <c r="Q6682" t="s">
        <v>96</v>
      </c>
      <c r="R6682" t="s">
        <v>76</v>
      </c>
    </row>
    <row r="6683" spans="1:18" hidden="1" x14ac:dyDescent="0.3">
      <c r="A6683" t="s">
        <v>26648</v>
      </c>
      <c r="B6683" t="s">
        <v>26649</v>
      </c>
      <c r="C6683" s="1" t="str">
        <f t="shared" si="519"/>
        <v>21:0864</v>
      </c>
      <c r="D6683" s="1" t="str">
        <f t="shared" si="520"/>
        <v>21:0239</v>
      </c>
      <c r="E6683" t="s">
        <v>26650</v>
      </c>
      <c r="F6683" t="s">
        <v>26651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 t="s">
        <v>82</v>
      </c>
      <c r="Q6683" t="s">
        <v>116</v>
      </c>
      <c r="R6683" t="s">
        <v>324</v>
      </c>
    </row>
    <row r="6684" spans="1:18" hidden="1" x14ac:dyDescent="0.3">
      <c r="A6684" t="s">
        <v>26652</v>
      </c>
      <c r="B6684" t="s">
        <v>26653</v>
      </c>
      <c r="C6684" s="1" t="str">
        <f t="shared" si="519"/>
        <v>21:0864</v>
      </c>
      <c r="D6684" s="1" t="str">
        <f t="shared" si="520"/>
        <v>21:0239</v>
      </c>
      <c r="E6684" t="s">
        <v>26650</v>
      </c>
      <c r="F6684" t="s">
        <v>26654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29</v>
      </c>
      <c r="N6684">
        <v>427</v>
      </c>
      <c r="P6684" t="s">
        <v>140</v>
      </c>
      <c r="Q6684" t="s">
        <v>89</v>
      </c>
      <c r="R6684" t="s">
        <v>410</v>
      </c>
    </row>
    <row r="6685" spans="1:18" hidden="1" x14ac:dyDescent="0.3">
      <c r="A6685" t="s">
        <v>26655</v>
      </c>
      <c r="B6685" t="s">
        <v>26656</v>
      </c>
      <c r="C6685" s="1" t="str">
        <f t="shared" si="519"/>
        <v>21:0864</v>
      </c>
      <c r="D6685" s="1" t="str">
        <f t="shared" si="520"/>
        <v>21:0239</v>
      </c>
      <c r="E6685" t="s">
        <v>26657</v>
      </c>
      <c r="F6685" t="s">
        <v>26658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36</v>
      </c>
      <c r="N6685">
        <v>428</v>
      </c>
      <c r="P6685" t="s">
        <v>15080</v>
      </c>
      <c r="Q6685" t="s">
        <v>15080</v>
      </c>
      <c r="R6685" t="s">
        <v>15080</v>
      </c>
    </row>
    <row r="6686" spans="1:18" hidden="1" x14ac:dyDescent="0.3">
      <c r="A6686" t="s">
        <v>26659</v>
      </c>
      <c r="B6686" t="s">
        <v>26660</v>
      </c>
      <c r="C6686" s="1" t="str">
        <f t="shared" si="519"/>
        <v>21:0864</v>
      </c>
      <c r="D6686" s="1" t="str">
        <f t="shared" si="520"/>
        <v>21:0239</v>
      </c>
      <c r="E6686" t="s">
        <v>26661</v>
      </c>
      <c r="F6686" t="s">
        <v>26662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44</v>
      </c>
      <c r="N6686">
        <v>429</v>
      </c>
      <c r="P6686" t="s">
        <v>82</v>
      </c>
      <c r="Q6686" t="s">
        <v>96</v>
      </c>
      <c r="R6686" t="s">
        <v>102</v>
      </c>
    </row>
    <row r="6687" spans="1:18" hidden="1" x14ac:dyDescent="0.3">
      <c r="A6687" t="s">
        <v>26663</v>
      </c>
      <c r="B6687" t="s">
        <v>26664</v>
      </c>
      <c r="C6687" s="1" t="str">
        <f t="shared" si="519"/>
        <v>21:0864</v>
      </c>
      <c r="D6687" s="1" t="str">
        <f t="shared" si="520"/>
        <v>21:0239</v>
      </c>
      <c r="E6687" t="s">
        <v>26665</v>
      </c>
      <c r="F6687" t="s">
        <v>26666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52</v>
      </c>
      <c r="N6687">
        <v>430</v>
      </c>
      <c r="P6687" t="s">
        <v>140</v>
      </c>
      <c r="Q6687" t="s">
        <v>31</v>
      </c>
      <c r="R6687" t="s">
        <v>911</v>
      </c>
    </row>
    <row r="6688" spans="1:18" hidden="1" x14ac:dyDescent="0.3">
      <c r="A6688" t="s">
        <v>26667</v>
      </c>
      <c r="B6688" t="s">
        <v>26668</v>
      </c>
      <c r="C6688" s="1" t="str">
        <f t="shared" si="519"/>
        <v>21:0864</v>
      </c>
      <c r="D6688" s="1" t="str">
        <f t="shared" si="520"/>
        <v>21:0239</v>
      </c>
      <c r="E6688" t="s">
        <v>26669</v>
      </c>
      <c r="F6688" t="s">
        <v>26670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60</v>
      </c>
      <c r="N6688">
        <v>431</v>
      </c>
      <c r="P6688" t="s">
        <v>225</v>
      </c>
      <c r="Q6688" t="s">
        <v>96</v>
      </c>
      <c r="R6688" t="s">
        <v>873</v>
      </c>
    </row>
    <row r="6689" spans="1:18" hidden="1" x14ac:dyDescent="0.3">
      <c r="A6689" t="s">
        <v>26671</v>
      </c>
      <c r="B6689" t="s">
        <v>26672</v>
      </c>
      <c r="C6689" s="1" t="str">
        <f t="shared" si="519"/>
        <v>21:0864</v>
      </c>
      <c r="D6689" s="1" t="str">
        <f t="shared" si="520"/>
        <v>21:0239</v>
      </c>
      <c r="E6689" t="s">
        <v>26673</v>
      </c>
      <c r="F6689" t="s">
        <v>26674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67</v>
      </c>
      <c r="N6689">
        <v>432</v>
      </c>
      <c r="P6689" t="s">
        <v>30</v>
      </c>
      <c r="Q6689" t="s">
        <v>146</v>
      </c>
      <c r="R6689" t="s">
        <v>205</v>
      </c>
    </row>
    <row r="6690" spans="1:18" hidden="1" x14ac:dyDescent="0.3">
      <c r="A6690" t="s">
        <v>26675</v>
      </c>
      <c r="B6690" t="s">
        <v>26676</v>
      </c>
      <c r="C6690" s="1" t="str">
        <f t="shared" si="519"/>
        <v>21:0864</v>
      </c>
      <c r="D6690" s="1" t="str">
        <f t="shared" si="520"/>
        <v>21:0239</v>
      </c>
      <c r="E6690" t="s">
        <v>26677</v>
      </c>
      <c r="F6690" t="s">
        <v>26678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74</v>
      </c>
      <c r="N6690">
        <v>433</v>
      </c>
      <c r="P6690" t="s">
        <v>173</v>
      </c>
      <c r="Q6690" t="s">
        <v>24</v>
      </c>
      <c r="R6690" t="s">
        <v>195</v>
      </c>
    </row>
    <row r="6691" spans="1:18" hidden="1" x14ac:dyDescent="0.3">
      <c r="A6691" t="s">
        <v>26679</v>
      </c>
      <c r="B6691" t="s">
        <v>26680</v>
      </c>
      <c r="C6691" s="1" t="str">
        <f t="shared" si="519"/>
        <v>21:0864</v>
      </c>
      <c r="D6691" s="1" t="str">
        <f t="shared" si="520"/>
        <v>21:0239</v>
      </c>
      <c r="E6691" t="s">
        <v>26681</v>
      </c>
      <c r="F6691" t="s">
        <v>26682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81</v>
      </c>
      <c r="N6691">
        <v>434</v>
      </c>
      <c r="P6691" t="s">
        <v>1846</v>
      </c>
      <c r="Q6691" t="s">
        <v>89</v>
      </c>
      <c r="R6691" t="s">
        <v>668</v>
      </c>
    </row>
    <row r="6692" spans="1:18" hidden="1" x14ac:dyDescent="0.3">
      <c r="A6692" t="s">
        <v>26683</v>
      </c>
      <c r="B6692" t="s">
        <v>26684</v>
      </c>
      <c r="C6692" s="1" t="str">
        <f t="shared" si="519"/>
        <v>21:0864</v>
      </c>
      <c r="D6692" s="1" t="str">
        <f t="shared" si="520"/>
        <v>21:0239</v>
      </c>
      <c r="E6692" t="s">
        <v>26685</v>
      </c>
      <c r="F6692" t="s">
        <v>26686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95</v>
      </c>
      <c r="N6692">
        <v>435</v>
      </c>
      <c r="P6692" t="s">
        <v>82</v>
      </c>
      <c r="Q6692" t="s">
        <v>89</v>
      </c>
      <c r="R6692" t="s">
        <v>5458</v>
      </c>
    </row>
    <row r="6693" spans="1:18" hidden="1" x14ac:dyDescent="0.3">
      <c r="A6693" t="s">
        <v>26687</v>
      </c>
      <c r="B6693" t="s">
        <v>26688</v>
      </c>
      <c r="C6693" s="1" t="str">
        <f t="shared" si="519"/>
        <v>21:0864</v>
      </c>
      <c r="D6693" s="1" t="str">
        <f t="shared" si="520"/>
        <v>21:0239</v>
      </c>
      <c r="E6693" t="s">
        <v>26689</v>
      </c>
      <c r="F6693" t="s">
        <v>26690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101</v>
      </c>
      <c r="N6693">
        <v>436</v>
      </c>
      <c r="P6693" t="s">
        <v>140</v>
      </c>
      <c r="Q6693" t="s">
        <v>96</v>
      </c>
      <c r="R6693" t="s">
        <v>646</v>
      </c>
    </row>
    <row r="6694" spans="1:18" hidden="1" x14ac:dyDescent="0.3">
      <c r="A6694" t="s">
        <v>26691</v>
      </c>
      <c r="B6694" t="s">
        <v>26692</v>
      </c>
      <c r="C6694" s="1" t="str">
        <f t="shared" si="519"/>
        <v>21:0864</v>
      </c>
      <c r="D6694" s="1" t="str">
        <f t="shared" si="520"/>
        <v>21:0239</v>
      </c>
      <c r="E6694" t="s">
        <v>26693</v>
      </c>
      <c r="F6694" t="s">
        <v>26694</v>
      </c>
      <c r="H6694">
        <v>60.102841699999999</v>
      </c>
      <c r="I6694">
        <v>-126.5037408</v>
      </c>
      <c r="J6694" s="1" t="str">
        <f t="shared" ref="J6694:J6757" si="521">HYPERLINK("https://geochem.nrcan.gc.ca/cdogs/content/kwd/kwd020018_e.htm", "Fluid (stream)")</f>
        <v>Fluid (stream)</v>
      </c>
      <c r="K6694" s="1" t="str">
        <f t="shared" ref="K6694:K6757" si="522">HYPERLINK("https://geochem.nrcan.gc.ca/cdogs/content/kwd/kwd080007_e.htm", "Untreated Water")</f>
        <v>Untreated Water</v>
      </c>
      <c r="L6694">
        <v>25</v>
      </c>
      <c r="M6694" t="s">
        <v>107</v>
      </c>
      <c r="N6694">
        <v>437</v>
      </c>
      <c r="P6694" t="s">
        <v>134</v>
      </c>
      <c r="Q6694" t="s">
        <v>96</v>
      </c>
      <c r="R6694" t="s">
        <v>55</v>
      </c>
    </row>
    <row r="6695" spans="1:18" hidden="1" x14ac:dyDescent="0.3">
      <c r="A6695" t="s">
        <v>26695</v>
      </c>
      <c r="B6695" t="s">
        <v>26696</v>
      </c>
      <c r="C6695" s="1" t="str">
        <f t="shared" si="519"/>
        <v>21:0864</v>
      </c>
      <c r="D6695" s="1" t="str">
        <f t="shared" si="520"/>
        <v>21:0239</v>
      </c>
      <c r="E6695" t="s">
        <v>26697</v>
      </c>
      <c r="F6695" t="s">
        <v>26698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114</v>
      </c>
      <c r="N6695">
        <v>438</v>
      </c>
      <c r="P6695" t="s">
        <v>37</v>
      </c>
      <c r="Q6695" t="s">
        <v>146</v>
      </c>
      <c r="R6695" t="s">
        <v>21442</v>
      </c>
    </row>
    <row r="6696" spans="1:18" hidden="1" x14ac:dyDescent="0.3">
      <c r="A6696" t="s">
        <v>26699</v>
      </c>
      <c r="B6696" t="s">
        <v>26700</v>
      </c>
      <c r="C6696" s="1" t="str">
        <f t="shared" si="519"/>
        <v>21:0864</v>
      </c>
      <c r="D6696" s="1" t="str">
        <f t="shared" si="520"/>
        <v>21:0239</v>
      </c>
      <c r="E6696" t="s">
        <v>26701</v>
      </c>
      <c r="F6696" t="s">
        <v>26702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121</v>
      </c>
      <c r="N6696">
        <v>439</v>
      </c>
      <c r="P6696" t="s">
        <v>225</v>
      </c>
      <c r="Q6696" t="s">
        <v>89</v>
      </c>
      <c r="R6696" t="s">
        <v>8016</v>
      </c>
    </row>
    <row r="6697" spans="1:18" hidden="1" x14ac:dyDescent="0.3">
      <c r="A6697" t="s">
        <v>26703</v>
      </c>
      <c r="B6697" t="s">
        <v>26704</v>
      </c>
      <c r="C6697" s="1" t="str">
        <f t="shared" si="519"/>
        <v>21:0864</v>
      </c>
      <c r="D6697" s="1" t="str">
        <f t="shared" si="520"/>
        <v>21:0239</v>
      </c>
      <c r="E6697" t="s">
        <v>26705</v>
      </c>
      <c r="F6697" t="s">
        <v>26706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127</v>
      </c>
      <c r="N6697">
        <v>440</v>
      </c>
      <c r="P6697" t="s">
        <v>553</v>
      </c>
      <c r="Q6697" t="s">
        <v>31</v>
      </c>
      <c r="R6697" t="s">
        <v>16647</v>
      </c>
    </row>
    <row r="6698" spans="1:18" hidden="1" x14ac:dyDescent="0.3">
      <c r="A6698" t="s">
        <v>26707</v>
      </c>
      <c r="B6698" t="s">
        <v>26708</v>
      </c>
      <c r="C6698" s="1" t="str">
        <f t="shared" si="519"/>
        <v>21:0864</v>
      </c>
      <c r="D6698" s="1" t="str">
        <f t="shared" si="520"/>
        <v>21:0239</v>
      </c>
      <c r="E6698" t="s">
        <v>26709</v>
      </c>
      <c r="F6698" t="s">
        <v>26710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133</v>
      </c>
      <c r="N6698">
        <v>441</v>
      </c>
      <c r="P6698" t="s">
        <v>37</v>
      </c>
      <c r="Q6698" t="s">
        <v>31</v>
      </c>
      <c r="R6698" t="s">
        <v>47</v>
      </c>
    </row>
    <row r="6699" spans="1:18" hidden="1" x14ac:dyDescent="0.3">
      <c r="A6699" t="s">
        <v>26711</v>
      </c>
      <c r="B6699" t="s">
        <v>26712</v>
      </c>
      <c r="C6699" s="1" t="str">
        <f t="shared" si="519"/>
        <v>21:0864</v>
      </c>
      <c r="D6699" s="1" t="str">
        <f t="shared" si="520"/>
        <v>21:0239</v>
      </c>
      <c r="E6699" t="s">
        <v>26713</v>
      </c>
      <c r="F6699" t="s">
        <v>26714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139</v>
      </c>
      <c r="N6699">
        <v>442</v>
      </c>
      <c r="P6699" t="s">
        <v>521</v>
      </c>
      <c r="Q6699" t="s">
        <v>96</v>
      </c>
      <c r="R6699" t="s">
        <v>420</v>
      </c>
    </row>
    <row r="6700" spans="1:18" hidden="1" x14ac:dyDescent="0.3">
      <c r="A6700" t="s">
        <v>26715</v>
      </c>
      <c r="B6700" t="s">
        <v>26716</v>
      </c>
      <c r="C6700" s="1" t="str">
        <f t="shared" si="519"/>
        <v>21:0864</v>
      </c>
      <c r="D6700" s="1" t="str">
        <f t="shared" si="520"/>
        <v>21:0239</v>
      </c>
      <c r="E6700" t="s">
        <v>26717</v>
      </c>
      <c r="F6700" t="s">
        <v>26718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241</v>
      </c>
      <c r="N6700">
        <v>443</v>
      </c>
      <c r="P6700" t="s">
        <v>558</v>
      </c>
      <c r="Q6700" t="s">
        <v>116</v>
      </c>
      <c r="R6700" t="s">
        <v>151</v>
      </c>
    </row>
    <row r="6701" spans="1:18" hidden="1" x14ac:dyDescent="0.3">
      <c r="A6701" t="s">
        <v>26719</v>
      </c>
      <c r="B6701" t="s">
        <v>26720</v>
      </c>
      <c r="C6701" s="1" t="str">
        <f t="shared" si="519"/>
        <v>21:0864</v>
      </c>
      <c r="D6701" s="1" t="str">
        <f t="shared" si="520"/>
        <v>21:0239</v>
      </c>
      <c r="E6701" t="s">
        <v>26721</v>
      </c>
      <c r="F6701" t="s">
        <v>26722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 t="s">
        <v>225</v>
      </c>
      <c r="Q6701" t="s">
        <v>257</v>
      </c>
      <c r="R6701" t="s">
        <v>151</v>
      </c>
    </row>
    <row r="6702" spans="1:18" hidden="1" x14ac:dyDescent="0.3">
      <c r="A6702" t="s">
        <v>26723</v>
      </c>
      <c r="B6702" t="s">
        <v>26724</v>
      </c>
      <c r="C6702" s="1" t="str">
        <f t="shared" si="519"/>
        <v>21:0864</v>
      </c>
      <c r="D6702" s="1" t="str">
        <f t="shared" si="520"/>
        <v>21:0239</v>
      </c>
      <c r="E6702" t="s">
        <v>26721</v>
      </c>
      <c r="F6702" t="s">
        <v>26725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29</v>
      </c>
      <c r="N6702">
        <v>445</v>
      </c>
      <c r="P6702" t="s">
        <v>140</v>
      </c>
      <c r="Q6702" t="s">
        <v>38</v>
      </c>
      <c r="R6702" t="s">
        <v>25</v>
      </c>
    </row>
    <row r="6703" spans="1:18" hidden="1" x14ac:dyDescent="0.3">
      <c r="A6703" t="s">
        <v>26726</v>
      </c>
      <c r="B6703" t="s">
        <v>26727</v>
      </c>
      <c r="C6703" s="1" t="str">
        <f t="shared" si="519"/>
        <v>21:0864</v>
      </c>
      <c r="D6703" s="1" t="str">
        <f t="shared" si="520"/>
        <v>21:0239</v>
      </c>
      <c r="E6703" t="s">
        <v>26728</v>
      </c>
      <c r="F6703" t="s">
        <v>26729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36</v>
      </c>
      <c r="N6703">
        <v>446</v>
      </c>
      <c r="P6703" t="s">
        <v>82</v>
      </c>
      <c r="Q6703" t="s">
        <v>146</v>
      </c>
      <c r="R6703" t="s">
        <v>25</v>
      </c>
    </row>
    <row r="6704" spans="1:18" hidden="1" x14ac:dyDescent="0.3">
      <c r="A6704" t="s">
        <v>26730</v>
      </c>
      <c r="B6704" t="s">
        <v>26731</v>
      </c>
      <c r="C6704" s="1" t="str">
        <f t="shared" si="519"/>
        <v>21:0864</v>
      </c>
      <c r="D6704" s="1" t="str">
        <f t="shared" si="520"/>
        <v>21:0239</v>
      </c>
      <c r="E6704" t="s">
        <v>26732</v>
      </c>
      <c r="F6704" t="s">
        <v>26733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44</v>
      </c>
      <c r="N6704">
        <v>447</v>
      </c>
      <c r="P6704" t="s">
        <v>15080</v>
      </c>
      <c r="Q6704" t="s">
        <v>15080</v>
      </c>
      <c r="R6704" t="s">
        <v>15080</v>
      </c>
    </row>
    <row r="6705" spans="1:18" hidden="1" x14ac:dyDescent="0.3">
      <c r="A6705" t="s">
        <v>26734</v>
      </c>
      <c r="B6705" t="s">
        <v>26735</v>
      </c>
      <c r="C6705" s="1" t="str">
        <f t="shared" si="519"/>
        <v>21:0864</v>
      </c>
      <c r="D6705" s="1" t="str">
        <f t="shared" si="520"/>
        <v>21:0239</v>
      </c>
      <c r="E6705" t="s">
        <v>26736</v>
      </c>
      <c r="F6705" t="s">
        <v>26737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52</v>
      </c>
      <c r="N6705">
        <v>448</v>
      </c>
      <c r="P6705" t="s">
        <v>521</v>
      </c>
      <c r="Q6705" t="s">
        <v>38</v>
      </c>
      <c r="R6705" t="s">
        <v>47</v>
      </c>
    </row>
    <row r="6706" spans="1:18" hidden="1" x14ac:dyDescent="0.3">
      <c r="A6706" t="s">
        <v>26738</v>
      </c>
      <c r="B6706" t="s">
        <v>26739</v>
      </c>
      <c r="C6706" s="1" t="str">
        <f t="shared" ref="C6706:C6769" si="523">HYPERLINK("https://geochem.nrcan.gc.ca/cdogs/content/bdl/bdl210864_e.htm", "21:0864")</f>
        <v>21:0864</v>
      </c>
      <c r="D6706" s="1" t="str">
        <f t="shared" ref="D6706:D6769" si="524">HYPERLINK("https://geochem.nrcan.gc.ca/cdogs/content/svy/svy210239_e.htm", "21:0239")</f>
        <v>21:0239</v>
      </c>
      <c r="E6706" t="s">
        <v>26740</v>
      </c>
      <c r="F6706" t="s">
        <v>26741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60</v>
      </c>
      <c r="N6706">
        <v>449</v>
      </c>
      <c r="P6706" t="s">
        <v>23</v>
      </c>
      <c r="Q6706" t="s">
        <v>96</v>
      </c>
      <c r="R6706" t="s">
        <v>151</v>
      </c>
    </row>
    <row r="6707" spans="1:18" hidden="1" x14ac:dyDescent="0.3">
      <c r="A6707" t="s">
        <v>26742</v>
      </c>
      <c r="B6707" t="s">
        <v>26743</v>
      </c>
      <c r="C6707" s="1" t="str">
        <f t="shared" si="523"/>
        <v>21:0864</v>
      </c>
      <c r="D6707" s="1" t="str">
        <f t="shared" si="524"/>
        <v>21:0239</v>
      </c>
      <c r="E6707" t="s">
        <v>26744</v>
      </c>
      <c r="F6707" t="s">
        <v>26745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67</v>
      </c>
      <c r="N6707">
        <v>450</v>
      </c>
      <c r="P6707" t="s">
        <v>15080</v>
      </c>
      <c r="Q6707" t="s">
        <v>15080</v>
      </c>
      <c r="R6707" t="s">
        <v>15080</v>
      </c>
    </row>
    <row r="6708" spans="1:18" hidden="1" x14ac:dyDescent="0.3">
      <c r="A6708" t="s">
        <v>26746</v>
      </c>
      <c r="B6708" t="s">
        <v>26747</v>
      </c>
      <c r="C6708" s="1" t="str">
        <f t="shared" si="523"/>
        <v>21:0864</v>
      </c>
      <c r="D6708" s="1" t="str">
        <f t="shared" si="524"/>
        <v>21:0239</v>
      </c>
      <c r="E6708" t="s">
        <v>26748</v>
      </c>
      <c r="F6708" t="s">
        <v>26749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74</v>
      </c>
      <c r="N6708">
        <v>451</v>
      </c>
      <c r="P6708" t="s">
        <v>558</v>
      </c>
      <c r="Q6708" t="s">
        <v>46</v>
      </c>
      <c r="R6708" t="s">
        <v>47</v>
      </c>
    </row>
    <row r="6709" spans="1:18" hidden="1" x14ac:dyDescent="0.3">
      <c r="A6709" t="s">
        <v>26750</v>
      </c>
      <c r="B6709" t="s">
        <v>26751</v>
      </c>
      <c r="C6709" s="1" t="str">
        <f t="shared" si="523"/>
        <v>21:0864</v>
      </c>
      <c r="D6709" s="1" t="str">
        <f t="shared" si="524"/>
        <v>21:0239</v>
      </c>
      <c r="E6709" t="s">
        <v>26752</v>
      </c>
      <c r="F6709" t="s">
        <v>26753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81</v>
      </c>
      <c r="N6709">
        <v>452</v>
      </c>
      <c r="P6709" t="s">
        <v>68</v>
      </c>
      <c r="Q6709" t="s">
        <v>96</v>
      </c>
      <c r="R6709" t="s">
        <v>997</v>
      </c>
    </row>
    <row r="6710" spans="1:18" hidden="1" x14ac:dyDescent="0.3">
      <c r="A6710" t="s">
        <v>26754</v>
      </c>
      <c r="B6710" t="s">
        <v>26755</v>
      </c>
      <c r="C6710" s="1" t="str">
        <f t="shared" si="523"/>
        <v>21:0864</v>
      </c>
      <c r="D6710" s="1" t="str">
        <f t="shared" si="524"/>
        <v>21:0239</v>
      </c>
      <c r="E6710" t="s">
        <v>26756</v>
      </c>
      <c r="F6710" t="s">
        <v>26757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95</v>
      </c>
      <c r="N6710">
        <v>453</v>
      </c>
      <c r="P6710" t="s">
        <v>188</v>
      </c>
      <c r="Q6710" t="s">
        <v>24</v>
      </c>
      <c r="R6710" t="s">
        <v>761</v>
      </c>
    </row>
    <row r="6711" spans="1:18" hidden="1" x14ac:dyDescent="0.3">
      <c r="A6711" t="s">
        <v>26758</v>
      </c>
      <c r="B6711" t="s">
        <v>26759</v>
      </c>
      <c r="C6711" s="1" t="str">
        <f t="shared" si="523"/>
        <v>21:0864</v>
      </c>
      <c r="D6711" s="1" t="str">
        <f t="shared" si="524"/>
        <v>21:0239</v>
      </c>
      <c r="E6711" t="s">
        <v>26760</v>
      </c>
      <c r="F6711" t="s">
        <v>26761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101</v>
      </c>
      <c r="N6711">
        <v>454</v>
      </c>
      <c r="P6711" t="s">
        <v>225</v>
      </c>
      <c r="Q6711" t="s">
        <v>24</v>
      </c>
      <c r="R6711" t="s">
        <v>687</v>
      </c>
    </row>
    <row r="6712" spans="1:18" hidden="1" x14ac:dyDescent="0.3">
      <c r="A6712" t="s">
        <v>26762</v>
      </c>
      <c r="B6712" t="s">
        <v>26763</v>
      </c>
      <c r="C6712" s="1" t="str">
        <f t="shared" si="523"/>
        <v>21:0864</v>
      </c>
      <c r="D6712" s="1" t="str">
        <f t="shared" si="524"/>
        <v>21:0239</v>
      </c>
      <c r="E6712" t="s">
        <v>26764</v>
      </c>
      <c r="F6712" t="s">
        <v>26765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107</v>
      </c>
      <c r="N6712">
        <v>455</v>
      </c>
      <c r="P6712" t="s">
        <v>82</v>
      </c>
      <c r="Q6712" t="s">
        <v>38</v>
      </c>
      <c r="R6712" t="s">
        <v>873</v>
      </c>
    </row>
    <row r="6713" spans="1:18" hidden="1" x14ac:dyDescent="0.3">
      <c r="A6713" t="s">
        <v>26766</v>
      </c>
      <c r="B6713" t="s">
        <v>26767</v>
      </c>
      <c r="C6713" s="1" t="str">
        <f t="shared" si="523"/>
        <v>21:0864</v>
      </c>
      <c r="D6713" s="1" t="str">
        <f t="shared" si="524"/>
        <v>21:0239</v>
      </c>
      <c r="E6713" t="s">
        <v>26768</v>
      </c>
      <c r="F6713" t="s">
        <v>26769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114</v>
      </c>
      <c r="N6713">
        <v>456</v>
      </c>
      <c r="P6713" t="s">
        <v>294</v>
      </c>
      <c r="Q6713" t="s">
        <v>24</v>
      </c>
      <c r="R6713" t="s">
        <v>4278</v>
      </c>
    </row>
    <row r="6714" spans="1:18" hidden="1" x14ac:dyDescent="0.3">
      <c r="A6714" t="s">
        <v>26770</v>
      </c>
      <c r="B6714" t="s">
        <v>26771</v>
      </c>
      <c r="C6714" s="1" t="str">
        <f t="shared" si="523"/>
        <v>21:0864</v>
      </c>
      <c r="D6714" s="1" t="str">
        <f t="shared" si="524"/>
        <v>21:0239</v>
      </c>
      <c r="E6714" t="s">
        <v>26772</v>
      </c>
      <c r="F6714" t="s">
        <v>26773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121</v>
      </c>
      <c r="N6714">
        <v>457</v>
      </c>
      <c r="P6714" t="s">
        <v>225</v>
      </c>
      <c r="Q6714" t="s">
        <v>38</v>
      </c>
      <c r="R6714" t="s">
        <v>55</v>
      </c>
    </row>
    <row r="6715" spans="1:18" hidden="1" x14ac:dyDescent="0.3">
      <c r="A6715" t="s">
        <v>26774</v>
      </c>
      <c r="B6715" t="s">
        <v>26775</v>
      </c>
      <c r="C6715" s="1" t="str">
        <f t="shared" si="523"/>
        <v>21:0864</v>
      </c>
      <c r="D6715" s="1" t="str">
        <f t="shared" si="524"/>
        <v>21:0239</v>
      </c>
      <c r="E6715" t="s">
        <v>26776</v>
      </c>
      <c r="F6715" t="s">
        <v>26777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127</v>
      </c>
      <c r="N6715">
        <v>458</v>
      </c>
      <c r="P6715" t="s">
        <v>200</v>
      </c>
      <c r="Q6715" t="s">
        <v>46</v>
      </c>
      <c r="R6715" t="s">
        <v>401</v>
      </c>
    </row>
    <row r="6716" spans="1:18" hidden="1" x14ac:dyDescent="0.3">
      <c r="A6716" t="s">
        <v>26778</v>
      </c>
      <c r="B6716" t="s">
        <v>26779</v>
      </c>
      <c r="C6716" s="1" t="str">
        <f t="shared" si="523"/>
        <v>21:0864</v>
      </c>
      <c r="D6716" s="1" t="str">
        <f t="shared" si="524"/>
        <v>21:0239</v>
      </c>
      <c r="E6716" t="s">
        <v>26780</v>
      </c>
      <c r="F6716" t="s">
        <v>26781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133</v>
      </c>
      <c r="N6716">
        <v>459</v>
      </c>
      <c r="P6716" t="s">
        <v>256</v>
      </c>
      <c r="Q6716" t="s">
        <v>46</v>
      </c>
      <c r="R6716" t="s">
        <v>195</v>
      </c>
    </row>
    <row r="6717" spans="1:18" hidden="1" x14ac:dyDescent="0.3">
      <c r="A6717" t="s">
        <v>26782</v>
      </c>
      <c r="B6717" t="s">
        <v>26783</v>
      </c>
      <c r="C6717" s="1" t="str">
        <f t="shared" si="523"/>
        <v>21:0864</v>
      </c>
      <c r="D6717" s="1" t="str">
        <f t="shared" si="524"/>
        <v>21:0239</v>
      </c>
      <c r="E6717" t="s">
        <v>26784</v>
      </c>
      <c r="F6717" t="s">
        <v>26785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139</v>
      </c>
      <c r="N6717">
        <v>460</v>
      </c>
      <c r="P6717" t="s">
        <v>188</v>
      </c>
      <c r="Q6717" t="s">
        <v>482</v>
      </c>
      <c r="R6717" t="s">
        <v>55</v>
      </c>
    </row>
    <row r="6718" spans="1:18" hidden="1" x14ac:dyDescent="0.3">
      <c r="A6718" t="s">
        <v>26786</v>
      </c>
      <c r="B6718" t="s">
        <v>26787</v>
      </c>
      <c r="C6718" s="1" t="str">
        <f t="shared" si="523"/>
        <v>21:0864</v>
      </c>
      <c r="D6718" s="1" t="str">
        <f t="shared" si="524"/>
        <v>21:0239</v>
      </c>
      <c r="E6718" t="s">
        <v>26788</v>
      </c>
      <c r="F6718" t="s">
        <v>26789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241</v>
      </c>
      <c r="N6718">
        <v>461</v>
      </c>
      <c r="P6718" t="s">
        <v>167</v>
      </c>
      <c r="Q6718" t="s">
        <v>236</v>
      </c>
      <c r="R6718" t="s">
        <v>55</v>
      </c>
    </row>
    <row r="6719" spans="1:18" hidden="1" x14ac:dyDescent="0.3">
      <c r="A6719" t="s">
        <v>26790</v>
      </c>
      <c r="B6719" t="s">
        <v>26791</v>
      </c>
      <c r="C6719" s="1" t="str">
        <f t="shared" si="523"/>
        <v>21:0864</v>
      </c>
      <c r="D6719" s="1" t="str">
        <f t="shared" si="524"/>
        <v>21:0239</v>
      </c>
      <c r="E6719" t="s">
        <v>26792</v>
      </c>
      <c r="F6719" t="s">
        <v>26793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 t="s">
        <v>200</v>
      </c>
      <c r="Q6719" t="s">
        <v>146</v>
      </c>
      <c r="R6719" t="s">
        <v>55</v>
      </c>
    </row>
    <row r="6720" spans="1:18" hidden="1" x14ac:dyDescent="0.3">
      <c r="A6720" t="s">
        <v>26794</v>
      </c>
      <c r="B6720" t="s">
        <v>26795</v>
      </c>
      <c r="C6720" s="1" t="str">
        <f t="shared" si="523"/>
        <v>21:0864</v>
      </c>
      <c r="D6720" s="1" t="str">
        <f t="shared" si="524"/>
        <v>21:0239</v>
      </c>
      <c r="E6720" t="s">
        <v>26792</v>
      </c>
      <c r="F6720" t="s">
        <v>26796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29</v>
      </c>
      <c r="N6720">
        <v>463</v>
      </c>
      <c r="P6720" t="s">
        <v>194</v>
      </c>
      <c r="Q6720" t="s">
        <v>146</v>
      </c>
      <c r="R6720" t="s">
        <v>55</v>
      </c>
    </row>
    <row r="6721" spans="1:18" hidden="1" x14ac:dyDescent="0.3">
      <c r="A6721" t="s">
        <v>26797</v>
      </c>
      <c r="B6721" t="s">
        <v>26798</v>
      </c>
      <c r="C6721" s="1" t="str">
        <f t="shared" si="523"/>
        <v>21:0864</v>
      </c>
      <c r="D6721" s="1" t="str">
        <f t="shared" si="524"/>
        <v>21:0239</v>
      </c>
      <c r="E6721" t="s">
        <v>26799</v>
      </c>
      <c r="F6721" t="s">
        <v>26800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36</v>
      </c>
      <c r="N6721">
        <v>464</v>
      </c>
      <c r="P6721" t="s">
        <v>225</v>
      </c>
      <c r="Q6721" t="s">
        <v>146</v>
      </c>
      <c r="R6721" t="s">
        <v>55</v>
      </c>
    </row>
    <row r="6722" spans="1:18" hidden="1" x14ac:dyDescent="0.3">
      <c r="A6722" t="s">
        <v>26801</v>
      </c>
      <c r="B6722" t="s">
        <v>26802</v>
      </c>
      <c r="C6722" s="1" t="str">
        <f t="shared" si="523"/>
        <v>21:0864</v>
      </c>
      <c r="D6722" s="1" t="str">
        <f t="shared" si="524"/>
        <v>21:0239</v>
      </c>
      <c r="E6722" t="s">
        <v>26803</v>
      </c>
      <c r="F6722" t="s">
        <v>26804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44</v>
      </c>
      <c r="N6722">
        <v>465</v>
      </c>
      <c r="P6722" t="s">
        <v>188</v>
      </c>
      <c r="Q6722" t="s">
        <v>24</v>
      </c>
      <c r="R6722" t="s">
        <v>449</v>
      </c>
    </row>
    <row r="6723" spans="1:18" hidden="1" x14ac:dyDescent="0.3">
      <c r="A6723" t="s">
        <v>26805</v>
      </c>
      <c r="B6723" t="s">
        <v>26806</v>
      </c>
      <c r="C6723" s="1" t="str">
        <f t="shared" si="523"/>
        <v>21:0864</v>
      </c>
      <c r="D6723" s="1" t="str">
        <f t="shared" si="524"/>
        <v>21:0239</v>
      </c>
      <c r="E6723" t="s">
        <v>26807</v>
      </c>
      <c r="F6723" t="s">
        <v>26808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52</v>
      </c>
      <c r="N6723">
        <v>466</v>
      </c>
      <c r="P6723" t="s">
        <v>53</v>
      </c>
      <c r="Q6723" t="s">
        <v>146</v>
      </c>
      <c r="R6723" t="s">
        <v>2135</v>
      </c>
    </row>
    <row r="6724" spans="1:18" hidden="1" x14ac:dyDescent="0.3">
      <c r="A6724" t="s">
        <v>26809</v>
      </c>
      <c r="B6724" t="s">
        <v>26810</v>
      </c>
      <c r="C6724" s="1" t="str">
        <f t="shared" si="523"/>
        <v>21:0864</v>
      </c>
      <c r="D6724" s="1" t="str">
        <f t="shared" si="524"/>
        <v>21:0239</v>
      </c>
      <c r="E6724" t="s">
        <v>26811</v>
      </c>
      <c r="F6724" t="s">
        <v>26812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60</v>
      </c>
      <c r="N6724">
        <v>467</v>
      </c>
      <c r="P6724" t="s">
        <v>115</v>
      </c>
      <c r="Q6724" t="s">
        <v>46</v>
      </c>
      <c r="R6724" t="s">
        <v>55</v>
      </c>
    </row>
    <row r="6725" spans="1:18" hidden="1" x14ac:dyDescent="0.3">
      <c r="A6725" t="s">
        <v>26813</v>
      </c>
      <c r="B6725" t="s">
        <v>26814</v>
      </c>
      <c r="C6725" s="1" t="str">
        <f t="shared" si="523"/>
        <v>21:0864</v>
      </c>
      <c r="D6725" s="1" t="str">
        <f t="shared" si="524"/>
        <v>21:0239</v>
      </c>
      <c r="E6725" t="s">
        <v>26815</v>
      </c>
      <c r="F6725" t="s">
        <v>26816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67</v>
      </c>
      <c r="N6725">
        <v>468</v>
      </c>
      <c r="P6725" t="s">
        <v>225</v>
      </c>
      <c r="Q6725" t="s">
        <v>24</v>
      </c>
      <c r="R6725" t="s">
        <v>329</v>
      </c>
    </row>
    <row r="6726" spans="1:18" hidden="1" x14ac:dyDescent="0.3">
      <c r="A6726" t="s">
        <v>26817</v>
      </c>
      <c r="B6726" t="s">
        <v>26818</v>
      </c>
      <c r="C6726" s="1" t="str">
        <f t="shared" si="523"/>
        <v>21:0864</v>
      </c>
      <c r="D6726" s="1" t="str">
        <f t="shared" si="524"/>
        <v>21:0239</v>
      </c>
      <c r="E6726" t="s">
        <v>26819</v>
      </c>
      <c r="F6726" t="s">
        <v>26820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74</v>
      </c>
      <c r="N6726">
        <v>469</v>
      </c>
      <c r="P6726" t="s">
        <v>210</v>
      </c>
      <c r="Q6726" t="s">
        <v>62</v>
      </c>
      <c r="R6726" t="s">
        <v>55</v>
      </c>
    </row>
    <row r="6727" spans="1:18" hidden="1" x14ac:dyDescent="0.3">
      <c r="A6727" t="s">
        <v>26821</v>
      </c>
      <c r="B6727" t="s">
        <v>26822</v>
      </c>
      <c r="C6727" s="1" t="str">
        <f t="shared" si="523"/>
        <v>21:0864</v>
      </c>
      <c r="D6727" s="1" t="str">
        <f t="shared" si="524"/>
        <v>21:0239</v>
      </c>
      <c r="E6727" t="s">
        <v>26823</v>
      </c>
      <c r="F6727" t="s">
        <v>26824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81</v>
      </c>
      <c r="N6727">
        <v>470</v>
      </c>
      <c r="P6727" t="s">
        <v>1846</v>
      </c>
      <c r="Q6727" t="s">
        <v>24</v>
      </c>
      <c r="R6727" t="s">
        <v>599</v>
      </c>
    </row>
    <row r="6728" spans="1:18" hidden="1" x14ac:dyDescent="0.3">
      <c r="A6728" t="s">
        <v>26825</v>
      </c>
      <c r="B6728" t="s">
        <v>26826</v>
      </c>
      <c r="C6728" s="1" t="str">
        <f t="shared" si="523"/>
        <v>21:0864</v>
      </c>
      <c r="D6728" s="1" t="str">
        <f t="shared" si="524"/>
        <v>21:0239</v>
      </c>
      <c r="E6728" t="s">
        <v>26827</v>
      </c>
      <c r="F6728" t="s">
        <v>26828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95</v>
      </c>
      <c r="N6728">
        <v>471</v>
      </c>
      <c r="P6728" t="s">
        <v>558</v>
      </c>
      <c r="Q6728" t="s">
        <v>146</v>
      </c>
      <c r="R6728" t="s">
        <v>532</v>
      </c>
    </row>
    <row r="6729" spans="1:18" hidden="1" x14ac:dyDescent="0.3">
      <c r="A6729" t="s">
        <v>26829</v>
      </c>
      <c r="B6729" t="s">
        <v>26830</v>
      </c>
      <c r="C6729" s="1" t="str">
        <f t="shared" si="523"/>
        <v>21:0864</v>
      </c>
      <c r="D6729" s="1" t="str">
        <f t="shared" si="524"/>
        <v>21:0239</v>
      </c>
      <c r="E6729" t="s">
        <v>26831</v>
      </c>
      <c r="F6729" t="s">
        <v>26832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101</v>
      </c>
      <c r="N6729">
        <v>472</v>
      </c>
      <c r="P6729" t="s">
        <v>167</v>
      </c>
      <c r="Q6729" t="s">
        <v>96</v>
      </c>
      <c r="R6729" t="s">
        <v>90</v>
      </c>
    </row>
    <row r="6730" spans="1:18" hidden="1" x14ac:dyDescent="0.3">
      <c r="A6730" t="s">
        <v>26833</v>
      </c>
      <c r="B6730" t="s">
        <v>26834</v>
      </c>
      <c r="C6730" s="1" t="str">
        <f t="shared" si="523"/>
        <v>21:0864</v>
      </c>
      <c r="D6730" s="1" t="str">
        <f t="shared" si="524"/>
        <v>21:0239</v>
      </c>
      <c r="E6730" t="s">
        <v>26835</v>
      </c>
      <c r="F6730" t="s">
        <v>26836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107</v>
      </c>
      <c r="N6730">
        <v>473</v>
      </c>
      <c r="P6730" t="s">
        <v>115</v>
      </c>
      <c r="Q6730" t="s">
        <v>38</v>
      </c>
      <c r="R6730" t="s">
        <v>401</v>
      </c>
    </row>
    <row r="6731" spans="1:18" hidden="1" x14ac:dyDescent="0.3">
      <c r="A6731" t="s">
        <v>26837</v>
      </c>
      <c r="B6731" t="s">
        <v>26838</v>
      </c>
      <c r="C6731" s="1" t="str">
        <f t="shared" si="523"/>
        <v>21:0864</v>
      </c>
      <c r="D6731" s="1" t="str">
        <f t="shared" si="524"/>
        <v>21:0239</v>
      </c>
      <c r="E6731" t="s">
        <v>26839</v>
      </c>
      <c r="F6731" t="s">
        <v>26840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114</v>
      </c>
      <c r="N6731">
        <v>474</v>
      </c>
      <c r="P6731" t="s">
        <v>771</v>
      </c>
      <c r="Q6731" t="s">
        <v>62</v>
      </c>
      <c r="R6731" t="s">
        <v>285</v>
      </c>
    </row>
    <row r="6732" spans="1:18" hidden="1" x14ac:dyDescent="0.3">
      <c r="A6732" t="s">
        <v>26841</v>
      </c>
      <c r="B6732" t="s">
        <v>26842</v>
      </c>
      <c r="C6732" s="1" t="str">
        <f t="shared" si="523"/>
        <v>21:0864</v>
      </c>
      <c r="D6732" s="1" t="str">
        <f t="shared" si="524"/>
        <v>21:0239</v>
      </c>
      <c r="E6732" t="s">
        <v>26843</v>
      </c>
      <c r="F6732" t="s">
        <v>26844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121</v>
      </c>
      <c r="N6732">
        <v>475</v>
      </c>
      <c r="P6732" t="s">
        <v>225</v>
      </c>
      <c r="Q6732" t="s">
        <v>46</v>
      </c>
      <c r="R6732" t="s">
        <v>55</v>
      </c>
    </row>
    <row r="6733" spans="1:18" hidden="1" x14ac:dyDescent="0.3">
      <c r="A6733" t="s">
        <v>26845</v>
      </c>
      <c r="B6733" t="s">
        <v>26846</v>
      </c>
      <c r="C6733" s="1" t="str">
        <f t="shared" si="523"/>
        <v>21:0864</v>
      </c>
      <c r="D6733" s="1" t="str">
        <f t="shared" si="524"/>
        <v>21:0239</v>
      </c>
      <c r="E6733" t="s">
        <v>26847</v>
      </c>
      <c r="F6733" t="s">
        <v>26848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127</v>
      </c>
      <c r="N6733">
        <v>476</v>
      </c>
      <c r="P6733" t="s">
        <v>537</v>
      </c>
      <c r="Q6733" t="s">
        <v>248</v>
      </c>
      <c r="R6733" t="s">
        <v>55</v>
      </c>
    </row>
    <row r="6734" spans="1:18" hidden="1" x14ac:dyDescent="0.3">
      <c r="A6734" t="s">
        <v>26849</v>
      </c>
      <c r="B6734" t="s">
        <v>26850</v>
      </c>
      <c r="C6734" s="1" t="str">
        <f t="shared" si="523"/>
        <v>21:0864</v>
      </c>
      <c r="D6734" s="1" t="str">
        <f t="shared" si="524"/>
        <v>21:0239</v>
      </c>
      <c r="E6734" t="s">
        <v>26851</v>
      </c>
      <c r="F6734" t="s">
        <v>26852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133</v>
      </c>
      <c r="N6734">
        <v>477</v>
      </c>
      <c r="P6734" t="s">
        <v>414</v>
      </c>
      <c r="Q6734" t="s">
        <v>482</v>
      </c>
      <c r="R6734" t="s">
        <v>195</v>
      </c>
    </row>
    <row r="6735" spans="1:18" hidden="1" x14ac:dyDescent="0.3">
      <c r="A6735" t="s">
        <v>26853</v>
      </c>
      <c r="B6735" t="s">
        <v>26854</v>
      </c>
      <c r="C6735" s="1" t="str">
        <f t="shared" si="523"/>
        <v>21:0864</v>
      </c>
      <c r="D6735" s="1" t="str">
        <f t="shared" si="524"/>
        <v>21:0239</v>
      </c>
      <c r="E6735" t="s">
        <v>26855</v>
      </c>
      <c r="F6735" t="s">
        <v>26856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139</v>
      </c>
      <c r="N6735">
        <v>478</v>
      </c>
      <c r="P6735" t="s">
        <v>1006</v>
      </c>
      <c r="Q6735" t="s">
        <v>248</v>
      </c>
      <c r="R6735" t="s">
        <v>55</v>
      </c>
    </row>
    <row r="6736" spans="1:18" hidden="1" x14ac:dyDescent="0.3">
      <c r="A6736" t="s">
        <v>26857</v>
      </c>
      <c r="B6736" t="s">
        <v>26858</v>
      </c>
      <c r="C6736" s="1" t="str">
        <f t="shared" si="523"/>
        <v>21:0864</v>
      </c>
      <c r="D6736" s="1" t="str">
        <f t="shared" si="524"/>
        <v>21:0239</v>
      </c>
      <c r="E6736" t="s">
        <v>26859</v>
      </c>
      <c r="F6736" t="s">
        <v>26860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241</v>
      </c>
      <c r="N6736">
        <v>479</v>
      </c>
      <c r="P6736" t="s">
        <v>200</v>
      </c>
      <c r="Q6736" t="s">
        <v>96</v>
      </c>
      <c r="R6736" t="s">
        <v>599</v>
      </c>
    </row>
    <row r="6737" spans="1:18" hidden="1" x14ac:dyDescent="0.3">
      <c r="A6737" t="s">
        <v>26861</v>
      </c>
      <c r="B6737" t="s">
        <v>26862</v>
      </c>
      <c r="C6737" s="1" t="str">
        <f t="shared" si="523"/>
        <v>21:0864</v>
      </c>
      <c r="D6737" s="1" t="str">
        <f t="shared" si="524"/>
        <v>21:0239</v>
      </c>
      <c r="E6737" t="s">
        <v>26863</v>
      </c>
      <c r="F6737" t="s">
        <v>26864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 t="s">
        <v>210</v>
      </c>
      <c r="Q6737" t="s">
        <v>46</v>
      </c>
      <c r="R6737" t="s">
        <v>55</v>
      </c>
    </row>
    <row r="6738" spans="1:18" hidden="1" x14ac:dyDescent="0.3">
      <c r="A6738" t="s">
        <v>26865</v>
      </c>
      <c r="B6738" t="s">
        <v>26866</v>
      </c>
      <c r="C6738" s="1" t="str">
        <f t="shared" si="523"/>
        <v>21:0864</v>
      </c>
      <c r="D6738" s="1" t="str">
        <f t="shared" si="524"/>
        <v>21:0239</v>
      </c>
      <c r="E6738" t="s">
        <v>26863</v>
      </c>
      <c r="F6738" t="s">
        <v>26867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29</v>
      </c>
      <c r="N6738">
        <v>481</v>
      </c>
      <c r="P6738" t="s">
        <v>194</v>
      </c>
      <c r="Q6738" t="s">
        <v>46</v>
      </c>
      <c r="R6738" t="s">
        <v>55</v>
      </c>
    </row>
    <row r="6739" spans="1:18" hidden="1" x14ac:dyDescent="0.3">
      <c r="A6739" t="s">
        <v>26868</v>
      </c>
      <c r="B6739" t="s">
        <v>26869</v>
      </c>
      <c r="C6739" s="1" t="str">
        <f t="shared" si="523"/>
        <v>21:0864</v>
      </c>
      <c r="D6739" s="1" t="str">
        <f t="shared" si="524"/>
        <v>21:0239</v>
      </c>
      <c r="E6739" t="s">
        <v>26870</v>
      </c>
      <c r="F6739" t="s">
        <v>26871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36</v>
      </c>
      <c r="N6739">
        <v>482</v>
      </c>
      <c r="P6739" t="s">
        <v>225</v>
      </c>
      <c r="Q6739" t="s">
        <v>96</v>
      </c>
      <c r="R6739" t="s">
        <v>460</v>
      </c>
    </row>
    <row r="6740" spans="1:18" hidden="1" x14ac:dyDescent="0.3">
      <c r="A6740" t="s">
        <v>26872</v>
      </c>
      <c r="B6740" t="s">
        <v>26873</v>
      </c>
      <c r="C6740" s="1" t="str">
        <f t="shared" si="523"/>
        <v>21:0864</v>
      </c>
      <c r="D6740" s="1" t="str">
        <f t="shared" si="524"/>
        <v>21:0239</v>
      </c>
      <c r="E6740" t="s">
        <v>26874</v>
      </c>
      <c r="F6740" t="s">
        <v>26875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44</v>
      </c>
      <c r="N6740">
        <v>483</v>
      </c>
      <c r="P6740" t="s">
        <v>194</v>
      </c>
      <c r="Q6740" t="s">
        <v>62</v>
      </c>
      <c r="R6740" t="s">
        <v>55</v>
      </c>
    </row>
    <row r="6741" spans="1:18" hidden="1" x14ac:dyDescent="0.3">
      <c r="A6741" t="s">
        <v>26876</v>
      </c>
      <c r="B6741" t="s">
        <v>26877</v>
      </c>
      <c r="C6741" s="1" t="str">
        <f t="shared" si="523"/>
        <v>21:0864</v>
      </c>
      <c r="D6741" s="1" t="str">
        <f t="shared" si="524"/>
        <v>21:0239</v>
      </c>
      <c r="E6741" t="s">
        <v>26878</v>
      </c>
      <c r="F6741" t="s">
        <v>26879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52</v>
      </c>
      <c r="N6741">
        <v>484</v>
      </c>
      <c r="P6741" t="s">
        <v>537</v>
      </c>
      <c r="Q6741" t="s">
        <v>24</v>
      </c>
      <c r="R6741" t="s">
        <v>761</v>
      </c>
    </row>
    <row r="6742" spans="1:18" hidden="1" x14ac:dyDescent="0.3">
      <c r="A6742" t="s">
        <v>26880</v>
      </c>
      <c r="B6742" t="s">
        <v>26881</v>
      </c>
      <c r="C6742" s="1" t="str">
        <f t="shared" si="523"/>
        <v>21:0864</v>
      </c>
      <c r="D6742" s="1" t="str">
        <f t="shared" si="524"/>
        <v>21:0239</v>
      </c>
      <c r="E6742" t="s">
        <v>26882</v>
      </c>
      <c r="F6742" t="s">
        <v>26883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60</v>
      </c>
      <c r="N6742">
        <v>485</v>
      </c>
      <c r="P6742" t="s">
        <v>225</v>
      </c>
      <c r="Q6742" t="s">
        <v>96</v>
      </c>
      <c r="R6742" t="s">
        <v>2135</v>
      </c>
    </row>
    <row r="6743" spans="1:18" hidden="1" x14ac:dyDescent="0.3">
      <c r="A6743" t="s">
        <v>26884</v>
      </c>
      <c r="B6743" t="s">
        <v>26885</v>
      </c>
      <c r="C6743" s="1" t="str">
        <f t="shared" si="523"/>
        <v>21:0864</v>
      </c>
      <c r="D6743" s="1" t="str">
        <f t="shared" si="524"/>
        <v>21:0239</v>
      </c>
      <c r="E6743" t="s">
        <v>26886</v>
      </c>
      <c r="F6743" t="s">
        <v>26887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67</v>
      </c>
      <c r="N6743">
        <v>486</v>
      </c>
      <c r="P6743" t="s">
        <v>173</v>
      </c>
      <c r="Q6743" t="s">
        <v>24</v>
      </c>
      <c r="R6743" t="s">
        <v>752</v>
      </c>
    </row>
    <row r="6744" spans="1:18" hidden="1" x14ac:dyDescent="0.3">
      <c r="A6744" t="s">
        <v>26888</v>
      </c>
      <c r="B6744" t="s">
        <v>26889</v>
      </c>
      <c r="C6744" s="1" t="str">
        <f t="shared" si="523"/>
        <v>21:0864</v>
      </c>
      <c r="D6744" s="1" t="str">
        <f t="shared" si="524"/>
        <v>21:0239</v>
      </c>
      <c r="E6744" t="s">
        <v>26890</v>
      </c>
      <c r="F6744" t="s">
        <v>26891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74</v>
      </c>
      <c r="N6744">
        <v>487</v>
      </c>
      <c r="P6744" t="s">
        <v>194</v>
      </c>
      <c r="Q6744" t="s">
        <v>310</v>
      </c>
      <c r="R6744" t="s">
        <v>55</v>
      </c>
    </row>
    <row r="6745" spans="1:18" hidden="1" x14ac:dyDescent="0.3">
      <c r="A6745" t="s">
        <v>26892</v>
      </c>
      <c r="B6745" t="s">
        <v>26893</v>
      </c>
      <c r="C6745" s="1" t="str">
        <f t="shared" si="523"/>
        <v>21:0864</v>
      </c>
      <c r="D6745" s="1" t="str">
        <f t="shared" si="524"/>
        <v>21:0239</v>
      </c>
      <c r="E6745" t="s">
        <v>26894</v>
      </c>
      <c r="F6745" t="s">
        <v>26895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81</v>
      </c>
      <c r="N6745">
        <v>488</v>
      </c>
      <c r="P6745" t="s">
        <v>82</v>
      </c>
      <c r="Q6745" t="s">
        <v>31</v>
      </c>
      <c r="R6745" t="s">
        <v>168</v>
      </c>
    </row>
    <row r="6746" spans="1:18" hidden="1" x14ac:dyDescent="0.3">
      <c r="A6746" t="s">
        <v>26896</v>
      </c>
      <c r="B6746" t="s">
        <v>26897</v>
      </c>
      <c r="C6746" s="1" t="str">
        <f t="shared" si="523"/>
        <v>21:0864</v>
      </c>
      <c r="D6746" s="1" t="str">
        <f t="shared" si="524"/>
        <v>21:0239</v>
      </c>
      <c r="E6746" t="s">
        <v>26898</v>
      </c>
      <c r="F6746" t="s">
        <v>26899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95</v>
      </c>
      <c r="N6746">
        <v>489</v>
      </c>
      <c r="P6746" t="s">
        <v>319</v>
      </c>
      <c r="Q6746" t="s">
        <v>96</v>
      </c>
      <c r="R6746" t="s">
        <v>2503</v>
      </c>
    </row>
    <row r="6747" spans="1:18" hidden="1" x14ac:dyDescent="0.3">
      <c r="A6747" t="s">
        <v>26900</v>
      </c>
      <c r="B6747" t="s">
        <v>26901</v>
      </c>
      <c r="C6747" s="1" t="str">
        <f t="shared" si="523"/>
        <v>21:0864</v>
      </c>
      <c r="D6747" s="1" t="str">
        <f t="shared" si="524"/>
        <v>21:0239</v>
      </c>
      <c r="E6747" t="s">
        <v>26902</v>
      </c>
      <c r="F6747" t="s">
        <v>26903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101</v>
      </c>
      <c r="N6747">
        <v>490</v>
      </c>
      <c r="P6747" t="s">
        <v>30</v>
      </c>
      <c r="Q6747" t="s">
        <v>31</v>
      </c>
      <c r="R6747" t="s">
        <v>5587</v>
      </c>
    </row>
    <row r="6748" spans="1:18" hidden="1" x14ac:dyDescent="0.3">
      <c r="A6748" t="s">
        <v>26904</v>
      </c>
      <c r="B6748" t="s">
        <v>26905</v>
      </c>
      <c r="C6748" s="1" t="str">
        <f t="shared" si="523"/>
        <v>21:0864</v>
      </c>
      <c r="D6748" s="1" t="str">
        <f t="shared" si="524"/>
        <v>21:0239</v>
      </c>
      <c r="E6748" t="s">
        <v>26906</v>
      </c>
      <c r="F6748" t="s">
        <v>26907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107</v>
      </c>
      <c r="N6748">
        <v>491</v>
      </c>
      <c r="P6748" t="s">
        <v>68</v>
      </c>
      <c r="Q6748" t="s">
        <v>89</v>
      </c>
      <c r="R6748" t="s">
        <v>347</v>
      </c>
    </row>
    <row r="6749" spans="1:18" hidden="1" x14ac:dyDescent="0.3">
      <c r="A6749" t="s">
        <v>26908</v>
      </c>
      <c r="B6749" t="s">
        <v>26909</v>
      </c>
      <c r="C6749" s="1" t="str">
        <f t="shared" si="523"/>
        <v>21:0864</v>
      </c>
      <c r="D6749" s="1" t="str">
        <f t="shared" si="524"/>
        <v>21:0239</v>
      </c>
      <c r="E6749" t="s">
        <v>26910</v>
      </c>
      <c r="F6749" t="s">
        <v>26911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114</v>
      </c>
      <c r="N6749">
        <v>492</v>
      </c>
      <c r="P6749" t="s">
        <v>115</v>
      </c>
      <c r="Q6749" t="s">
        <v>96</v>
      </c>
      <c r="R6749" t="s">
        <v>183</v>
      </c>
    </row>
    <row r="6750" spans="1:18" hidden="1" x14ac:dyDescent="0.3">
      <c r="A6750" t="s">
        <v>26912</v>
      </c>
      <c r="B6750" t="s">
        <v>26913</v>
      </c>
      <c r="C6750" s="1" t="str">
        <f t="shared" si="523"/>
        <v>21:0864</v>
      </c>
      <c r="D6750" s="1" t="str">
        <f t="shared" si="524"/>
        <v>21:0239</v>
      </c>
      <c r="E6750" t="s">
        <v>26914</v>
      </c>
      <c r="F6750" t="s">
        <v>26915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121</v>
      </c>
      <c r="N6750">
        <v>493</v>
      </c>
      <c r="P6750" t="s">
        <v>140</v>
      </c>
      <c r="Q6750" t="s">
        <v>96</v>
      </c>
      <c r="R6750" t="s">
        <v>47</v>
      </c>
    </row>
    <row r="6751" spans="1:18" hidden="1" x14ac:dyDescent="0.3">
      <c r="A6751" t="s">
        <v>26916</v>
      </c>
      <c r="B6751" t="s">
        <v>26917</v>
      </c>
      <c r="C6751" s="1" t="str">
        <f t="shared" si="523"/>
        <v>21:0864</v>
      </c>
      <c r="D6751" s="1" t="str">
        <f t="shared" si="524"/>
        <v>21:0239</v>
      </c>
      <c r="E6751" t="s">
        <v>26918</v>
      </c>
      <c r="F6751" t="s">
        <v>26919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127</v>
      </c>
      <c r="N6751">
        <v>494</v>
      </c>
      <c r="P6751" t="s">
        <v>61</v>
      </c>
      <c r="Q6751" t="s">
        <v>89</v>
      </c>
      <c r="R6751" t="s">
        <v>789</v>
      </c>
    </row>
    <row r="6752" spans="1:18" hidden="1" x14ac:dyDescent="0.3">
      <c r="A6752" t="s">
        <v>26920</v>
      </c>
      <c r="B6752" t="s">
        <v>26921</v>
      </c>
      <c r="C6752" s="1" t="str">
        <f t="shared" si="523"/>
        <v>21:0864</v>
      </c>
      <c r="D6752" s="1" t="str">
        <f t="shared" si="524"/>
        <v>21:0239</v>
      </c>
      <c r="E6752" t="s">
        <v>26922</v>
      </c>
      <c r="F6752" t="s">
        <v>26923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133</v>
      </c>
      <c r="N6752">
        <v>495</v>
      </c>
      <c r="P6752" t="s">
        <v>140</v>
      </c>
      <c r="Q6752" t="s">
        <v>31</v>
      </c>
      <c r="R6752" t="s">
        <v>47</v>
      </c>
    </row>
    <row r="6753" spans="1:18" hidden="1" x14ac:dyDescent="0.3">
      <c r="A6753" t="s">
        <v>26924</v>
      </c>
      <c r="B6753" t="s">
        <v>26925</v>
      </c>
      <c r="C6753" s="1" t="str">
        <f t="shared" si="523"/>
        <v>21:0864</v>
      </c>
      <c r="D6753" s="1" t="str">
        <f t="shared" si="524"/>
        <v>21:0239</v>
      </c>
      <c r="E6753" t="s">
        <v>26926</v>
      </c>
      <c r="F6753" t="s">
        <v>26927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139</v>
      </c>
      <c r="N6753">
        <v>496</v>
      </c>
      <c r="P6753" t="s">
        <v>134</v>
      </c>
      <c r="Q6753" t="s">
        <v>146</v>
      </c>
      <c r="R6753" t="s">
        <v>1154</v>
      </c>
    </row>
    <row r="6754" spans="1:18" hidden="1" x14ac:dyDescent="0.3">
      <c r="A6754" t="s">
        <v>26928</v>
      </c>
      <c r="B6754" t="s">
        <v>26929</v>
      </c>
      <c r="C6754" s="1" t="str">
        <f t="shared" si="523"/>
        <v>21:0864</v>
      </c>
      <c r="D6754" s="1" t="str">
        <f t="shared" si="524"/>
        <v>21:0239</v>
      </c>
      <c r="E6754" t="s">
        <v>26930</v>
      </c>
      <c r="F6754" t="s">
        <v>26931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241</v>
      </c>
      <c r="N6754">
        <v>497</v>
      </c>
      <c r="P6754" t="s">
        <v>200</v>
      </c>
      <c r="Q6754" t="s">
        <v>46</v>
      </c>
      <c r="R6754" t="s">
        <v>168</v>
      </c>
    </row>
    <row r="6755" spans="1:18" hidden="1" x14ac:dyDescent="0.3">
      <c r="A6755" t="s">
        <v>26932</v>
      </c>
      <c r="B6755" t="s">
        <v>26933</v>
      </c>
      <c r="C6755" s="1" t="str">
        <f t="shared" si="523"/>
        <v>21:0864</v>
      </c>
      <c r="D6755" s="1" t="str">
        <f t="shared" si="524"/>
        <v>21:0239</v>
      </c>
      <c r="E6755" t="s">
        <v>26934</v>
      </c>
      <c r="F6755" t="s">
        <v>26935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 t="s">
        <v>194</v>
      </c>
      <c r="Q6755" t="s">
        <v>31</v>
      </c>
      <c r="R6755" t="s">
        <v>11785</v>
      </c>
    </row>
    <row r="6756" spans="1:18" hidden="1" x14ac:dyDescent="0.3">
      <c r="A6756" t="s">
        <v>26936</v>
      </c>
      <c r="B6756" t="s">
        <v>26937</v>
      </c>
      <c r="C6756" s="1" t="str">
        <f t="shared" si="523"/>
        <v>21:0864</v>
      </c>
      <c r="D6756" s="1" t="str">
        <f t="shared" si="524"/>
        <v>21:0239</v>
      </c>
      <c r="E6756" t="s">
        <v>26934</v>
      </c>
      <c r="F6756" t="s">
        <v>26938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29</v>
      </c>
      <c r="N6756">
        <v>499</v>
      </c>
      <c r="P6756" t="s">
        <v>194</v>
      </c>
      <c r="Q6756" t="s">
        <v>31</v>
      </c>
      <c r="R6756" t="s">
        <v>4319</v>
      </c>
    </row>
    <row r="6757" spans="1:18" hidden="1" x14ac:dyDescent="0.3">
      <c r="A6757" t="s">
        <v>26939</v>
      </c>
      <c r="B6757" t="s">
        <v>26940</v>
      </c>
      <c r="C6757" s="1" t="str">
        <f t="shared" si="523"/>
        <v>21:0864</v>
      </c>
      <c r="D6757" s="1" t="str">
        <f t="shared" si="524"/>
        <v>21:0239</v>
      </c>
      <c r="E6757" t="s">
        <v>26941</v>
      </c>
      <c r="F6757" t="s">
        <v>26942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36</v>
      </c>
      <c r="N6757">
        <v>500</v>
      </c>
      <c r="P6757" t="s">
        <v>414</v>
      </c>
      <c r="Q6757" t="s">
        <v>96</v>
      </c>
      <c r="R6757" t="s">
        <v>789</v>
      </c>
    </row>
    <row r="6758" spans="1:18" hidden="1" x14ac:dyDescent="0.3">
      <c r="A6758" t="s">
        <v>26943</v>
      </c>
      <c r="B6758" t="s">
        <v>26944</v>
      </c>
      <c r="C6758" s="1" t="str">
        <f t="shared" si="523"/>
        <v>21:0864</v>
      </c>
      <c r="D6758" s="1" t="str">
        <f t="shared" si="524"/>
        <v>21:0239</v>
      </c>
      <c r="E6758" t="s">
        <v>26945</v>
      </c>
      <c r="F6758" t="s">
        <v>26946</v>
      </c>
      <c r="H6758">
        <v>60.557519200000002</v>
      </c>
      <c r="I6758">
        <v>-127.2326133</v>
      </c>
      <c r="J6758" s="1" t="str">
        <f t="shared" ref="J6758:J6821" si="525">HYPERLINK("https://geochem.nrcan.gc.ca/cdogs/content/kwd/kwd020018_e.htm", "Fluid (stream)")</f>
        <v>Fluid (stream)</v>
      </c>
      <c r="K6758" s="1" t="str">
        <f t="shared" ref="K6758:K6821" si="526">HYPERLINK("https://geochem.nrcan.gc.ca/cdogs/content/kwd/kwd080007_e.htm", "Untreated Water")</f>
        <v>Untreated Water</v>
      </c>
      <c r="L6758">
        <v>29</v>
      </c>
      <c r="M6758" t="s">
        <v>44</v>
      </c>
      <c r="N6758">
        <v>501</v>
      </c>
      <c r="P6758" t="s">
        <v>200</v>
      </c>
      <c r="Q6758" t="s">
        <v>89</v>
      </c>
      <c r="R6758" t="s">
        <v>76</v>
      </c>
    </row>
    <row r="6759" spans="1:18" hidden="1" x14ac:dyDescent="0.3">
      <c r="A6759" t="s">
        <v>26947</v>
      </c>
      <c r="B6759" t="s">
        <v>26948</v>
      </c>
      <c r="C6759" s="1" t="str">
        <f t="shared" si="523"/>
        <v>21:0864</v>
      </c>
      <c r="D6759" s="1" t="str">
        <f t="shared" si="524"/>
        <v>21:0239</v>
      </c>
      <c r="E6759" t="s">
        <v>26949</v>
      </c>
      <c r="F6759" t="s">
        <v>26950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52</v>
      </c>
      <c r="N6759">
        <v>502</v>
      </c>
      <c r="P6759" t="s">
        <v>200</v>
      </c>
      <c r="Q6759" t="s">
        <v>24</v>
      </c>
      <c r="R6759" t="s">
        <v>789</v>
      </c>
    </row>
    <row r="6760" spans="1:18" hidden="1" x14ac:dyDescent="0.3">
      <c r="A6760" t="s">
        <v>26951</v>
      </c>
      <c r="B6760" t="s">
        <v>26952</v>
      </c>
      <c r="C6760" s="1" t="str">
        <f t="shared" si="523"/>
        <v>21:0864</v>
      </c>
      <c r="D6760" s="1" t="str">
        <f t="shared" si="524"/>
        <v>21:0239</v>
      </c>
      <c r="E6760" t="s">
        <v>26953</v>
      </c>
      <c r="F6760" t="s">
        <v>26954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60</v>
      </c>
      <c r="N6760">
        <v>503</v>
      </c>
      <c r="P6760" t="s">
        <v>235</v>
      </c>
      <c r="Q6760" t="s">
        <v>31</v>
      </c>
      <c r="R6760" t="s">
        <v>420</v>
      </c>
    </row>
    <row r="6761" spans="1:18" hidden="1" x14ac:dyDescent="0.3">
      <c r="A6761" t="s">
        <v>26955</v>
      </c>
      <c r="B6761" t="s">
        <v>26956</v>
      </c>
      <c r="C6761" s="1" t="str">
        <f t="shared" si="523"/>
        <v>21:0864</v>
      </c>
      <c r="D6761" s="1" t="str">
        <f t="shared" si="524"/>
        <v>21:0239</v>
      </c>
      <c r="E6761" t="s">
        <v>26957</v>
      </c>
      <c r="F6761" t="s">
        <v>26958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67</v>
      </c>
      <c r="N6761">
        <v>504</v>
      </c>
      <c r="P6761" t="s">
        <v>319</v>
      </c>
      <c r="Q6761" t="s">
        <v>31</v>
      </c>
      <c r="R6761" t="s">
        <v>168</v>
      </c>
    </row>
    <row r="6762" spans="1:18" hidden="1" x14ac:dyDescent="0.3">
      <c r="A6762" t="s">
        <v>26959</v>
      </c>
      <c r="B6762" t="s">
        <v>26960</v>
      </c>
      <c r="C6762" s="1" t="str">
        <f t="shared" si="523"/>
        <v>21:0864</v>
      </c>
      <c r="D6762" s="1" t="str">
        <f t="shared" si="524"/>
        <v>21:0239</v>
      </c>
      <c r="E6762" t="s">
        <v>26961</v>
      </c>
      <c r="F6762" t="s">
        <v>26962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74</v>
      </c>
      <c r="N6762">
        <v>505</v>
      </c>
      <c r="P6762" t="s">
        <v>88</v>
      </c>
      <c r="Q6762" t="s">
        <v>24</v>
      </c>
      <c r="R6762" t="s">
        <v>76</v>
      </c>
    </row>
    <row r="6763" spans="1:18" hidden="1" x14ac:dyDescent="0.3">
      <c r="A6763" t="s">
        <v>26963</v>
      </c>
      <c r="B6763" t="s">
        <v>26964</v>
      </c>
      <c r="C6763" s="1" t="str">
        <f t="shared" si="523"/>
        <v>21:0864</v>
      </c>
      <c r="D6763" s="1" t="str">
        <f t="shared" si="524"/>
        <v>21:0239</v>
      </c>
      <c r="E6763" t="s">
        <v>26965</v>
      </c>
      <c r="F6763" t="s">
        <v>26966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81</v>
      </c>
      <c r="N6763">
        <v>506</v>
      </c>
      <c r="P6763" t="s">
        <v>235</v>
      </c>
      <c r="Q6763" t="s">
        <v>31</v>
      </c>
      <c r="R6763" t="s">
        <v>3968</v>
      </c>
    </row>
    <row r="6764" spans="1:18" hidden="1" x14ac:dyDescent="0.3">
      <c r="A6764" t="s">
        <v>26967</v>
      </c>
      <c r="B6764" t="s">
        <v>26968</v>
      </c>
      <c r="C6764" s="1" t="str">
        <f t="shared" si="523"/>
        <v>21:0864</v>
      </c>
      <c r="D6764" s="1" t="str">
        <f t="shared" si="524"/>
        <v>21:0239</v>
      </c>
      <c r="E6764" t="s">
        <v>26969</v>
      </c>
      <c r="F6764" t="s">
        <v>26970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95</v>
      </c>
      <c r="N6764">
        <v>507</v>
      </c>
      <c r="P6764" t="s">
        <v>319</v>
      </c>
      <c r="Q6764" t="s">
        <v>24</v>
      </c>
      <c r="R6764" t="s">
        <v>69</v>
      </c>
    </row>
    <row r="6765" spans="1:18" hidden="1" x14ac:dyDescent="0.3">
      <c r="A6765" t="s">
        <v>26971</v>
      </c>
      <c r="B6765" t="s">
        <v>26972</v>
      </c>
      <c r="C6765" s="1" t="str">
        <f t="shared" si="523"/>
        <v>21:0864</v>
      </c>
      <c r="D6765" s="1" t="str">
        <f t="shared" si="524"/>
        <v>21:0239</v>
      </c>
      <c r="E6765" t="s">
        <v>26973</v>
      </c>
      <c r="F6765" t="s">
        <v>26974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101</v>
      </c>
      <c r="N6765">
        <v>508</v>
      </c>
      <c r="P6765" t="s">
        <v>247</v>
      </c>
      <c r="Q6765" t="s">
        <v>146</v>
      </c>
      <c r="R6765" t="s">
        <v>8016</v>
      </c>
    </row>
    <row r="6766" spans="1:18" hidden="1" x14ac:dyDescent="0.3">
      <c r="A6766" t="s">
        <v>26975</v>
      </c>
      <c r="B6766" t="s">
        <v>26976</v>
      </c>
      <c r="C6766" s="1" t="str">
        <f t="shared" si="523"/>
        <v>21:0864</v>
      </c>
      <c r="D6766" s="1" t="str">
        <f t="shared" si="524"/>
        <v>21:0239</v>
      </c>
      <c r="E6766" t="s">
        <v>26977</v>
      </c>
      <c r="F6766" t="s">
        <v>26978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107</v>
      </c>
      <c r="N6766">
        <v>509</v>
      </c>
      <c r="P6766" t="s">
        <v>356</v>
      </c>
      <c r="Q6766" t="s">
        <v>46</v>
      </c>
      <c r="R6766" t="s">
        <v>102</v>
      </c>
    </row>
    <row r="6767" spans="1:18" hidden="1" x14ac:dyDescent="0.3">
      <c r="A6767" t="s">
        <v>26979</v>
      </c>
      <c r="B6767" t="s">
        <v>26980</v>
      </c>
      <c r="C6767" s="1" t="str">
        <f t="shared" si="523"/>
        <v>21:0864</v>
      </c>
      <c r="D6767" s="1" t="str">
        <f t="shared" si="524"/>
        <v>21:0239</v>
      </c>
      <c r="E6767" t="s">
        <v>26981</v>
      </c>
      <c r="F6767" t="s">
        <v>26982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114</v>
      </c>
      <c r="N6767">
        <v>510</v>
      </c>
      <c r="P6767" t="s">
        <v>256</v>
      </c>
      <c r="Q6767" t="s">
        <v>31</v>
      </c>
      <c r="R6767" t="s">
        <v>21223</v>
      </c>
    </row>
    <row r="6768" spans="1:18" hidden="1" x14ac:dyDescent="0.3">
      <c r="A6768" t="s">
        <v>26983</v>
      </c>
      <c r="B6768" t="s">
        <v>26984</v>
      </c>
      <c r="C6768" s="1" t="str">
        <f t="shared" si="523"/>
        <v>21:0864</v>
      </c>
      <c r="D6768" s="1" t="str">
        <f t="shared" si="524"/>
        <v>21:0239</v>
      </c>
      <c r="E6768" t="s">
        <v>26985</v>
      </c>
      <c r="F6768" t="s">
        <v>26986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121</v>
      </c>
      <c r="N6768">
        <v>511</v>
      </c>
      <c r="P6768" t="s">
        <v>235</v>
      </c>
      <c r="Q6768" t="s">
        <v>24</v>
      </c>
      <c r="R6768" t="s">
        <v>4319</v>
      </c>
    </row>
    <row r="6769" spans="1:18" hidden="1" x14ac:dyDescent="0.3">
      <c r="A6769" t="s">
        <v>26987</v>
      </c>
      <c r="B6769" t="s">
        <v>26988</v>
      </c>
      <c r="C6769" s="1" t="str">
        <f t="shared" si="523"/>
        <v>21:0864</v>
      </c>
      <c r="D6769" s="1" t="str">
        <f t="shared" si="524"/>
        <v>21:0239</v>
      </c>
      <c r="E6769" t="s">
        <v>26989</v>
      </c>
      <c r="F6769" t="s">
        <v>26990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127</v>
      </c>
      <c r="N6769">
        <v>512</v>
      </c>
      <c r="P6769" t="s">
        <v>235</v>
      </c>
      <c r="Q6769" t="s">
        <v>31</v>
      </c>
      <c r="R6769" t="s">
        <v>76</v>
      </c>
    </row>
    <row r="6770" spans="1:18" hidden="1" x14ac:dyDescent="0.3">
      <c r="A6770" t="s">
        <v>26991</v>
      </c>
      <c r="B6770" t="s">
        <v>26992</v>
      </c>
      <c r="C6770" s="1" t="str">
        <f t="shared" ref="C6770:C6833" si="527">HYPERLINK("https://geochem.nrcan.gc.ca/cdogs/content/bdl/bdl210864_e.htm", "21:0864")</f>
        <v>21:0864</v>
      </c>
      <c r="D6770" s="1" t="str">
        <f t="shared" ref="D6770:D6833" si="528">HYPERLINK("https://geochem.nrcan.gc.ca/cdogs/content/svy/svy210239_e.htm", "21:0239")</f>
        <v>21:0239</v>
      </c>
      <c r="E6770" t="s">
        <v>26993</v>
      </c>
      <c r="F6770" t="s">
        <v>26994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133</v>
      </c>
      <c r="N6770">
        <v>513</v>
      </c>
      <c r="P6770" t="s">
        <v>256</v>
      </c>
      <c r="Q6770" t="s">
        <v>146</v>
      </c>
      <c r="R6770" t="s">
        <v>4319</v>
      </c>
    </row>
    <row r="6771" spans="1:18" hidden="1" x14ac:dyDescent="0.3">
      <c r="A6771" t="s">
        <v>26995</v>
      </c>
      <c r="B6771" t="s">
        <v>26996</v>
      </c>
      <c r="C6771" s="1" t="str">
        <f t="shared" si="527"/>
        <v>21:0864</v>
      </c>
      <c r="D6771" s="1" t="str">
        <f t="shared" si="528"/>
        <v>21:0239</v>
      </c>
      <c r="E6771" t="s">
        <v>26997</v>
      </c>
      <c r="F6771" t="s">
        <v>26998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139</v>
      </c>
      <c r="N6771">
        <v>514</v>
      </c>
      <c r="P6771" t="s">
        <v>188</v>
      </c>
      <c r="Q6771" t="s">
        <v>31</v>
      </c>
      <c r="R6771" t="s">
        <v>109</v>
      </c>
    </row>
    <row r="6772" spans="1:18" hidden="1" x14ac:dyDescent="0.3">
      <c r="A6772" t="s">
        <v>26999</v>
      </c>
      <c r="B6772" t="s">
        <v>27000</v>
      </c>
      <c r="C6772" s="1" t="str">
        <f t="shared" si="527"/>
        <v>21:0864</v>
      </c>
      <c r="D6772" s="1" t="str">
        <f t="shared" si="528"/>
        <v>21:0239</v>
      </c>
      <c r="E6772" t="s">
        <v>27001</v>
      </c>
      <c r="F6772" t="s">
        <v>27002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241</v>
      </c>
      <c r="N6772">
        <v>515</v>
      </c>
      <c r="P6772" t="s">
        <v>200</v>
      </c>
      <c r="Q6772" t="s">
        <v>96</v>
      </c>
      <c r="R6772" t="s">
        <v>5587</v>
      </c>
    </row>
    <row r="6773" spans="1:18" hidden="1" x14ac:dyDescent="0.3">
      <c r="A6773" t="s">
        <v>27003</v>
      </c>
      <c r="B6773" t="s">
        <v>27004</v>
      </c>
      <c r="C6773" s="1" t="str">
        <f t="shared" si="527"/>
        <v>21:0864</v>
      </c>
      <c r="D6773" s="1" t="str">
        <f t="shared" si="528"/>
        <v>21:0239</v>
      </c>
      <c r="E6773" t="s">
        <v>27005</v>
      </c>
      <c r="F6773" t="s">
        <v>27006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 t="s">
        <v>53</v>
      </c>
      <c r="Q6773" t="s">
        <v>24</v>
      </c>
      <c r="R6773" t="s">
        <v>14638</v>
      </c>
    </row>
    <row r="6774" spans="1:18" hidden="1" x14ac:dyDescent="0.3">
      <c r="A6774" t="s">
        <v>27007</v>
      </c>
      <c r="B6774" t="s">
        <v>27008</v>
      </c>
      <c r="C6774" s="1" t="str">
        <f t="shared" si="527"/>
        <v>21:0864</v>
      </c>
      <c r="D6774" s="1" t="str">
        <f t="shared" si="528"/>
        <v>21:0239</v>
      </c>
      <c r="E6774" t="s">
        <v>27005</v>
      </c>
      <c r="F6774" t="s">
        <v>27009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29</v>
      </c>
      <c r="N6774">
        <v>517</v>
      </c>
      <c r="P6774" t="s">
        <v>108</v>
      </c>
      <c r="Q6774" t="s">
        <v>146</v>
      </c>
      <c r="R6774" t="s">
        <v>27010</v>
      </c>
    </row>
    <row r="6775" spans="1:18" hidden="1" x14ac:dyDescent="0.3">
      <c r="A6775" t="s">
        <v>27011</v>
      </c>
      <c r="B6775" t="s">
        <v>27012</v>
      </c>
      <c r="C6775" s="1" t="str">
        <f t="shared" si="527"/>
        <v>21:0864</v>
      </c>
      <c r="D6775" s="1" t="str">
        <f t="shared" si="528"/>
        <v>21:0239</v>
      </c>
      <c r="E6775" t="s">
        <v>27013</v>
      </c>
      <c r="F6775" t="s">
        <v>27014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36</v>
      </c>
      <c r="N6775">
        <v>518</v>
      </c>
      <c r="P6775" t="s">
        <v>414</v>
      </c>
      <c r="Q6775" t="s">
        <v>146</v>
      </c>
      <c r="R6775" t="s">
        <v>890</v>
      </c>
    </row>
    <row r="6776" spans="1:18" hidden="1" x14ac:dyDescent="0.3">
      <c r="A6776" t="s">
        <v>27015</v>
      </c>
      <c r="B6776" t="s">
        <v>27016</v>
      </c>
      <c r="C6776" s="1" t="str">
        <f t="shared" si="527"/>
        <v>21:0864</v>
      </c>
      <c r="D6776" s="1" t="str">
        <f t="shared" si="528"/>
        <v>21:0239</v>
      </c>
      <c r="E6776" t="s">
        <v>27017</v>
      </c>
      <c r="F6776" t="s">
        <v>27018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44</v>
      </c>
      <c r="N6776">
        <v>519</v>
      </c>
      <c r="P6776" t="s">
        <v>140</v>
      </c>
      <c r="Q6776" t="s">
        <v>257</v>
      </c>
      <c r="R6776" t="s">
        <v>55</v>
      </c>
    </row>
    <row r="6777" spans="1:18" hidden="1" x14ac:dyDescent="0.3">
      <c r="A6777" t="s">
        <v>27019</v>
      </c>
      <c r="B6777" t="s">
        <v>27020</v>
      </c>
      <c r="C6777" s="1" t="str">
        <f t="shared" si="527"/>
        <v>21:0864</v>
      </c>
      <c r="D6777" s="1" t="str">
        <f t="shared" si="528"/>
        <v>21:0239</v>
      </c>
      <c r="E6777" t="s">
        <v>27021</v>
      </c>
      <c r="F6777" t="s">
        <v>27022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52</v>
      </c>
      <c r="N6777">
        <v>520</v>
      </c>
      <c r="P6777" t="s">
        <v>134</v>
      </c>
      <c r="Q6777" t="s">
        <v>24</v>
      </c>
      <c r="R6777" t="s">
        <v>415</v>
      </c>
    </row>
    <row r="6778" spans="1:18" hidden="1" x14ac:dyDescent="0.3">
      <c r="A6778" t="s">
        <v>27023</v>
      </c>
      <c r="B6778" t="s">
        <v>27024</v>
      </c>
      <c r="C6778" s="1" t="str">
        <f t="shared" si="527"/>
        <v>21:0864</v>
      </c>
      <c r="D6778" s="1" t="str">
        <f t="shared" si="528"/>
        <v>21:0239</v>
      </c>
      <c r="E6778" t="s">
        <v>27025</v>
      </c>
      <c r="F6778" t="s">
        <v>27026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60</v>
      </c>
      <c r="N6778">
        <v>521</v>
      </c>
      <c r="P6778" t="s">
        <v>188</v>
      </c>
      <c r="Q6778" t="s">
        <v>24</v>
      </c>
      <c r="R6778" t="s">
        <v>449</v>
      </c>
    </row>
    <row r="6779" spans="1:18" hidden="1" x14ac:dyDescent="0.3">
      <c r="A6779" t="s">
        <v>27027</v>
      </c>
      <c r="B6779" t="s">
        <v>27028</v>
      </c>
      <c r="C6779" s="1" t="str">
        <f t="shared" si="527"/>
        <v>21:0864</v>
      </c>
      <c r="D6779" s="1" t="str">
        <f t="shared" si="528"/>
        <v>21:0239</v>
      </c>
      <c r="E6779" t="s">
        <v>27029</v>
      </c>
      <c r="F6779" t="s">
        <v>27030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67</v>
      </c>
      <c r="N6779">
        <v>522</v>
      </c>
      <c r="P6779" t="s">
        <v>115</v>
      </c>
      <c r="Q6779" t="s">
        <v>257</v>
      </c>
      <c r="R6779" t="s">
        <v>55</v>
      </c>
    </row>
    <row r="6780" spans="1:18" hidden="1" x14ac:dyDescent="0.3">
      <c r="A6780" t="s">
        <v>27031</v>
      </c>
      <c r="B6780" t="s">
        <v>27032</v>
      </c>
      <c r="C6780" s="1" t="str">
        <f t="shared" si="527"/>
        <v>21:0864</v>
      </c>
      <c r="D6780" s="1" t="str">
        <f t="shared" si="528"/>
        <v>21:0239</v>
      </c>
      <c r="E6780" t="s">
        <v>27033</v>
      </c>
      <c r="F6780" t="s">
        <v>27034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74</v>
      </c>
      <c r="N6780">
        <v>523</v>
      </c>
      <c r="P6780" t="s">
        <v>134</v>
      </c>
      <c r="Q6780" t="s">
        <v>248</v>
      </c>
      <c r="R6780" t="s">
        <v>285</v>
      </c>
    </row>
    <row r="6781" spans="1:18" hidden="1" x14ac:dyDescent="0.3">
      <c r="A6781" t="s">
        <v>27035</v>
      </c>
      <c r="B6781" t="s">
        <v>27036</v>
      </c>
      <c r="C6781" s="1" t="str">
        <f t="shared" si="527"/>
        <v>21:0864</v>
      </c>
      <c r="D6781" s="1" t="str">
        <f t="shared" si="528"/>
        <v>21:0239</v>
      </c>
      <c r="E6781" t="s">
        <v>27037</v>
      </c>
      <c r="F6781" t="s">
        <v>27038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81</v>
      </c>
      <c r="N6781">
        <v>524</v>
      </c>
      <c r="P6781" t="s">
        <v>235</v>
      </c>
      <c r="Q6781" t="s">
        <v>146</v>
      </c>
      <c r="R6781" t="s">
        <v>911</v>
      </c>
    </row>
    <row r="6782" spans="1:18" hidden="1" x14ac:dyDescent="0.3">
      <c r="A6782" t="s">
        <v>27039</v>
      </c>
      <c r="B6782" t="s">
        <v>27040</v>
      </c>
      <c r="C6782" s="1" t="str">
        <f t="shared" si="527"/>
        <v>21:0864</v>
      </c>
      <c r="D6782" s="1" t="str">
        <f t="shared" si="528"/>
        <v>21:0239</v>
      </c>
      <c r="E6782" t="s">
        <v>27041</v>
      </c>
      <c r="F6782" t="s">
        <v>27042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95</v>
      </c>
      <c r="N6782">
        <v>525</v>
      </c>
      <c r="P6782" t="s">
        <v>173</v>
      </c>
      <c r="Q6782" t="s">
        <v>31</v>
      </c>
      <c r="R6782" t="s">
        <v>47</v>
      </c>
    </row>
    <row r="6783" spans="1:18" hidden="1" x14ac:dyDescent="0.3">
      <c r="A6783" t="s">
        <v>27043</v>
      </c>
      <c r="B6783" t="s">
        <v>27044</v>
      </c>
      <c r="C6783" s="1" t="str">
        <f t="shared" si="527"/>
        <v>21:0864</v>
      </c>
      <c r="D6783" s="1" t="str">
        <f t="shared" si="528"/>
        <v>21:0239</v>
      </c>
      <c r="E6783" t="s">
        <v>27045</v>
      </c>
      <c r="F6783" t="s">
        <v>27046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101</v>
      </c>
      <c r="N6783">
        <v>526</v>
      </c>
      <c r="P6783" t="s">
        <v>37</v>
      </c>
      <c r="Q6783" t="s">
        <v>96</v>
      </c>
      <c r="R6783" t="s">
        <v>420</v>
      </c>
    </row>
    <row r="6784" spans="1:18" hidden="1" x14ac:dyDescent="0.3">
      <c r="A6784" t="s">
        <v>27047</v>
      </c>
      <c r="B6784" t="s">
        <v>27048</v>
      </c>
      <c r="C6784" s="1" t="str">
        <f t="shared" si="527"/>
        <v>21:0864</v>
      </c>
      <c r="D6784" s="1" t="str">
        <f t="shared" si="528"/>
        <v>21:0239</v>
      </c>
      <c r="E6784" t="s">
        <v>27049</v>
      </c>
      <c r="F6784" t="s">
        <v>27050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107</v>
      </c>
      <c r="N6784">
        <v>527</v>
      </c>
      <c r="P6784" t="s">
        <v>537</v>
      </c>
      <c r="Q6784" t="s">
        <v>62</v>
      </c>
      <c r="R6784" t="s">
        <v>90</v>
      </c>
    </row>
    <row r="6785" spans="1:18" hidden="1" x14ac:dyDescent="0.3">
      <c r="A6785" t="s">
        <v>27051</v>
      </c>
      <c r="B6785" t="s">
        <v>27052</v>
      </c>
      <c r="C6785" s="1" t="str">
        <f t="shared" si="527"/>
        <v>21:0864</v>
      </c>
      <c r="D6785" s="1" t="str">
        <f t="shared" si="528"/>
        <v>21:0239</v>
      </c>
      <c r="E6785" t="s">
        <v>27053</v>
      </c>
      <c r="F6785" t="s">
        <v>27054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114</v>
      </c>
      <c r="N6785">
        <v>528</v>
      </c>
      <c r="P6785" t="s">
        <v>210</v>
      </c>
      <c r="Q6785" t="s">
        <v>31</v>
      </c>
      <c r="R6785" t="s">
        <v>47</v>
      </c>
    </row>
    <row r="6786" spans="1:18" hidden="1" x14ac:dyDescent="0.3">
      <c r="A6786" t="s">
        <v>27055</v>
      </c>
      <c r="B6786" t="s">
        <v>27056</v>
      </c>
      <c r="C6786" s="1" t="str">
        <f t="shared" si="527"/>
        <v>21:0864</v>
      </c>
      <c r="D6786" s="1" t="str">
        <f t="shared" si="528"/>
        <v>21:0239</v>
      </c>
      <c r="E6786" t="s">
        <v>27057</v>
      </c>
      <c r="F6786" t="s">
        <v>27058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121</v>
      </c>
      <c r="N6786">
        <v>529</v>
      </c>
      <c r="P6786" t="s">
        <v>1846</v>
      </c>
      <c r="Q6786" t="s">
        <v>96</v>
      </c>
      <c r="R6786" t="s">
        <v>183</v>
      </c>
    </row>
    <row r="6787" spans="1:18" hidden="1" x14ac:dyDescent="0.3">
      <c r="A6787" t="s">
        <v>27059</v>
      </c>
      <c r="B6787" t="s">
        <v>27060</v>
      </c>
      <c r="C6787" s="1" t="str">
        <f t="shared" si="527"/>
        <v>21:0864</v>
      </c>
      <c r="D6787" s="1" t="str">
        <f t="shared" si="528"/>
        <v>21:0239</v>
      </c>
      <c r="E6787" t="s">
        <v>27061</v>
      </c>
      <c r="F6787" t="s">
        <v>27062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127</v>
      </c>
      <c r="N6787">
        <v>530</v>
      </c>
      <c r="P6787" t="s">
        <v>167</v>
      </c>
      <c r="Q6787" t="s">
        <v>31</v>
      </c>
      <c r="R6787" t="s">
        <v>655</v>
      </c>
    </row>
    <row r="6788" spans="1:18" hidden="1" x14ac:dyDescent="0.3">
      <c r="A6788" t="s">
        <v>27063</v>
      </c>
      <c r="B6788" t="s">
        <v>27064</v>
      </c>
      <c r="C6788" s="1" t="str">
        <f t="shared" si="527"/>
        <v>21:0864</v>
      </c>
      <c r="D6788" s="1" t="str">
        <f t="shared" si="528"/>
        <v>21:0239</v>
      </c>
      <c r="E6788" t="s">
        <v>27065</v>
      </c>
      <c r="F6788" t="s">
        <v>27066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133</v>
      </c>
      <c r="N6788">
        <v>531</v>
      </c>
      <c r="P6788" t="s">
        <v>553</v>
      </c>
      <c r="Q6788" t="s">
        <v>31</v>
      </c>
      <c r="R6788" t="s">
        <v>347</v>
      </c>
    </row>
    <row r="6789" spans="1:18" hidden="1" x14ac:dyDescent="0.3">
      <c r="A6789" t="s">
        <v>27067</v>
      </c>
      <c r="B6789" t="s">
        <v>27068</v>
      </c>
      <c r="C6789" s="1" t="str">
        <f t="shared" si="527"/>
        <v>21:0864</v>
      </c>
      <c r="D6789" s="1" t="str">
        <f t="shared" si="528"/>
        <v>21:0239</v>
      </c>
      <c r="E6789" t="s">
        <v>27069</v>
      </c>
      <c r="F6789" t="s">
        <v>27070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139</v>
      </c>
      <c r="N6789">
        <v>532</v>
      </c>
      <c r="P6789" t="s">
        <v>140</v>
      </c>
      <c r="Q6789" t="s">
        <v>31</v>
      </c>
      <c r="R6789" t="s">
        <v>5458</v>
      </c>
    </row>
    <row r="6790" spans="1:18" hidden="1" x14ac:dyDescent="0.3">
      <c r="A6790" t="s">
        <v>27071</v>
      </c>
      <c r="B6790" t="s">
        <v>27072</v>
      </c>
      <c r="C6790" s="1" t="str">
        <f t="shared" si="527"/>
        <v>21:0864</v>
      </c>
      <c r="D6790" s="1" t="str">
        <f t="shared" si="528"/>
        <v>21:0239</v>
      </c>
      <c r="E6790" t="s">
        <v>27073</v>
      </c>
      <c r="F6790" t="s">
        <v>27074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241</v>
      </c>
      <c r="N6790">
        <v>533</v>
      </c>
      <c r="P6790" t="s">
        <v>188</v>
      </c>
      <c r="Q6790" t="s">
        <v>96</v>
      </c>
      <c r="R6790" t="s">
        <v>47</v>
      </c>
    </row>
    <row r="6791" spans="1:18" hidden="1" x14ac:dyDescent="0.3">
      <c r="A6791" t="s">
        <v>27075</v>
      </c>
      <c r="B6791" t="s">
        <v>27076</v>
      </c>
      <c r="C6791" s="1" t="str">
        <f t="shared" si="527"/>
        <v>21:0864</v>
      </c>
      <c r="D6791" s="1" t="str">
        <f t="shared" si="528"/>
        <v>21:0239</v>
      </c>
      <c r="E6791" t="s">
        <v>27077</v>
      </c>
      <c r="F6791" t="s">
        <v>27078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 t="s">
        <v>247</v>
      </c>
      <c r="Q6791" t="s">
        <v>46</v>
      </c>
      <c r="R6791" t="s">
        <v>5587</v>
      </c>
    </row>
    <row r="6792" spans="1:18" hidden="1" x14ac:dyDescent="0.3">
      <c r="A6792" t="s">
        <v>27079</v>
      </c>
      <c r="B6792" t="s">
        <v>27080</v>
      </c>
      <c r="C6792" s="1" t="str">
        <f t="shared" si="527"/>
        <v>21:0864</v>
      </c>
      <c r="D6792" s="1" t="str">
        <f t="shared" si="528"/>
        <v>21:0239</v>
      </c>
      <c r="E6792" t="s">
        <v>27077</v>
      </c>
      <c r="F6792" t="s">
        <v>27081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29</v>
      </c>
      <c r="N6792">
        <v>535</v>
      </c>
      <c r="P6792" t="s">
        <v>356</v>
      </c>
      <c r="Q6792" t="s">
        <v>24</v>
      </c>
      <c r="R6792" t="s">
        <v>5587</v>
      </c>
    </row>
    <row r="6793" spans="1:18" hidden="1" x14ac:dyDescent="0.3">
      <c r="A6793" t="s">
        <v>27082</v>
      </c>
      <c r="B6793" t="s">
        <v>27083</v>
      </c>
      <c r="C6793" s="1" t="str">
        <f t="shared" si="527"/>
        <v>21:0864</v>
      </c>
      <c r="D6793" s="1" t="str">
        <f t="shared" si="528"/>
        <v>21:0239</v>
      </c>
      <c r="E6793" t="s">
        <v>27084</v>
      </c>
      <c r="F6793" t="s">
        <v>27085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36</v>
      </c>
      <c r="N6793">
        <v>536</v>
      </c>
      <c r="P6793" t="s">
        <v>319</v>
      </c>
      <c r="Q6793" t="s">
        <v>116</v>
      </c>
      <c r="R6793" t="s">
        <v>16647</v>
      </c>
    </row>
    <row r="6794" spans="1:18" hidden="1" x14ac:dyDescent="0.3">
      <c r="A6794" t="s">
        <v>27086</v>
      </c>
      <c r="B6794" t="s">
        <v>27087</v>
      </c>
      <c r="C6794" s="1" t="str">
        <f t="shared" si="527"/>
        <v>21:0864</v>
      </c>
      <c r="D6794" s="1" t="str">
        <f t="shared" si="528"/>
        <v>21:0239</v>
      </c>
      <c r="E6794" t="s">
        <v>27088</v>
      </c>
      <c r="F6794" t="s">
        <v>27089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44</v>
      </c>
      <c r="N6794">
        <v>537</v>
      </c>
      <c r="P6794" t="s">
        <v>262</v>
      </c>
      <c r="Q6794" t="s">
        <v>96</v>
      </c>
      <c r="R6794" t="s">
        <v>789</v>
      </c>
    </row>
    <row r="6795" spans="1:18" hidden="1" x14ac:dyDescent="0.3">
      <c r="A6795" t="s">
        <v>27090</v>
      </c>
      <c r="B6795" t="s">
        <v>27091</v>
      </c>
      <c r="C6795" s="1" t="str">
        <f t="shared" si="527"/>
        <v>21:0864</v>
      </c>
      <c r="D6795" s="1" t="str">
        <f t="shared" si="528"/>
        <v>21:0239</v>
      </c>
      <c r="E6795" t="s">
        <v>27092</v>
      </c>
      <c r="F6795" t="s">
        <v>27093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52</v>
      </c>
      <c r="N6795">
        <v>538</v>
      </c>
      <c r="P6795" t="s">
        <v>256</v>
      </c>
      <c r="Q6795" t="s">
        <v>96</v>
      </c>
      <c r="R6795" t="s">
        <v>420</v>
      </c>
    </row>
    <row r="6796" spans="1:18" hidden="1" x14ac:dyDescent="0.3">
      <c r="A6796" t="s">
        <v>27094</v>
      </c>
      <c r="B6796" t="s">
        <v>27095</v>
      </c>
      <c r="C6796" s="1" t="str">
        <f t="shared" si="527"/>
        <v>21:0864</v>
      </c>
      <c r="D6796" s="1" t="str">
        <f t="shared" si="528"/>
        <v>21:0239</v>
      </c>
      <c r="E6796" t="s">
        <v>27096</v>
      </c>
      <c r="F6796" t="s">
        <v>27097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60</v>
      </c>
      <c r="N6796">
        <v>539</v>
      </c>
      <c r="P6796" t="s">
        <v>771</v>
      </c>
      <c r="Q6796" t="s">
        <v>96</v>
      </c>
      <c r="R6796" t="s">
        <v>420</v>
      </c>
    </row>
    <row r="6797" spans="1:18" hidden="1" x14ac:dyDescent="0.3">
      <c r="A6797" t="s">
        <v>27098</v>
      </c>
      <c r="B6797" t="s">
        <v>27099</v>
      </c>
      <c r="C6797" s="1" t="str">
        <f t="shared" si="527"/>
        <v>21:0864</v>
      </c>
      <c r="D6797" s="1" t="str">
        <f t="shared" si="528"/>
        <v>21:0239</v>
      </c>
      <c r="E6797" t="s">
        <v>27100</v>
      </c>
      <c r="F6797" t="s">
        <v>27101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67</v>
      </c>
      <c r="N6797">
        <v>540</v>
      </c>
      <c r="P6797" t="s">
        <v>210</v>
      </c>
      <c r="Q6797" t="s">
        <v>89</v>
      </c>
      <c r="R6797" t="s">
        <v>47</v>
      </c>
    </row>
    <row r="6798" spans="1:18" hidden="1" x14ac:dyDescent="0.3">
      <c r="A6798" t="s">
        <v>27102</v>
      </c>
      <c r="B6798" t="s">
        <v>27103</v>
      </c>
      <c r="C6798" s="1" t="str">
        <f t="shared" si="527"/>
        <v>21:0864</v>
      </c>
      <c r="D6798" s="1" t="str">
        <f t="shared" si="528"/>
        <v>21:0239</v>
      </c>
      <c r="E6798" t="s">
        <v>27104</v>
      </c>
      <c r="F6798" t="s">
        <v>27105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74</v>
      </c>
      <c r="N6798">
        <v>541</v>
      </c>
      <c r="P6798" t="s">
        <v>115</v>
      </c>
      <c r="Q6798" t="s">
        <v>89</v>
      </c>
      <c r="R6798" t="s">
        <v>47</v>
      </c>
    </row>
    <row r="6799" spans="1:18" hidden="1" x14ac:dyDescent="0.3">
      <c r="A6799" t="s">
        <v>27106</v>
      </c>
      <c r="B6799" t="s">
        <v>27107</v>
      </c>
      <c r="C6799" s="1" t="str">
        <f t="shared" si="527"/>
        <v>21:0864</v>
      </c>
      <c r="D6799" s="1" t="str">
        <f t="shared" si="528"/>
        <v>21:0239</v>
      </c>
      <c r="E6799" t="s">
        <v>27108</v>
      </c>
      <c r="F6799" t="s">
        <v>27109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81</v>
      </c>
      <c r="N6799">
        <v>542</v>
      </c>
      <c r="P6799" t="s">
        <v>53</v>
      </c>
      <c r="Q6799" t="s">
        <v>31</v>
      </c>
      <c r="R6799" t="s">
        <v>76</v>
      </c>
    </row>
    <row r="6800" spans="1:18" hidden="1" x14ac:dyDescent="0.3">
      <c r="A6800" t="s">
        <v>27110</v>
      </c>
      <c r="B6800" t="s">
        <v>27111</v>
      </c>
      <c r="C6800" s="1" t="str">
        <f t="shared" si="527"/>
        <v>21:0864</v>
      </c>
      <c r="D6800" s="1" t="str">
        <f t="shared" si="528"/>
        <v>21:0239</v>
      </c>
      <c r="E6800" t="s">
        <v>27112</v>
      </c>
      <c r="F6800" t="s">
        <v>27113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95</v>
      </c>
      <c r="N6800">
        <v>543</v>
      </c>
      <c r="P6800" t="s">
        <v>319</v>
      </c>
      <c r="Q6800" t="s">
        <v>89</v>
      </c>
      <c r="R6800" t="s">
        <v>789</v>
      </c>
    </row>
    <row r="6801" spans="1:18" hidden="1" x14ac:dyDescent="0.3">
      <c r="A6801" t="s">
        <v>27114</v>
      </c>
      <c r="B6801" t="s">
        <v>27115</v>
      </c>
      <c r="C6801" s="1" t="str">
        <f t="shared" si="527"/>
        <v>21:0864</v>
      </c>
      <c r="D6801" s="1" t="str">
        <f t="shared" si="528"/>
        <v>21:0239</v>
      </c>
      <c r="E6801" t="s">
        <v>27116</v>
      </c>
      <c r="F6801" t="s">
        <v>27117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101</v>
      </c>
      <c r="N6801">
        <v>544</v>
      </c>
      <c r="P6801" t="s">
        <v>537</v>
      </c>
      <c r="Q6801" t="s">
        <v>31</v>
      </c>
      <c r="R6801" t="s">
        <v>102</v>
      </c>
    </row>
    <row r="6802" spans="1:18" hidden="1" x14ac:dyDescent="0.3">
      <c r="A6802" t="s">
        <v>27118</v>
      </c>
      <c r="B6802" t="s">
        <v>27119</v>
      </c>
      <c r="C6802" s="1" t="str">
        <f t="shared" si="527"/>
        <v>21:0864</v>
      </c>
      <c r="D6802" s="1" t="str">
        <f t="shared" si="528"/>
        <v>21:0239</v>
      </c>
      <c r="E6802" t="s">
        <v>27120</v>
      </c>
      <c r="F6802" t="s">
        <v>27121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107</v>
      </c>
      <c r="N6802">
        <v>545</v>
      </c>
      <c r="P6802" t="s">
        <v>140</v>
      </c>
      <c r="Q6802" t="s">
        <v>96</v>
      </c>
      <c r="R6802" t="s">
        <v>815</v>
      </c>
    </row>
    <row r="6803" spans="1:18" hidden="1" x14ac:dyDescent="0.3">
      <c r="A6803" t="s">
        <v>27122</v>
      </c>
      <c r="B6803" t="s">
        <v>27123</v>
      </c>
      <c r="C6803" s="1" t="str">
        <f t="shared" si="527"/>
        <v>21:0864</v>
      </c>
      <c r="D6803" s="1" t="str">
        <f t="shared" si="528"/>
        <v>21:0239</v>
      </c>
      <c r="E6803" t="s">
        <v>27124</v>
      </c>
      <c r="F6803" t="s">
        <v>27125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114</v>
      </c>
      <c r="N6803">
        <v>546</v>
      </c>
      <c r="P6803" t="s">
        <v>140</v>
      </c>
      <c r="Q6803" t="s">
        <v>24</v>
      </c>
      <c r="R6803" t="s">
        <v>347</v>
      </c>
    </row>
    <row r="6804" spans="1:18" hidden="1" x14ac:dyDescent="0.3">
      <c r="A6804" t="s">
        <v>27126</v>
      </c>
      <c r="B6804" t="s">
        <v>27127</v>
      </c>
      <c r="C6804" s="1" t="str">
        <f t="shared" si="527"/>
        <v>21:0864</v>
      </c>
      <c r="D6804" s="1" t="str">
        <f t="shared" si="528"/>
        <v>21:0239</v>
      </c>
      <c r="E6804" t="s">
        <v>27128</v>
      </c>
      <c r="F6804" t="s">
        <v>27129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121</v>
      </c>
      <c r="N6804">
        <v>547</v>
      </c>
      <c r="P6804" t="s">
        <v>23</v>
      </c>
      <c r="Q6804" t="s">
        <v>31</v>
      </c>
      <c r="R6804" t="s">
        <v>5587</v>
      </c>
    </row>
    <row r="6805" spans="1:18" hidden="1" x14ac:dyDescent="0.3">
      <c r="A6805" t="s">
        <v>27130</v>
      </c>
      <c r="B6805" t="s">
        <v>27131</v>
      </c>
      <c r="C6805" s="1" t="str">
        <f t="shared" si="527"/>
        <v>21:0864</v>
      </c>
      <c r="D6805" s="1" t="str">
        <f t="shared" si="528"/>
        <v>21:0239</v>
      </c>
      <c r="E6805" t="s">
        <v>27132</v>
      </c>
      <c r="F6805" t="s">
        <v>27133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127</v>
      </c>
      <c r="N6805">
        <v>548</v>
      </c>
      <c r="P6805" t="s">
        <v>200</v>
      </c>
      <c r="Q6805" t="s">
        <v>31</v>
      </c>
      <c r="R6805" t="s">
        <v>668</v>
      </c>
    </row>
    <row r="6806" spans="1:18" hidden="1" x14ac:dyDescent="0.3">
      <c r="A6806" t="s">
        <v>27134</v>
      </c>
      <c r="B6806" t="s">
        <v>27135</v>
      </c>
      <c r="C6806" s="1" t="str">
        <f t="shared" si="527"/>
        <v>21:0864</v>
      </c>
      <c r="D6806" s="1" t="str">
        <f t="shared" si="528"/>
        <v>21:0239</v>
      </c>
      <c r="E6806" t="s">
        <v>27136</v>
      </c>
      <c r="F6806" t="s">
        <v>27137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133</v>
      </c>
      <c r="N6806">
        <v>549</v>
      </c>
      <c r="P6806" t="s">
        <v>75</v>
      </c>
      <c r="Q6806" t="s">
        <v>89</v>
      </c>
      <c r="R6806" t="s">
        <v>752</v>
      </c>
    </row>
    <row r="6807" spans="1:18" hidden="1" x14ac:dyDescent="0.3">
      <c r="A6807" t="s">
        <v>27138</v>
      </c>
      <c r="B6807" t="s">
        <v>27139</v>
      </c>
      <c r="C6807" s="1" t="str">
        <f t="shared" si="527"/>
        <v>21:0864</v>
      </c>
      <c r="D6807" s="1" t="str">
        <f t="shared" si="528"/>
        <v>21:0239</v>
      </c>
      <c r="E6807" t="s">
        <v>27140</v>
      </c>
      <c r="F6807" t="s">
        <v>27141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139</v>
      </c>
      <c r="N6807">
        <v>550</v>
      </c>
      <c r="P6807" t="s">
        <v>140</v>
      </c>
      <c r="Q6807" t="s">
        <v>96</v>
      </c>
      <c r="R6807" t="s">
        <v>4319</v>
      </c>
    </row>
    <row r="6808" spans="1:18" hidden="1" x14ac:dyDescent="0.3">
      <c r="A6808" t="s">
        <v>27142</v>
      </c>
      <c r="B6808" t="s">
        <v>27143</v>
      </c>
      <c r="C6808" s="1" t="str">
        <f t="shared" si="527"/>
        <v>21:0864</v>
      </c>
      <c r="D6808" s="1" t="str">
        <f t="shared" si="528"/>
        <v>21:0239</v>
      </c>
      <c r="E6808" t="s">
        <v>27144</v>
      </c>
      <c r="F6808" t="s">
        <v>27145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241</v>
      </c>
      <c r="N6808">
        <v>551</v>
      </c>
      <c r="P6808" t="s">
        <v>167</v>
      </c>
      <c r="Q6808" t="s">
        <v>31</v>
      </c>
      <c r="R6808" t="s">
        <v>211</v>
      </c>
    </row>
    <row r="6809" spans="1:18" hidden="1" x14ac:dyDescent="0.3">
      <c r="A6809" t="s">
        <v>27146</v>
      </c>
      <c r="B6809" t="s">
        <v>27147</v>
      </c>
      <c r="C6809" s="1" t="str">
        <f t="shared" si="527"/>
        <v>21:0864</v>
      </c>
      <c r="D6809" s="1" t="str">
        <f t="shared" si="528"/>
        <v>21:0239</v>
      </c>
      <c r="E6809" t="s">
        <v>27148</v>
      </c>
      <c r="F6809" t="s">
        <v>27149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 t="s">
        <v>256</v>
      </c>
      <c r="Q6809" t="s">
        <v>31</v>
      </c>
      <c r="R6809" t="s">
        <v>420</v>
      </c>
    </row>
    <row r="6810" spans="1:18" hidden="1" x14ac:dyDescent="0.3">
      <c r="A6810" t="s">
        <v>27150</v>
      </c>
      <c r="B6810" t="s">
        <v>27151</v>
      </c>
      <c r="C6810" s="1" t="str">
        <f t="shared" si="527"/>
        <v>21:0864</v>
      </c>
      <c r="D6810" s="1" t="str">
        <f t="shared" si="528"/>
        <v>21:0239</v>
      </c>
      <c r="E6810" t="s">
        <v>27148</v>
      </c>
      <c r="F6810" t="s">
        <v>27152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29</v>
      </c>
      <c r="N6810">
        <v>553</v>
      </c>
      <c r="P6810" t="s">
        <v>356</v>
      </c>
      <c r="Q6810" t="s">
        <v>89</v>
      </c>
      <c r="R6810" t="s">
        <v>4319</v>
      </c>
    </row>
    <row r="6811" spans="1:18" hidden="1" x14ac:dyDescent="0.3">
      <c r="A6811" t="s">
        <v>27153</v>
      </c>
      <c r="B6811" t="s">
        <v>27154</v>
      </c>
      <c r="C6811" s="1" t="str">
        <f t="shared" si="527"/>
        <v>21:0864</v>
      </c>
      <c r="D6811" s="1" t="str">
        <f t="shared" si="528"/>
        <v>21:0239</v>
      </c>
      <c r="E6811" t="s">
        <v>27155</v>
      </c>
      <c r="F6811" t="s">
        <v>27156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36</v>
      </c>
      <c r="N6811">
        <v>554</v>
      </c>
      <c r="P6811" t="s">
        <v>247</v>
      </c>
      <c r="Q6811" t="s">
        <v>31</v>
      </c>
      <c r="R6811" t="s">
        <v>815</v>
      </c>
    </row>
    <row r="6812" spans="1:18" hidden="1" x14ac:dyDescent="0.3">
      <c r="A6812" t="s">
        <v>27157</v>
      </c>
      <c r="B6812" t="s">
        <v>27158</v>
      </c>
      <c r="C6812" s="1" t="str">
        <f t="shared" si="527"/>
        <v>21:0864</v>
      </c>
      <c r="D6812" s="1" t="str">
        <f t="shared" si="528"/>
        <v>21:0239</v>
      </c>
      <c r="E6812" t="s">
        <v>27159</v>
      </c>
      <c r="F6812" t="s">
        <v>27160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44</v>
      </c>
      <c r="N6812">
        <v>555</v>
      </c>
      <c r="P6812" t="s">
        <v>319</v>
      </c>
      <c r="Q6812" t="s">
        <v>31</v>
      </c>
      <c r="R6812" t="s">
        <v>4319</v>
      </c>
    </row>
    <row r="6813" spans="1:18" hidden="1" x14ac:dyDescent="0.3">
      <c r="A6813" t="s">
        <v>27161</v>
      </c>
      <c r="B6813" t="s">
        <v>27162</v>
      </c>
      <c r="C6813" s="1" t="str">
        <f t="shared" si="527"/>
        <v>21:0864</v>
      </c>
      <c r="D6813" s="1" t="str">
        <f t="shared" si="528"/>
        <v>21:0239</v>
      </c>
      <c r="E6813" t="s">
        <v>27163</v>
      </c>
      <c r="F6813" t="s">
        <v>27164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52</v>
      </c>
      <c r="N6813">
        <v>556</v>
      </c>
      <c r="P6813" t="s">
        <v>537</v>
      </c>
      <c r="Q6813" t="s">
        <v>89</v>
      </c>
      <c r="R6813" t="s">
        <v>8016</v>
      </c>
    </row>
    <row r="6814" spans="1:18" hidden="1" x14ac:dyDescent="0.3">
      <c r="A6814" t="s">
        <v>27165</v>
      </c>
      <c r="B6814" t="s">
        <v>27166</v>
      </c>
      <c r="C6814" s="1" t="str">
        <f t="shared" si="527"/>
        <v>21:0864</v>
      </c>
      <c r="D6814" s="1" t="str">
        <f t="shared" si="528"/>
        <v>21:0239</v>
      </c>
      <c r="E6814" t="s">
        <v>27167</v>
      </c>
      <c r="F6814" t="s">
        <v>27168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60</v>
      </c>
      <c r="N6814">
        <v>557</v>
      </c>
      <c r="P6814" t="s">
        <v>1006</v>
      </c>
      <c r="Q6814" t="s">
        <v>31</v>
      </c>
      <c r="R6814" t="s">
        <v>789</v>
      </c>
    </row>
    <row r="6815" spans="1:18" hidden="1" x14ac:dyDescent="0.3">
      <c r="A6815" t="s">
        <v>27169</v>
      </c>
      <c r="B6815" t="s">
        <v>27170</v>
      </c>
      <c r="C6815" s="1" t="str">
        <f t="shared" si="527"/>
        <v>21:0864</v>
      </c>
      <c r="D6815" s="1" t="str">
        <f t="shared" si="528"/>
        <v>21:0239</v>
      </c>
      <c r="E6815" t="s">
        <v>27171</v>
      </c>
      <c r="F6815" t="s">
        <v>27172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67</v>
      </c>
      <c r="N6815">
        <v>558</v>
      </c>
      <c r="P6815" t="s">
        <v>167</v>
      </c>
      <c r="Q6815" t="s">
        <v>62</v>
      </c>
      <c r="R6815" t="s">
        <v>2503</v>
      </c>
    </row>
    <row r="6816" spans="1:18" hidden="1" x14ac:dyDescent="0.3">
      <c r="A6816" t="s">
        <v>27173</v>
      </c>
      <c r="B6816" t="s">
        <v>27174</v>
      </c>
      <c r="C6816" s="1" t="str">
        <f t="shared" si="527"/>
        <v>21:0864</v>
      </c>
      <c r="D6816" s="1" t="str">
        <f t="shared" si="528"/>
        <v>21:0239</v>
      </c>
      <c r="E6816" t="s">
        <v>27175</v>
      </c>
      <c r="F6816" t="s">
        <v>27176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74</v>
      </c>
      <c r="N6816">
        <v>559</v>
      </c>
      <c r="P6816" t="s">
        <v>210</v>
      </c>
      <c r="Q6816" t="s">
        <v>24</v>
      </c>
      <c r="R6816" t="s">
        <v>109</v>
      </c>
    </row>
    <row r="6817" spans="1:18" hidden="1" x14ac:dyDescent="0.3">
      <c r="A6817" t="s">
        <v>27177</v>
      </c>
      <c r="B6817" t="s">
        <v>27178</v>
      </c>
      <c r="C6817" s="1" t="str">
        <f t="shared" si="527"/>
        <v>21:0864</v>
      </c>
      <c r="D6817" s="1" t="str">
        <f t="shared" si="528"/>
        <v>21:0239</v>
      </c>
      <c r="E6817" t="s">
        <v>27179</v>
      </c>
      <c r="F6817" t="s">
        <v>27180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81</v>
      </c>
      <c r="N6817">
        <v>560</v>
      </c>
      <c r="P6817" t="s">
        <v>537</v>
      </c>
      <c r="Q6817" t="s">
        <v>46</v>
      </c>
      <c r="R6817" t="s">
        <v>890</v>
      </c>
    </row>
    <row r="6818" spans="1:18" hidden="1" x14ac:dyDescent="0.3">
      <c r="A6818" t="s">
        <v>27181</v>
      </c>
      <c r="B6818" t="s">
        <v>27182</v>
      </c>
      <c r="C6818" s="1" t="str">
        <f t="shared" si="527"/>
        <v>21:0864</v>
      </c>
      <c r="D6818" s="1" t="str">
        <f t="shared" si="528"/>
        <v>21:0239</v>
      </c>
      <c r="E6818" t="s">
        <v>27183</v>
      </c>
      <c r="F6818" t="s">
        <v>27184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95</v>
      </c>
      <c r="N6818">
        <v>561</v>
      </c>
      <c r="P6818" t="s">
        <v>188</v>
      </c>
      <c r="Q6818" t="s">
        <v>146</v>
      </c>
      <c r="R6818" t="s">
        <v>211</v>
      </c>
    </row>
    <row r="6819" spans="1:18" hidden="1" x14ac:dyDescent="0.3">
      <c r="A6819" t="s">
        <v>27185</v>
      </c>
      <c r="B6819" t="s">
        <v>27186</v>
      </c>
      <c r="C6819" s="1" t="str">
        <f t="shared" si="527"/>
        <v>21:0864</v>
      </c>
      <c r="D6819" s="1" t="str">
        <f t="shared" si="528"/>
        <v>21:0239</v>
      </c>
      <c r="E6819" t="s">
        <v>27187</v>
      </c>
      <c r="F6819" t="s">
        <v>27188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101</v>
      </c>
      <c r="N6819">
        <v>562</v>
      </c>
      <c r="P6819" t="s">
        <v>771</v>
      </c>
      <c r="Q6819" t="s">
        <v>89</v>
      </c>
      <c r="R6819" t="s">
        <v>646</v>
      </c>
    </row>
    <row r="6820" spans="1:18" hidden="1" x14ac:dyDescent="0.3">
      <c r="A6820" t="s">
        <v>27189</v>
      </c>
      <c r="B6820" t="s">
        <v>27190</v>
      </c>
      <c r="C6820" s="1" t="str">
        <f t="shared" si="527"/>
        <v>21:0864</v>
      </c>
      <c r="D6820" s="1" t="str">
        <f t="shared" si="528"/>
        <v>21:0239</v>
      </c>
      <c r="E6820" t="s">
        <v>27191</v>
      </c>
      <c r="F6820" t="s">
        <v>27192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107</v>
      </c>
      <c r="N6820">
        <v>563</v>
      </c>
      <c r="P6820" t="s">
        <v>140</v>
      </c>
      <c r="Q6820" t="s">
        <v>46</v>
      </c>
      <c r="R6820" t="s">
        <v>890</v>
      </c>
    </row>
    <row r="6821" spans="1:18" hidden="1" x14ac:dyDescent="0.3">
      <c r="A6821" t="s">
        <v>27193</v>
      </c>
      <c r="B6821" t="s">
        <v>27194</v>
      </c>
      <c r="C6821" s="1" t="str">
        <f t="shared" si="527"/>
        <v>21:0864</v>
      </c>
      <c r="D6821" s="1" t="str">
        <f t="shared" si="528"/>
        <v>21:0239</v>
      </c>
      <c r="E6821" t="s">
        <v>27195</v>
      </c>
      <c r="F6821" t="s">
        <v>27196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114</v>
      </c>
      <c r="N6821">
        <v>564</v>
      </c>
      <c r="P6821" t="s">
        <v>210</v>
      </c>
      <c r="Q6821" t="s">
        <v>146</v>
      </c>
      <c r="R6821" t="s">
        <v>183</v>
      </c>
    </row>
    <row r="6822" spans="1:18" hidden="1" x14ac:dyDescent="0.3">
      <c r="A6822" t="s">
        <v>27197</v>
      </c>
      <c r="B6822" t="s">
        <v>27198</v>
      </c>
      <c r="C6822" s="1" t="str">
        <f t="shared" si="527"/>
        <v>21:0864</v>
      </c>
      <c r="D6822" s="1" t="str">
        <f t="shared" si="528"/>
        <v>21:0239</v>
      </c>
      <c r="E6822" t="s">
        <v>27199</v>
      </c>
      <c r="F6822" t="s">
        <v>27200</v>
      </c>
      <c r="H6822">
        <v>60.763622499999997</v>
      </c>
      <c r="I6822">
        <v>-127.43493839999999</v>
      </c>
      <c r="J6822" s="1" t="str">
        <f t="shared" ref="J6822:J6885" si="529">HYPERLINK("https://geochem.nrcan.gc.ca/cdogs/content/kwd/kwd020018_e.htm", "Fluid (stream)")</f>
        <v>Fluid (stream)</v>
      </c>
      <c r="K6822" s="1" t="str">
        <f t="shared" ref="K6822:K6885" si="530">HYPERLINK("https://geochem.nrcan.gc.ca/cdogs/content/kwd/kwd080007_e.htm", "Untreated Water")</f>
        <v>Untreated Water</v>
      </c>
      <c r="L6822">
        <v>32</v>
      </c>
      <c r="M6822" t="s">
        <v>121</v>
      </c>
      <c r="N6822">
        <v>565</v>
      </c>
      <c r="P6822" t="s">
        <v>235</v>
      </c>
      <c r="Q6822" t="s">
        <v>96</v>
      </c>
      <c r="R6822" t="s">
        <v>76</v>
      </c>
    </row>
    <row r="6823" spans="1:18" hidden="1" x14ac:dyDescent="0.3">
      <c r="A6823" t="s">
        <v>27201</v>
      </c>
      <c r="B6823" t="s">
        <v>27202</v>
      </c>
      <c r="C6823" s="1" t="str">
        <f t="shared" si="527"/>
        <v>21:0864</v>
      </c>
      <c r="D6823" s="1" t="str">
        <f t="shared" si="528"/>
        <v>21:0239</v>
      </c>
      <c r="E6823" t="s">
        <v>27203</v>
      </c>
      <c r="F6823" t="s">
        <v>27204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127</v>
      </c>
      <c r="N6823">
        <v>566</v>
      </c>
      <c r="P6823" t="s">
        <v>225</v>
      </c>
      <c r="Q6823" t="s">
        <v>146</v>
      </c>
      <c r="R6823" t="s">
        <v>347</v>
      </c>
    </row>
    <row r="6824" spans="1:18" hidden="1" x14ac:dyDescent="0.3">
      <c r="A6824" t="s">
        <v>27205</v>
      </c>
      <c r="B6824" t="s">
        <v>27206</v>
      </c>
      <c r="C6824" s="1" t="str">
        <f t="shared" si="527"/>
        <v>21:0864</v>
      </c>
      <c r="D6824" s="1" t="str">
        <f t="shared" si="528"/>
        <v>21:0239</v>
      </c>
      <c r="E6824" t="s">
        <v>27207</v>
      </c>
      <c r="F6824" t="s">
        <v>27208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133</v>
      </c>
      <c r="N6824">
        <v>567</v>
      </c>
      <c r="P6824" t="s">
        <v>140</v>
      </c>
      <c r="Q6824" t="s">
        <v>46</v>
      </c>
      <c r="R6824" t="s">
        <v>21442</v>
      </c>
    </row>
    <row r="6825" spans="1:18" hidden="1" x14ac:dyDescent="0.3">
      <c r="A6825" t="s">
        <v>27209</v>
      </c>
      <c r="B6825" t="s">
        <v>27210</v>
      </c>
      <c r="C6825" s="1" t="str">
        <f t="shared" si="527"/>
        <v>21:0864</v>
      </c>
      <c r="D6825" s="1" t="str">
        <f t="shared" si="528"/>
        <v>21:0239</v>
      </c>
      <c r="E6825" t="s">
        <v>27211</v>
      </c>
      <c r="F6825" t="s">
        <v>27212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139</v>
      </c>
      <c r="N6825">
        <v>568</v>
      </c>
      <c r="P6825" t="s">
        <v>108</v>
      </c>
      <c r="Q6825" t="s">
        <v>24</v>
      </c>
      <c r="R6825" t="s">
        <v>789</v>
      </c>
    </row>
    <row r="6826" spans="1:18" hidden="1" x14ac:dyDescent="0.3">
      <c r="A6826" t="s">
        <v>27213</v>
      </c>
      <c r="B6826" t="s">
        <v>27214</v>
      </c>
      <c r="C6826" s="1" t="str">
        <f t="shared" si="527"/>
        <v>21:0864</v>
      </c>
      <c r="D6826" s="1" t="str">
        <f t="shared" si="528"/>
        <v>21:0239</v>
      </c>
      <c r="E6826" t="s">
        <v>27215</v>
      </c>
      <c r="F6826" t="s">
        <v>27216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241</v>
      </c>
      <c r="N6826">
        <v>569</v>
      </c>
      <c r="P6826" t="s">
        <v>210</v>
      </c>
      <c r="Q6826" t="s">
        <v>146</v>
      </c>
      <c r="R6826" t="s">
        <v>449</v>
      </c>
    </row>
    <row r="6827" spans="1:18" hidden="1" x14ac:dyDescent="0.3">
      <c r="A6827" t="s">
        <v>27217</v>
      </c>
      <c r="B6827" t="s">
        <v>27218</v>
      </c>
      <c r="C6827" s="1" t="str">
        <f t="shared" si="527"/>
        <v>21:0864</v>
      </c>
      <c r="D6827" s="1" t="str">
        <f t="shared" si="528"/>
        <v>21:0239</v>
      </c>
      <c r="E6827" t="s">
        <v>27219</v>
      </c>
      <c r="F6827" t="s">
        <v>27220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36</v>
      </c>
      <c r="N6827">
        <v>570</v>
      </c>
      <c r="P6827" t="s">
        <v>140</v>
      </c>
      <c r="Q6827" t="s">
        <v>31</v>
      </c>
      <c r="R6827" t="s">
        <v>9133</v>
      </c>
    </row>
    <row r="6828" spans="1:18" hidden="1" x14ac:dyDescent="0.3">
      <c r="A6828" t="s">
        <v>27221</v>
      </c>
      <c r="B6828" t="s">
        <v>27222</v>
      </c>
      <c r="C6828" s="1" t="str">
        <f t="shared" si="527"/>
        <v>21:0864</v>
      </c>
      <c r="D6828" s="1" t="str">
        <f t="shared" si="528"/>
        <v>21:0239</v>
      </c>
      <c r="E6828" t="s">
        <v>27223</v>
      </c>
      <c r="F6828" t="s">
        <v>27224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44</v>
      </c>
      <c r="N6828">
        <v>571</v>
      </c>
      <c r="P6828" t="s">
        <v>173</v>
      </c>
      <c r="Q6828" t="s">
        <v>31</v>
      </c>
      <c r="R6828" t="s">
        <v>629</v>
      </c>
    </row>
    <row r="6829" spans="1:18" hidden="1" x14ac:dyDescent="0.3">
      <c r="A6829" t="s">
        <v>27225</v>
      </c>
      <c r="B6829" t="s">
        <v>27226</v>
      </c>
      <c r="C6829" s="1" t="str">
        <f t="shared" si="527"/>
        <v>21:0864</v>
      </c>
      <c r="D6829" s="1" t="str">
        <f t="shared" si="528"/>
        <v>21:0239</v>
      </c>
      <c r="E6829" t="s">
        <v>27227</v>
      </c>
      <c r="F6829" t="s">
        <v>27228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 t="s">
        <v>558</v>
      </c>
      <c r="Q6829" t="s">
        <v>31</v>
      </c>
      <c r="R6829" t="s">
        <v>789</v>
      </c>
    </row>
    <row r="6830" spans="1:18" hidden="1" x14ac:dyDescent="0.3">
      <c r="A6830" t="s">
        <v>27229</v>
      </c>
      <c r="B6830" t="s">
        <v>27230</v>
      </c>
      <c r="C6830" s="1" t="str">
        <f t="shared" si="527"/>
        <v>21:0864</v>
      </c>
      <c r="D6830" s="1" t="str">
        <f t="shared" si="528"/>
        <v>21:0239</v>
      </c>
      <c r="E6830" t="s">
        <v>27227</v>
      </c>
      <c r="F6830" t="s">
        <v>27231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29</v>
      </c>
      <c r="N6830">
        <v>573</v>
      </c>
      <c r="P6830" t="s">
        <v>558</v>
      </c>
      <c r="Q6830" t="s">
        <v>24</v>
      </c>
      <c r="R6830" t="s">
        <v>47</v>
      </c>
    </row>
    <row r="6831" spans="1:18" hidden="1" x14ac:dyDescent="0.3">
      <c r="A6831" t="s">
        <v>27232</v>
      </c>
      <c r="B6831" t="s">
        <v>27233</v>
      </c>
      <c r="C6831" s="1" t="str">
        <f t="shared" si="527"/>
        <v>21:0864</v>
      </c>
      <c r="D6831" s="1" t="str">
        <f t="shared" si="528"/>
        <v>21:0239</v>
      </c>
      <c r="E6831" t="s">
        <v>27234</v>
      </c>
      <c r="F6831" t="s">
        <v>27235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52</v>
      </c>
      <c r="N6831">
        <v>574</v>
      </c>
      <c r="P6831" t="s">
        <v>128</v>
      </c>
      <c r="Q6831" t="s">
        <v>146</v>
      </c>
      <c r="R6831" t="s">
        <v>8016</v>
      </c>
    </row>
    <row r="6832" spans="1:18" hidden="1" x14ac:dyDescent="0.3">
      <c r="A6832" t="s">
        <v>27236</v>
      </c>
      <c r="B6832" t="s">
        <v>27237</v>
      </c>
      <c r="C6832" s="1" t="str">
        <f t="shared" si="527"/>
        <v>21:0864</v>
      </c>
      <c r="D6832" s="1" t="str">
        <f t="shared" si="528"/>
        <v>21:0239</v>
      </c>
      <c r="E6832" t="s">
        <v>27238</v>
      </c>
      <c r="F6832" t="s">
        <v>27239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60</v>
      </c>
      <c r="N6832">
        <v>575</v>
      </c>
      <c r="P6832" t="s">
        <v>200</v>
      </c>
      <c r="Q6832" t="s">
        <v>46</v>
      </c>
      <c r="R6832" t="s">
        <v>324</v>
      </c>
    </row>
    <row r="6833" spans="1:18" hidden="1" x14ac:dyDescent="0.3">
      <c r="A6833" t="s">
        <v>27240</v>
      </c>
      <c r="B6833" t="s">
        <v>27241</v>
      </c>
      <c r="C6833" s="1" t="str">
        <f t="shared" si="527"/>
        <v>21:0864</v>
      </c>
      <c r="D6833" s="1" t="str">
        <f t="shared" si="528"/>
        <v>21:0239</v>
      </c>
      <c r="E6833" t="s">
        <v>27242</v>
      </c>
      <c r="F6833" t="s">
        <v>27243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67</v>
      </c>
      <c r="N6833">
        <v>576</v>
      </c>
      <c r="P6833" t="s">
        <v>140</v>
      </c>
      <c r="Q6833" t="s">
        <v>146</v>
      </c>
      <c r="R6833" t="s">
        <v>599</v>
      </c>
    </row>
    <row r="6834" spans="1:18" hidden="1" x14ac:dyDescent="0.3">
      <c r="A6834" t="s">
        <v>27244</v>
      </c>
      <c r="B6834" t="s">
        <v>27245</v>
      </c>
      <c r="C6834" s="1" t="str">
        <f t="shared" ref="C6834:C6897" si="531">HYPERLINK("https://geochem.nrcan.gc.ca/cdogs/content/bdl/bdl210864_e.htm", "21:0864")</f>
        <v>21:0864</v>
      </c>
      <c r="D6834" s="1" t="str">
        <f t="shared" ref="D6834:D6897" si="532">HYPERLINK("https://geochem.nrcan.gc.ca/cdogs/content/svy/svy210239_e.htm", "21:0239")</f>
        <v>21:0239</v>
      </c>
      <c r="E6834" t="s">
        <v>27246</v>
      </c>
      <c r="F6834" t="s">
        <v>27247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74</v>
      </c>
      <c r="N6834">
        <v>577</v>
      </c>
      <c r="P6834" t="s">
        <v>53</v>
      </c>
      <c r="Q6834" t="s">
        <v>24</v>
      </c>
      <c r="R6834" t="s">
        <v>4319</v>
      </c>
    </row>
    <row r="6835" spans="1:18" hidden="1" x14ac:dyDescent="0.3">
      <c r="A6835" t="s">
        <v>27248</v>
      </c>
      <c r="B6835" t="s">
        <v>27249</v>
      </c>
      <c r="C6835" s="1" t="str">
        <f t="shared" si="531"/>
        <v>21:0864</v>
      </c>
      <c r="D6835" s="1" t="str">
        <f t="shared" si="532"/>
        <v>21:0239</v>
      </c>
      <c r="E6835" t="s">
        <v>27250</v>
      </c>
      <c r="F6835" t="s">
        <v>27251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81</v>
      </c>
      <c r="N6835">
        <v>578</v>
      </c>
      <c r="P6835" t="s">
        <v>194</v>
      </c>
      <c r="Q6835" t="s">
        <v>146</v>
      </c>
      <c r="R6835" t="s">
        <v>655</v>
      </c>
    </row>
    <row r="6836" spans="1:18" hidden="1" x14ac:dyDescent="0.3">
      <c r="A6836" t="s">
        <v>27252</v>
      </c>
      <c r="B6836" t="s">
        <v>27253</v>
      </c>
      <c r="C6836" s="1" t="str">
        <f t="shared" si="531"/>
        <v>21:0864</v>
      </c>
      <c r="D6836" s="1" t="str">
        <f t="shared" si="532"/>
        <v>21:0239</v>
      </c>
      <c r="E6836" t="s">
        <v>27254</v>
      </c>
      <c r="F6836" t="s">
        <v>27255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95</v>
      </c>
      <c r="N6836">
        <v>579</v>
      </c>
      <c r="P6836" t="s">
        <v>414</v>
      </c>
      <c r="Q6836" t="s">
        <v>146</v>
      </c>
      <c r="R6836" t="s">
        <v>415</v>
      </c>
    </row>
    <row r="6837" spans="1:18" hidden="1" x14ac:dyDescent="0.3">
      <c r="A6837" t="s">
        <v>27256</v>
      </c>
      <c r="B6837" t="s">
        <v>27257</v>
      </c>
      <c r="C6837" s="1" t="str">
        <f t="shared" si="531"/>
        <v>21:0864</v>
      </c>
      <c r="D6837" s="1" t="str">
        <f t="shared" si="532"/>
        <v>21:0239</v>
      </c>
      <c r="E6837" t="s">
        <v>27258</v>
      </c>
      <c r="F6837" t="s">
        <v>27259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101</v>
      </c>
      <c r="N6837">
        <v>580</v>
      </c>
      <c r="P6837" t="s">
        <v>1006</v>
      </c>
      <c r="Q6837" t="s">
        <v>46</v>
      </c>
      <c r="R6837" t="s">
        <v>532</v>
      </c>
    </row>
    <row r="6838" spans="1:18" hidden="1" x14ac:dyDescent="0.3">
      <c r="A6838" t="s">
        <v>27260</v>
      </c>
      <c r="B6838" t="s">
        <v>27261</v>
      </c>
      <c r="C6838" s="1" t="str">
        <f t="shared" si="531"/>
        <v>21:0864</v>
      </c>
      <c r="D6838" s="1" t="str">
        <f t="shared" si="532"/>
        <v>21:0239</v>
      </c>
      <c r="E6838" t="s">
        <v>27262</v>
      </c>
      <c r="F6838" t="s">
        <v>27263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107</v>
      </c>
      <c r="N6838">
        <v>581</v>
      </c>
      <c r="P6838" t="s">
        <v>235</v>
      </c>
      <c r="Q6838" t="s">
        <v>46</v>
      </c>
      <c r="R6838" t="s">
        <v>873</v>
      </c>
    </row>
    <row r="6839" spans="1:18" hidden="1" x14ac:dyDescent="0.3">
      <c r="A6839" t="s">
        <v>27264</v>
      </c>
      <c r="B6839" t="s">
        <v>27265</v>
      </c>
      <c r="C6839" s="1" t="str">
        <f t="shared" si="531"/>
        <v>21:0864</v>
      </c>
      <c r="D6839" s="1" t="str">
        <f t="shared" si="532"/>
        <v>21:0239</v>
      </c>
      <c r="E6839" t="s">
        <v>27266</v>
      </c>
      <c r="F6839" t="s">
        <v>27267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114</v>
      </c>
      <c r="N6839">
        <v>582</v>
      </c>
      <c r="P6839" t="s">
        <v>188</v>
      </c>
      <c r="Q6839" t="s">
        <v>38</v>
      </c>
      <c r="R6839" t="s">
        <v>55</v>
      </c>
    </row>
    <row r="6840" spans="1:18" hidden="1" x14ac:dyDescent="0.3">
      <c r="A6840" t="s">
        <v>27268</v>
      </c>
      <c r="B6840" t="s">
        <v>27269</v>
      </c>
      <c r="C6840" s="1" t="str">
        <f t="shared" si="531"/>
        <v>21:0864</v>
      </c>
      <c r="D6840" s="1" t="str">
        <f t="shared" si="532"/>
        <v>21:0239</v>
      </c>
      <c r="E6840" t="s">
        <v>27270</v>
      </c>
      <c r="F6840" t="s">
        <v>27271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121</v>
      </c>
      <c r="N6840">
        <v>583</v>
      </c>
      <c r="P6840" t="s">
        <v>1006</v>
      </c>
      <c r="Q6840" t="s">
        <v>248</v>
      </c>
      <c r="R6840" t="s">
        <v>522</v>
      </c>
    </row>
    <row r="6841" spans="1:18" hidden="1" x14ac:dyDescent="0.3">
      <c r="A6841" t="s">
        <v>27272</v>
      </c>
      <c r="B6841" t="s">
        <v>27273</v>
      </c>
      <c r="C6841" s="1" t="str">
        <f t="shared" si="531"/>
        <v>21:0864</v>
      </c>
      <c r="D6841" s="1" t="str">
        <f t="shared" si="532"/>
        <v>21:0239</v>
      </c>
      <c r="E6841" t="s">
        <v>27274</v>
      </c>
      <c r="F6841" t="s">
        <v>27275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127</v>
      </c>
      <c r="N6841">
        <v>584</v>
      </c>
      <c r="P6841" t="s">
        <v>356</v>
      </c>
      <c r="Q6841" t="s">
        <v>146</v>
      </c>
      <c r="R6841" t="s">
        <v>324</v>
      </c>
    </row>
    <row r="6842" spans="1:18" hidden="1" x14ac:dyDescent="0.3">
      <c r="A6842" t="s">
        <v>27276</v>
      </c>
      <c r="B6842" t="s">
        <v>27277</v>
      </c>
      <c r="C6842" s="1" t="str">
        <f t="shared" si="531"/>
        <v>21:0864</v>
      </c>
      <c r="D6842" s="1" t="str">
        <f t="shared" si="532"/>
        <v>21:0239</v>
      </c>
      <c r="E6842" t="s">
        <v>27278</v>
      </c>
      <c r="F6842" t="s">
        <v>27279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133</v>
      </c>
      <c r="N6842">
        <v>585</v>
      </c>
      <c r="P6842" t="s">
        <v>256</v>
      </c>
      <c r="Q6842" t="s">
        <v>38</v>
      </c>
      <c r="R6842" t="s">
        <v>890</v>
      </c>
    </row>
    <row r="6843" spans="1:18" hidden="1" x14ac:dyDescent="0.3">
      <c r="A6843" t="s">
        <v>27280</v>
      </c>
      <c r="B6843" t="s">
        <v>27281</v>
      </c>
      <c r="C6843" s="1" t="str">
        <f t="shared" si="531"/>
        <v>21:0864</v>
      </c>
      <c r="D6843" s="1" t="str">
        <f t="shared" si="532"/>
        <v>21:0239</v>
      </c>
      <c r="E6843" t="s">
        <v>27282</v>
      </c>
      <c r="F6843" t="s">
        <v>27283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139</v>
      </c>
      <c r="N6843">
        <v>586</v>
      </c>
      <c r="P6843" t="s">
        <v>356</v>
      </c>
      <c r="Q6843" t="s">
        <v>96</v>
      </c>
      <c r="R6843" t="s">
        <v>911</v>
      </c>
    </row>
    <row r="6844" spans="1:18" hidden="1" x14ac:dyDescent="0.3">
      <c r="A6844" t="s">
        <v>27284</v>
      </c>
      <c r="B6844" t="s">
        <v>27285</v>
      </c>
      <c r="C6844" s="1" t="str">
        <f t="shared" si="531"/>
        <v>21:0864</v>
      </c>
      <c r="D6844" s="1" t="str">
        <f t="shared" si="532"/>
        <v>21:0239</v>
      </c>
      <c r="E6844" t="s">
        <v>27286</v>
      </c>
      <c r="F6844" t="s">
        <v>27287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241</v>
      </c>
      <c r="N6844">
        <v>587</v>
      </c>
      <c r="P6844" t="s">
        <v>194</v>
      </c>
      <c r="Q6844" t="s">
        <v>248</v>
      </c>
      <c r="R6844" t="s">
        <v>401</v>
      </c>
    </row>
    <row r="6845" spans="1:18" hidden="1" x14ac:dyDescent="0.3">
      <c r="A6845" t="s">
        <v>27288</v>
      </c>
      <c r="B6845" t="s">
        <v>27289</v>
      </c>
      <c r="C6845" s="1" t="str">
        <f t="shared" si="531"/>
        <v>21:0864</v>
      </c>
      <c r="D6845" s="1" t="str">
        <f t="shared" si="532"/>
        <v>21:0239</v>
      </c>
      <c r="E6845" t="s">
        <v>27290</v>
      </c>
      <c r="F6845" t="s">
        <v>27291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 t="s">
        <v>356</v>
      </c>
      <c r="Q6845" t="s">
        <v>257</v>
      </c>
      <c r="R6845" t="s">
        <v>55</v>
      </c>
    </row>
    <row r="6846" spans="1:18" hidden="1" x14ac:dyDescent="0.3">
      <c r="A6846" t="s">
        <v>27292</v>
      </c>
      <c r="B6846" t="s">
        <v>27293</v>
      </c>
      <c r="C6846" s="1" t="str">
        <f t="shared" si="531"/>
        <v>21:0864</v>
      </c>
      <c r="D6846" s="1" t="str">
        <f t="shared" si="532"/>
        <v>21:0239</v>
      </c>
      <c r="E6846" t="s">
        <v>27290</v>
      </c>
      <c r="F6846" t="s">
        <v>27294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29</v>
      </c>
      <c r="N6846">
        <v>589</v>
      </c>
      <c r="P6846" t="s">
        <v>272</v>
      </c>
      <c r="Q6846" t="s">
        <v>248</v>
      </c>
      <c r="R6846" t="s">
        <v>55</v>
      </c>
    </row>
    <row r="6847" spans="1:18" hidden="1" x14ac:dyDescent="0.3">
      <c r="A6847" t="s">
        <v>27295</v>
      </c>
      <c r="B6847" t="s">
        <v>27296</v>
      </c>
      <c r="C6847" s="1" t="str">
        <f t="shared" si="531"/>
        <v>21:0864</v>
      </c>
      <c r="D6847" s="1" t="str">
        <f t="shared" si="532"/>
        <v>21:0239</v>
      </c>
      <c r="E6847" t="s">
        <v>27297</v>
      </c>
      <c r="F6847" t="s">
        <v>27298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36</v>
      </c>
      <c r="N6847">
        <v>590</v>
      </c>
      <c r="P6847" t="s">
        <v>256</v>
      </c>
      <c r="Q6847" t="s">
        <v>38</v>
      </c>
      <c r="R6847" t="s">
        <v>189</v>
      </c>
    </row>
    <row r="6848" spans="1:18" hidden="1" x14ac:dyDescent="0.3">
      <c r="A6848" t="s">
        <v>27299</v>
      </c>
      <c r="B6848" t="s">
        <v>27300</v>
      </c>
      <c r="C6848" s="1" t="str">
        <f t="shared" si="531"/>
        <v>21:0864</v>
      </c>
      <c r="D6848" s="1" t="str">
        <f t="shared" si="532"/>
        <v>21:0239</v>
      </c>
      <c r="E6848" t="s">
        <v>27301</v>
      </c>
      <c r="F6848" t="s">
        <v>27302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44</v>
      </c>
      <c r="N6848">
        <v>591</v>
      </c>
      <c r="P6848" t="s">
        <v>262</v>
      </c>
      <c r="Q6848" t="s">
        <v>62</v>
      </c>
      <c r="R6848" t="s">
        <v>532</v>
      </c>
    </row>
    <row r="6849" spans="1:18" hidden="1" x14ac:dyDescent="0.3">
      <c r="A6849" t="s">
        <v>27303</v>
      </c>
      <c r="B6849" t="s">
        <v>27304</v>
      </c>
      <c r="C6849" s="1" t="str">
        <f t="shared" si="531"/>
        <v>21:0864</v>
      </c>
      <c r="D6849" s="1" t="str">
        <f t="shared" si="532"/>
        <v>21:0239</v>
      </c>
      <c r="E6849" t="s">
        <v>27305</v>
      </c>
      <c r="F6849" t="s">
        <v>27306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52</v>
      </c>
      <c r="N6849">
        <v>592</v>
      </c>
      <c r="P6849" t="s">
        <v>356</v>
      </c>
      <c r="Q6849" t="s">
        <v>38</v>
      </c>
      <c r="R6849" t="s">
        <v>532</v>
      </c>
    </row>
    <row r="6850" spans="1:18" hidden="1" x14ac:dyDescent="0.3">
      <c r="A6850" t="s">
        <v>27307</v>
      </c>
      <c r="B6850" t="s">
        <v>27308</v>
      </c>
      <c r="C6850" s="1" t="str">
        <f t="shared" si="531"/>
        <v>21:0864</v>
      </c>
      <c r="D6850" s="1" t="str">
        <f t="shared" si="532"/>
        <v>21:0239</v>
      </c>
      <c r="E6850" t="s">
        <v>27309</v>
      </c>
      <c r="F6850" t="s">
        <v>27310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60</v>
      </c>
      <c r="N6850">
        <v>593</v>
      </c>
      <c r="P6850" t="s">
        <v>319</v>
      </c>
      <c r="Q6850" t="s">
        <v>62</v>
      </c>
      <c r="R6850" t="s">
        <v>873</v>
      </c>
    </row>
    <row r="6851" spans="1:18" hidden="1" x14ac:dyDescent="0.3">
      <c r="A6851" t="s">
        <v>27311</v>
      </c>
      <c r="B6851" t="s">
        <v>27312</v>
      </c>
      <c r="C6851" s="1" t="str">
        <f t="shared" si="531"/>
        <v>21:0864</v>
      </c>
      <c r="D6851" s="1" t="str">
        <f t="shared" si="532"/>
        <v>21:0239</v>
      </c>
      <c r="E6851" t="s">
        <v>27313</v>
      </c>
      <c r="F6851" t="s">
        <v>27314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67</v>
      </c>
      <c r="N6851">
        <v>594</v>
      </c>
      <c r="P6851" t="s">
        <v>200</v>
      </c>
      <c r="Q6851" t="s">
        <v>24</v>
      </c>
      <c r="R6851" t="s">
        <v>90</v>
      </c>
    </row>
    <row r="6852" spans="1:18" hidden="1" x14ac:dyDescent="0.3">
      <c r="A6852" t="s">
        <v>27315</v>
      </c>
      <c r="B6852" t="s">
        <v>27316</v>
      </c>
      <c r="C6852" s="1" t="str">
        <f t="shared" si="531"/>
        <v>21:0864</v>
      </c>
      <c r="D6852" s="1" t="str">
        <f t="shared" si="532"/>
        <v>21:0239</v>
      </c>
      <c r="E6852" t="s">
        <v>27317</v>
      </c>
      <c r="F6852" t="s">
        <v>27318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74</v>
      </c>
      <c r="N6852">
        <v>595</v>
      </c>
      <c r="P6852" t="s">
        <v>194</v>
      </c>
      <c r="Q6852" t="s">
        <v>46</v>
      </c>
      <c r="R6852" t="s">
        <v>687</v>
      </c>
    </row>
    <row r="6853" spans="1:18" hidden="1" x14ac:dyDescent="0.3">
      <c r="A6853" t="s">
        <v>27319</v>
      </c>
      <c r="B6853" t="s">
        <v>27320</v>
      </c>
      <c r="C6853" s="1" t="str">
        <f t="shared" si="531"/>
        <v>21:0864</v>
      </c>
      <c r="D6853" s="1" t="str">
        <f t="shared" si="532"/>
        <v>21:0239</v>
      </c>
      <c r="E6853" t="s">
        <v>27321</v>
      </c>
      <c r="F6853" t="s">
        <v>27322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81</v>
      </c>
      <c r="N6853">
        <v>596</v>
      </c>
      <c r="P6853" t="s">
        <v>140</v>
      </c>
      <c r="Q6853" t="s">
        <v>146</v>
      </c>
      <c r="R6853" t="s">
        <v>687</v>
      </c>
    </row>
    <row r="6854" spans="1:18" hidden="1" x14ac:dyDescent="0.3">
      <c r="A6854" t="s">
        <v>27323</v>
      </c>
      <c r="B6854" t="s">
        <v>27324</v>
      </c>
      <c r="C6854" s="1" t="str">
        <f t="shared" si="531"/>
        <v>21:0864</v>
      </c>
      <c r="D6854" s="1" t="str">
        <f t="shared" si="532"/>
        <v>21:0239</v>
      </c>
      <c r="E6854" t="s">
        <v>27325</v>
      </c>
      <c r="F6854" t="s">
        <v>27326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95</v>
      </c>
      <c r="N6854">
        <v>597</v>
      </c>
      <c r="P6854" t="s">
        <v>61</v>
      </c>
      <c r="Q6854" t="s">
        <v>24</v>
      </c>
      <c r="R6854" t="s">
        <v>19059</v>
      </c>
    </row>
    <row r="6855" spans="1:18" hidden="1" x14ac:dyDescent="0.3">
      <c r="A6855" t="s">
        <v>27327</v>
      </c>
      <c r="B6855" t="s">
        <v>27328</v>
      </c>
      <c r="C6855" s="1" t="str">
        <f t="shared" si="531"/>
        <v>21:0864</v>
      </c>
      <c r="D6855" s="1" t="str">
        <f t="shared" si="532"/>
        <v>21:0239</v>
      </c>
      <c r="E6855" t="s">
        <v>27329</v>
      </c>
      <c r="F6855" t="s">
        <v>27330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101</v>
      </c>
      <c r="N6855">
        <v>598</v>
      </c>
      <c r="P6855" t="s">
        <v>537</v>
      </c>
      <c r="Q6855" t="s">
        <v>146</v>
      </c>
      <c r="R6855" t="s">
        <v>347</v>
      </c>
    </row>
    <row r="6856" spans="1:18" hidden="1" x14ac:dyDescent="0.3">
      <c r="A6856" t="s">
        <v>27331</v>
      </c>
      <c r="B6856" t="s">
        <v>27332</v>
      </c>
      <c r="C6856" s="1" t="str">
        <f t="shared" si="531"/>
        <v>21:0864</v>
      </c>
      <c r="D6856" s="1" t="str">
        <f t="shared" si="532"/>
        <v>21:0239</v>
      </c>
      <c r="E6856" t="s">
        <v>27333</v>
      </c>
      <c r="F6856" t="s">
        <v>27334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107</v>
      </c>
      <c r="N6856">
        <v>599</v>
      </c>
      <c r="P6856" t="s">
        <v>53</v>
      </c>
      <c r="Q6856" t="s">
        <v>62</v>
      </c>
      <c r="R6856" t="s">
        <v>655</v>
      </c>
    </row>
    <row r="6857" spans="1:18" hidden="1" x14ac:dyDescent="0.3">
      <c r="A6857" t="s">
        <v>27335</v>
      </c>
      <c r="B6857" t="s">
        <v>27336</v>
      </c>
      <c r="C6857" s="1" t="str">
        <f t="shared" si="531"/>
        <v>21:0864</v>
      </c>
      <c r="D6857" s="1" t="str">
        <f t="shared" si="532"/>
        <v>21:0239</v>
      </c>
      <c r="E6857" t="s">
        <v>27337</v>
      </c>
      <c r="F6857" t="s">
        <v>27338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114</v>
      </c>
      <c r="N6857">
        <v>600</v>
      </c>
      <c r="P6857" t="s">
        <v>68</v>
      </c>
      <c r="Q6857" t="s">
        <v>46</v>
      </c>
      <c r="R6857" t="s">
        <v>211</v>
      </c>
    </row>
    <row r="6858" spans="1:18" hidden="1" x14ac:dyDescent="0.3">
      <c r="A6858" t="s">
        <v>27339</v>
      </c>
      <c r="B6858" t="s">
        <v>27340</v>
      </c>
      <c r="C6858" s="1" t="str">
        <f t="shared" si="531"/>
        <v>21:0864</v>
      </c>
      <c r="D6858" s="1" t="str">
        <f t="shared" si="532"/>
        <v>21:0239</v>
      </c>
      <c r="E6858" t="s">
        <v>27341</v>
      </c>
      <c r="F6858" t="s">
        <v>27342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121</v>
      </c>
      <c r="N6858">
        <v>601</v>
      </c>
      <c r="P6858" t="s">
        <v>45</v>
      </c>
      <c r="Q6858" t="s">
        <v>62</v>
      </c>
      <c r="R6858" t="s">
        <v>3968</v>
      </c>
    </row>
    <row r="6859" spans="1:18" hidden="1" x14ac:dyDescent="0.3">
      <c r="A6859" t="s">
        <v>27343</v>
      </c>
      <c r="B6859" t="s">
        <v>27344</v>
      </c>
      <c r="C6859" s="1" t="str">
        <f t="shared" si="531"/>
        <v>21:0864</v>
      </c>
      <c r="D6859" s="1" t="str">
        <f t="shared" si="532"/>
        <v>21:0239</v>
      </c>
      <c r="E6859" t="s">
        <v>27345</v>
      </c>
      <c r="F6859" t="s">
        <v>27346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127</v>
      </c>
      <c r="N6859">
        <v>602</v>
      </c>
      <c r="P6859" t="s">
        <v>1006</v>
      </c>
      <c r="Q6859" t="s">
        <v>146</v>
      </c>
      <c r="R6859" t="s">
        <v>687</v>
      </c>
    </row>
    <row r="6860" spans="1:18" hidden="1" x14ac:dyDescent="0.3">
      <c r="A6860" t="s">
        <v>27347</v>
      </c>
      <c r="B6860" t="s">
        <v>27348</v>
      </c>
      <c r="C6860" s="1" t="str">
        <f t="shared" si="531"/>
        <v>21:0864</v>
      </c>
      <c r="D6860" s="1" t="str">
        <f t="shared" si="532"/>
        <v>21:0239</v>
      </c>
      <c r="E6860" t="s">
        <v>27349</v>
      </c>
      <c r="F6860" t="s">
        <v>27350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133</v>
      </c>
      <c r="N6860">
        <v>603</v>
      </c>
      <c r="P6860" t="s">
        <v>140</v>
      </c>
      <c r="Q6860" t="s">
        <v>146</v>
      </c>
      <c r="R6860" t="s">
        <v>21442</v>
      </c>
    </row>
    <row r="6861" spans="1:18" hidden="1" x14ac:dyDescent="0.3">
      <c r="A6861" t="s">
        <v>27351</v>
      </c>
      <c r="B6861" t="s">
        <v>27352</v>
      </c>
      <c r="C6861" s="1" t="str">
        <f t="shared" si="531"/>
        <v>21:0864</v>
      </c>
      <c r="D6861" s="1" t="str">
        <f t="shared" si="532"/>
        <v>21:0239</v>
      </c>
      <c r="E6861" t="s">
        <v>27353</v>
      </c>
      <c r="F6861" t="s">
        <v>27354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139</v>
      </c>
      <c r="N6861">
        <v>604</v>
      </c>
      <c r="P6861" t="s">
        <v>161</v>
      </c>
      <c r="Q6861" t="s">
        <v>24</v>
      </c>
      <c r="R6861" t="s">
        <v>21442</v>
      </c>
    </row>
    <row r="6862" spans="1:18" hidden="1" x14ac:dyDescent="0.3">
      <c r="A6862" t="s">
        <v>27355</v>
      </c>
      <c r="B6862" t="s">
        <v>27356</v>
      </c>
      <c r="C6862" s="1" t="str">
        <f t="shared" si="531"/>
        <v>21:0864</v>
      </c>
      <c r="D6862" s="1" t="str">
        <f t="shared" si="532"/>
        <v>21:0239</v>
      </c>
      <c r="E6862" t="s">
        <v>27357</v>
      </c>
      <c r="F6862" t="s">
        <v>27358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241</v>
      </c>
      <c r="N6862">
        <v>605</v>
      </c>
      <c r="P6862" t="s">
        <v>225</v>
      </c>
      <c r="Q6862" t="s">
        <v>62</v>
      </c>
      <c r="R6862" t="s">
        <v>532</v>
      </c>
    </row>
    <row r="6863" spans="1:18" hidden="1" x14ac:dyDescent="0.3">
      <c r="A6863" t="s">
        <v>27359</v>
      </c>
      <c r="B6863" t="s">
        <v>27360</v>
      </c>
      <c r="C6863" s="1" t="str">
        <f t="shared" si="531"/>
        <v>21:0864</v>
      </c>
      <c r="D6863" s="1" t="str">
        <f t="shared" si="532"/>
        <v>21:0239</v>
      </c>
      <c r="E6863" t="s">
        <v>27361</v>
      </c>
      <c r="F6863" t="s">
        <v>27362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36</v>
      </c>
      <c r="N6863">
        <v>606</v>
      </c>
      <c r="P6863" t="s">
        <v>414</v>
      </c>
      <c r="Q6863" t="s">
        <v>46</v>
      </c>
      <c r="R6863" t="s">
        <v>55</v>
      </c>
    </row>
    <row r="6864" spans="1:18" hidden="1" x14ac:dyDescent="0.3">
      <c r="A6864" t="s">
        <v>27363</v>
      </c>
      <c r="B6864" t="s">
        <v>27364</v>
      </c>
      <c r="C6864" s="1" t="str">
        <f t="shared" si="531"/>
        <v>21:0864</v>
      </c>
      <c r="D6864" s="1" t="str">
        <f t="shared" si="532"/>
        <v>21:0239</v>
      </c>
      <c r="E6864" t="s">
        <v>27365</v>
      </c>
      <c r="F6864" t="s">
        <v>27366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 t="s">
        <v>140</v>
      </c>
      <c r="Q6864" t="s">
        <v>38</v>
      </c>
      <c r="R6864" t="s">
        <v>285</v>
      </c>
    </row>
    <row r="6865" spans="1:18" hidden="1" x14ac:dyDescent="0.3">
      <c r="A6865" t="s">
        <v>27367</v>
      </c>
      <c r="B6865" t="s">
        <v>27368</v>
      </c>
      <c r="C6865" s="1" t="str">
        <f t="shared" si="531"/>
        <v>21:0864</v>
      </c>
      <c r="D6865" s="1" t="str">
        <f t="shared" si="532"/>
        <v>21:0239</v>
      </c>
      <c r="E6865" t="s">
        <v>27365</v>
      </c>
      <c r="F6865" t="s">
        <v>27369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29</v>
      </c>
      <c r="N6865">
        <v>608</v>
      </c>
      <c r="P6865" t="s">
        <v>225</v>
      </c>
      <c r="Q6865" t="s">
        <v>62</v>
      </c>
      <c r="R6865" t="s">
        <v>285</v>
      </c>
    </row>
    <row r="6866" spans="1:18" hidden="1" x14ac:dyDescent="0.3">
      <c r="A6866" t="s">
        <v>27370</v>
      </c>
      <c r="B6866" t="s">
        <v>27371</v>
      </c>
      <c r="C6866" s="1" t="str">
        <f t="shared" si="531"/>
        <v>21:0864</v>
      </c>
      <c r="D6866" s="1" t="str">
        <f t="shared" si="532"/>
        <v>21:0239</v>
      </c>
      <c r="E6866" t="s">
        <v>27372</v>
      </c>
      <c r="F6866" t="s">
        <v>27373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44</v>
      </c>
      <c r="N6866">
        <v>609</v>
      </c>
      <c r="P6866" t="s">
        <v>115</v>
      </c>
      <c r="Q6866" t="s">
        <v>38</v>
      </c>
      <c r="R6866" t="s">
        <v>460</v>
      </c>
    </row>
    <row r="6867" spans="1:18" hidden="1" x14ac:dyDescent="0.3">
      <c r="A6867" t="s">
        <v>27374</v>
      </c>
      <c r="B6867" t="s">
        <v>27375</v>
      </c>
      <c r="C6867" s="1" t="str">
        <f t="shared" si="531"/>
        <v>21:0864</v>
      </c>
      <c r="D6867" s="1" t="str">
        <f t="shared" si="532"/>
        <v>21:0239</v>
      </c>
      <c r="E6867" t="s">
        <v>27376</v>
      </c>
      <c r="F6867" t="s">
        <v>27377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52</v>
      </c>
      <c r="N6867">
        <v>610</v>
      </c>
      <c r="P6867" t="s">
        <v>161</v>
      </c>
      <c r="Q6867" t="s">
        <v>257</v>
      </c>
      <c r="R6867" t="s">
        <v>55</v>
      </c>
    </row>
    <row r="6868" spans="1:18" hidden="1" x14ac:dyDescent="0.3">
      <c r="A6868" t="s">
        <v>27378</v>
      </c>
      <c r="B6868" t="s">
        <v>27379</v>
      </c>
      <c r="C6868" s="1" t="str">
        <f t="shared" si="531"/>
        <v>21:0864</v>
      </c>
      <c r="D6868" s="1" t="str">
        <f t="shared" si="532"/>
        <v>21:0239</v>
      </c>
      <c r="E6868" t="s">
        <v>27380</v>
      </c>
      <c r="F6868" t="s">
        <v>27381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60</v>
      </c>
      <c r="N6868">
        <v>611</v>
      </c>
      <c r="P6868" t="s">
        <v>173</v>
      </c>
      <c r="Q6868" t="s">
        <v>46</v>
      </c>
      <c r="R6868" t="s">
        <v>3470</v>
      </c>
    </row>
    <row r="6869" spans="1:18" hidden="1" x14ac:dyDescent="0.3">
      <c r="A6869" t="s">
        <v>27382</v>
      </c>
      <c r="B6869" t="s">
        <v>27383</v>
      </c>
      <c r="C6869" s="1" t="str">
        <f t="shared" si="531"/>
        <v>21:0864</v>
      </c>
      <c r="D6869" s="1" t="str">
        <f t="shared" si="532"/>
        <v>21:0239</v>
      </c>
      <c r="E6869" t="s">
        <v>27384</v>
      </c>
      <c r="F6869" t="s">
        <v>27385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67</v>
      </c>
      <c r="N6869">
        <v>612</v>
      </c>
      <c r="P6869" t="s">
        <v>188</v>
      </c>
      <c r="Q6869" t="s">
        <v>248</v>
      </c>
      <c r="R6869" t="s">
        <v>55</v>
      </c>
    </row>
    <row r="6870" spans="1:18" hidden="1" x14ac:dyDescent="0.3">
      <c r="A6870" t="s">
        <v>27386</v>
      </c>
      <c r="B6870" t="s">
        <v>27387</v>
      </c>
      <c r="C6870" s="1" t="str">
        <f t="shared" si="531"/>
        <v>21:0864</v>
      </c>
      <c r="D6870" s="1" t="str">
        <f t="shared" si="532"/>
        <v>21:0239</v>
      </c>
      <c r="E6870" t="s">
        <v>27388</v>
      </c>
      <c r="F6870" t="s">
        <v>27389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74</v>
      </c>
      <c r="N6870">
        <v>613</v>
      </c>
      <c r="P6870" t="s">
        <v>88</v>
      </c>
      <c r="Q6870" t="s">
        <v>96</v>
      </c>
      <c r="R6870" t="s">
        <v>69</v>
      </c>
    </row>
    <row r="6871" spans="1:18" hidden="1" x14ac:dyDescent="0.3">
      <c r="A6871" t="s">
        <v>27390</v>
      </c>
      <c r="B6871" t="s">
        <v>27391</v>
      </c>
      <c r="C6871" s="1" t="str">
        <f t="shared" si="531"/>
        <v>21:0864</v>
      </c>
      <c r="D6871" s="1" t="str">
        <f t="shared" si="532"/>
        <v>21:0239</v>
      </c>
      <c r="E6871" t="s">
        <v>27392</v>
      </c>
      <c r="F6871" t="s">
        <v>27393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81</v>
      </c>
      <c r="N6871">
        <v>614</v>
      </c>
      <c r="P6871" t="s">
        <v>225</v>
      </c>
      <c r="Q6871" t="s">
        <v>31</v>
      </c>
      <c r="R6871" t="s">
        <v>47</v>
      </c>
    </row>
    <row r="6872" spans="1:18" hidden="1" x14ac:dyDescent="0.3">
      <c r="A6872" t="s">
        <v>27394</v>
      </c>
      <c r="B6872" t="s">
        <v>27395</v>
      </c>
      <c r="C6872" s="1" t="str">
        <f t="shared" si="531"/>
        <v>21:0864</v>
      </c>
      <c r="D6872" s="1" t="str">
        <f t="shared" si="532"/>
        <v>21:0239</v>
      </c>
      <c r="E6872" t="s">
        <v>27396</v>
      </c>
      <c r="F6872" t="s">
        <v>27397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95</v>
      </c>
      <c r="N6872">
        <v>615</v>
      </c>
      <c r="P6872" t="s">
        <v>37</v>
      </c>
      <c r="Q6872" t="s">
        <v>89</v>
      </c>
      <c r="R6872" t="s">
        <v>752</v>
      </c>
    </row>
    <row r="6873" spans="1:18" hidden="1" x14ac:dyDescent="0.3">
      <c r="A6873" t="s">
        <v>27398</v>
      </c>
      <c r="B6873" t="s">
        <v>27399</v>
      </c>
      <c r="C6873" s="1" t="str">
        <f t="shared" si="531"/>
        <v>21:0864</v>
      </c>
      <c r="D6873" s="1" t="str">
        <f t="shared" si="532"/>
        <v>21:0239</v>
      </c>
      <c r="E6873" t="s">
        <v>27400</v>
      </c>
      <c r="F6873" t="s">
        <v>27401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101</v>
      </c>
      <c r="N6873">
        <v>616</v>
      </c>
      <c r="P6873" t="s">
        <v>161</v>
      </c>
      <c r="Q6873" t="s">
        <v>31</v>
      </c>
      <c r="R6873" t="s">
        <v>47</v>
      </c>
    </row>
    <row r="6874" spans="1:18" hidden="1" x14ac:dyDescent="0.3">
      <c r="A6874" t="s">
        <v>27402</v>
      </c>
      <c r="B6874" t="s">
        <v>27403</v>
      </c>
      <c r="C6874" s="1" t="str">
        <f t="shared" si="531"/>
        <v>21:0864</v>
      </c>
      <c r="D6874" s="1" t="str">
        <f t="shared" si="532"/>
        <v>21:0239</v>
      </c>
      <c r="E6874" t="s">
        <v>27404</v>
      </c>
      <c r="F6874" t="s">
        <v>27405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107</v>
      </c>
      <c r="N6874">
        <v>617</v>
      </c>
      <c r="P6874" t="s">
        <v>210</v>
      </c>
      <c r="Q6874" t="s">
        <v>31</v>
      </c>
      <c r="R6874" t="s">
        <v>420</v>
      </c>
    </row>
    <row r="6875" spans="1:18" hidden="1" x14ac:dyDescent="0.3">
      <c r="A6875" t="s">
        <v>27406</v>
      </c>
      <c r="B6875" t="s">
        <v>27407</v>
      </c>
      <c r="C6875" s="1" t="str">
        <f t="shared" si="531"/>
        <v>21:0864</v>
      </c>
      <c r="D6875" s="1" t="str">
        <f t="shared" si="532"/>
        <v>21:0239</v>
      </c>
      <c r="E6875" t="s">
        <v>27408</v>
      </c>
      <c r="F6875" t="s">
        <v>27409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114</v>
      </c>
      <c r="N6875">
        <v>618</v>
      </c>
      <c r="P6875" t="s">
        <v>194</v>
      </c>
      <c r="Q6875" t="s">
        <v>31</v>
      </c>
      <c r="R6875" t="s">
        <v>47</v>
      </c>
    </row>
    <row r="6876" spans="1:18" hidden="1" x14ac:dyDescent="0.3">
      <c r="A6876" t="s">
        <v>27410</v>
      </c>
      <c r="B6876" t="s">
        <v>27411</v>
      </c>
      <c r="C6876" s="1" t="str">
        <f t="shared" si="531"/>
        <v>21:0864</v>
      </c>
      <c r="D6876" s="1" t="str">
        <f t="shared" si="532"/>
        <v>21:0239</v>
      </c>
      <c r="E6876" t="s">
        <v>27412</v>
      </c>
      <c r="F6876" t="s">
        <v>27413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121</v>
      </c>
      <c r="N6876">
        <v>619</v>
      </c>
      <c r="P6876" t="s">
        <v>53</v>
      </c>
      <c r="Q6876" t="s">
        <v>31</v>
      </c>
      <c r="R6876" t="s">
        <v>205</v>
      </c>
    </row>
    <row r="6877" spans="1:18" hidden="1" x14ac:dyDescent="0.3">
      <c r="A6877" t="s">
        <v>27414</v>
      </c>
      <c r="B6877" t="s">
        <v>27415</v>
      </c>
      <c r="C6877" s="1" t="str">
        <f t="shared" si="531"/>
        <v>21:0864</v>
      </c>
      <c r="D6877" s="1" t="str">
        <f t="shared" si="532"/>
        <v>21:0239</v>
      </c>
      <c r="E6877" t="s">
        <v>27416</v>
      </c>
      <c r="F6877" t="s">
        <v>27417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127</v>
      </c>
      <c r="N6877">
        <v>620</v>
      </c>
      <c r="P6877" t="s">
        <v>1006</v>
      </c>
      <c r="Q6877" t="s">
        <v>31</v>
      </c>
      <c r="R6877" t="s">
        <v>4319</v>
      </c>
    </row>
    <row r="6878" spans="1:18" hidden="1" x14ac:dyDescent="0.3">
      <c r="A6878" t="s">
        <v>27418</v>
      </c>
      <c r="B6878" t="s">
        <v>27419</v>
      </c>
      <c r="C6878" s="1" t="str">
        <f t="shared" si="531"/>
        <v>21:0864</v>
      </c>
      <c r="D6878" s="1" t="str">
        <f t="shared" si="532"/>
        <v>21:0239</v>
      </c>
      <c r="E6878" t="s">
        <v>27420</v>
      </c>
      <c r="F6878" t="s">
        <v>27421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133</v>
      </c>
      <c r="N6878">
        <v>621</v>
      </c>
      <c r="P6878" t="s">
        <v>319</v>
      </c>
      <c r="Q6878" t="s">
        <v>46</v>
      </c>
      <c r="R6878" t="s">
        <v>220</v>
      </c>
    </row>
    <row r="6879" spans="1:18" hidden="1" x14ac:dyDescent="0.3">
      <c r="A6879" t="s">
        <v>27422</v>
      </c>
      <c r="B6879" t="s">
        <v>27423</v>
      </c>
      <c r="C6879" s="1" t="str">
        <f t="shared" si="531"/>
        <v>21:0864</v>
      </c>
      <c r="D6879" s="1" t="str">
        <f t="shared" si="532"/>
        <v>21:0239</v>
      </c>
      <c r="E6879" t="s">
        <v>27424</v>
      </c>
      <c r="F6879" t="s">
        <v>27425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139</v>
      </c>
      <c r="N6879">
        <v>622</v>
      </c>
      <c r="P6879" t="s">
        <v>210</v>
      </c>
      <c r="Q6879" t="s">
        <v>146</v>
      </c>
      <c r="R6879" t="s">
        <v>997</v>
      </c>
    </row>
    <row r="6880" spans="1:18" hidden="1" x14ac:dyDescent="0.3">
      <c r="A6880" t="s">
        <v>27426</v>
      </c>
      <c r="B6880" t="s">
        <v>27427</v>
      </c>
      <c r="C6880" s="1" t="str">
        <f t="shared" si="531"/>
        <v>21:0864</v>
      </c>
      <c r="D6880" s="1" t="str">
        <f t="shared" si="532"/>
        <v>21:0239</v>
      </c>
      <c r="E6880" t="s">
        <v>27428</v>
      </c>
      <c r="F6880" t="s">
        <v>27429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241</v>
      </c>
      <c r="N6880">
        <v>623</v>
      </c>
      <c r="P6880" t="s">
        <v>414</v>
      </c>
      <c r="Q6880" t="s">
        <v>31</v>
      </c>
      <c r="R6880" t="s">
        <v>2503</v>
      </c>
    </row>
    <row r="6881" spans="1:18" hidden="1" x14ac:dyDescent="0.3">
      <c r="A6881" t="s">
        <v>27430</v>
      </c>
      <c r="B6881" t="s">
        <v>27431</v>
      </c>
      <c r="C6881" s="1" t="str">
        <f t="shared" si="531"/>
        <v>21:0864</v>
      </c>
      <c r="D6881" s="1" t="str">
        <f t="shared" si="532"/>
        <v>21:0239</v>
      </c>
      <c r="E6881" t="s">
        <v>27432</v>
      </c>
      <c r="F6881" t="s">
        <v>27433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36</v>
      </c>
      <c r="N6881">
        <v>624</v>
      </c>
      <c r="P6881" t="s">
        <v>188</v>
      </c>
      <c r="Q6881" t="s">
        <v>38</v>
      </c>
      <c r="R6881" t="s">
        <v>55</v>
      </c>
    </row>
    <row r="6882" spans="1:18" hidden="1" x14ac:dyDescent="0.3">
      <c r="A6882" t="s">
        <v>27434</v>
      </c>
      <c r="B6882" t="s">
        <v>27435</v>
      </c>
      <c r="C6882" s="1" t="str">
        <f t="shared" si="531"/>
        <v>21:0864</v>
      </c>
      <c r="D6882" s="1" t="str">
        <f t="shared" si="532"/>
        <v>21:0239</v>
      </c>
      <c r="E6882" t="s">
        <v>27436</v>
      </c>
      <c r="F6882" t="s">
        <v>27437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44</v>
      </c>
      <c r="N6882">
        <v>625</v>
      </c>
      <c r="P6882" t="s">
        <v>188</v>
      </c>
      <c r="Q6882" t="s">
        <v>62</v>
      </c>
      <c r="R6882" t="s">
        <v>55</v>
      </c>
    </row>
    <row r="6883" spans="1:18" hidden="1" x14ac:dyDescent="0.3">
      <c r="A6883" t="s">
        <v>27438</v>
      </c>
      <c r="B6883" t="s">
        <v>27439</v>
      </c>
      <c r="C6883" s="1" t="str">
        <f t="shared" si="531"/>
        <v>21:0864</v>
      </c>
      <c r="D6883" s="1" t="str">
        <f t="shared" si="532"/>
        <v>21:0239</v>
      </c>
      <c r="E6883" t="s">
        <v>27440</v>
      </c>
      <c r="F6883" t="s">
        <v>27441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52</v>
      </c>
      <c r="N6883">
        <v>626</v>
      </c>
      <c r="P6883" t="s">
        <v>161</v>
      </c>
      <c r="Q6883" t="s">
        <v>38</v>
      </c>
      <c r="R6883" t="s">
        <v>55</v>
      </c>
    </row>
    <row r="6884" spans="1:18" hidden="1" x14ac:dyDescent="0.3">
      <c r="A6884" t="s">
        <v>27442</v>
      </c>
      <c r="B6884" t="s">
        <v>27443</v>
      </c>
      <c r="C6884" s="1" t="str">
        <f t="shared" si="531"/>
        <v>21:0864</v>
      </c>
      <c r="D6884" s="1" t="str">
        <f t="shared" si="532"/>
        <v>21:0239</v>
      </c>
      <c r="E6884" t="s">
        <v>27444</v>
      </c>
      <c r="F6884" t="s">
        <v>27445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60</v>
      </c>
      <c r="N6884">
        <v>627</v>
      </c>
      <c r="P6884" t="s">
        <v>140</v>
      </c>
      <c r="Q6884" t="s">
        <v>62</v>
      </c>
      <c r="R6884" t="s">
        <v>449</v>
      </c>
    </row>
    <row r="6885" spans="1:18" hidden="1" x14ac:dyDescent="0.3">
      <c r="A6885" t="s">
        <v>27446</v>
      </c>
      <c r="B6885" t="s">
        <v>27447</v>
      </c>
      <c r="C6885" s="1" t="str">
        <f t="shared" si="531"/>
        <v>21:0864</v>
      </c>
      <c r="D6885" s="1" t="str">
        <f t="shared" si="532"/>
        <v>21:0239</v>
      </c>
      <c r="E6885" t="s">
        <v>27448</v>
      </c>
      <c r="F6885" t="s">
        <v>27449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67</v>
      </c>
      <c r="N6885">
        <v>628</v>
      </c>
      <c r="P6885" t="s">
        <v>161</v>
      </c>
      <c r="Q6885" t="s">
        <v>257</v>
      </c>
      <c r="R6885" t="s">
        <v>55</v>
      </c>
    </row>
    <row r="6886" spans="1:18" hidden="1" x14ac:dyDescent="0.3">
      <c r="A6886" t="s">
        <v>27450</v>
      </c>
      <c r="B6886" t="s">
        <v>27451</v>
      </c>
      <c r="C6886" s="1" t="str">
        <f t="shared" si="531"/>
        <v>21:0864</v>
      </c>
      <c r="D6886" s="1" t="str">
        <f t="shared" si="532"/>
        <v>21:0239</v>
      </c>
      <c r="E6886" t="s">
        <v>27452</v>
      </c>
      <c r="F6886" t="s">
        <v>27453</v>
      </c>
      <c r="H6886">
        <v>60.6251003</v>
      </c>
      <c r="I6886">
        <v>-127.7316465</v>
      </c>
      <c r="J6886" s="1" t="str">
        <f t="shared" ref="J6886:J6949" si="533">HYPERLINK("https://geochem.nrcan.gc.ca/cdogs/content/kwd/kwd020018_e.htm", "Fluid (stream)")</f>
        <v>Fluid (stream)</v>
      </c>
      <c r="K6886" s="1" t="str">
        <f t="shared" ref="K6886:K6949" si="534">HYPERLINK("https://geochem.nrcan.gc.ca/cdogs/content/kwd/kwd080007_e.htm",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 t="s">
        <v>140</v>
      </c>
      <c r="Q6886" t="s">
        <v>46</v>
      </c>
      <c r="R6886" t="s">
        <v>599</v>
      </c>
    </row>
    <row r="6887" spans="1:18" hidden="1" x14ac:dyDescent="0.3">
      <c r="A6887" t="s">
        <v>27454</v>
      </c>
      <c r="B6887" t="s">
        <v>27455</v>
      </c>
      <c r="C6887" s="1" t="str">
        <f t="shared" si="531"/>
        <v>21:0864</v>
      </c>
      <c r="D6887" s="1" t="str">
        <f t="shared" si="532"/>
        <v>21:0239</v>
      </c>
      <c r="E6887" t="s">
        <v>27452</v>
      </c>
      <c r="F6887" t="s">
        <v>27456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29</v>
      </c>
      <c r="N6887">
        <v>630</v>
      </c>
      <c r="P6887" t="s">
        <v>537</v>
      </c>
      <c r="Q6887" t="s">
        <v>62</v>
      </c>
      <c r="R6887" t="s">
        <v>599</v>
      </c>
    </row>
    <row r="6888" spans="1:18" hidden="1" x14ac:dyDescent="0.3">
      <c r="A6888" t="s">
        <v>27457</v>
      </c>
      <c r="B6888" t="s">
        <v>27458</v>
      </c>
      <c r="C6888" s="1" t="str">
        <f t="shared" si="531"/>
        <v>21:0864</v>
      </c>
      <c r="D6888" s="1" t="str">
        <f t="shared" si="532"/>
        <v>21:0239</v>
      </c>
      <c r="E6888" t="s">
        <v>27459</v>
      </c>
      <c r="F6888" t="s">
        <v>27460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74</v>
      </c>
      <c r="N6888">
        <v>631</v>
      </c>
      <c r="P6888" t="s">
        <v>140</v>
      </c>
      <c r="Q6888" t="s">
        <v>62</v>
      </c>
      <c r="R6888" t="s">
        <v>27461</v>
      </c>
    </row>
    <row r="6889" spans="1:18" hidden="1" x14ac:dyDescent="0.3">
      <c r="A6889" t="s">
        <v>27462</v>
      </c>
      <c r="B6889" t="s">
        <v>27463</v>
      </c>
      <c r="C6889" s="1" t="str">
        <f t="shared" si="531"/>
        <v>21:0864</v>
      </c>
      <c r="D6889" s="1" t="str">
        <f t="shared" si="532"/>
        <v>21:0239</v>
      </c>
      <c r="E6889" t="s">
        <v>27464</v>
      </c>
      <c r="F6889" t="s">
        <v>27465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81</v>
      </c>
      <c r="N6889">
        <v>632</v>
      </c>
      <c r="P6889" t="s">
        <v>23</v>
      </c>
      <c r="Q6889" t="s">
        <v>31</v>
      </c>
      <c r="R6889" t="s">
        <v>4319</v>
      </c>
    </row>
    <row r="6890" spans="1:18" hidden="1" x14ac:dyDescent="0.3">
      <c r="A6890" t="s">
        <v>27466</v>
      </c>
      <c r="B6890" t="s">
        <v>27467</v>
      </c>
      <c r="C6890" s="1" t="str">
        <f t="shared" si="531"/>
        <v>21:0864</v>
      </c>
      <c r="D6890" s="1" t="str">
        <f t="shared" si="532"/>
        <v>21:0239</v>
      </c>
      <c r="E6890" t="s">
        <v>27468</v>
      </c>
      <c r="F6890" t="s">
        <v>27469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95</v>
      </c>
      <c r="N6890">
        <v>633</v>
      </c>
      <c r="P6890" t="s">
        <v>558</v>
      </c>
      <c r="Q6890" t="s">
        <v>89</v>
      </c>
      <c r="R6890" t="s">
        <v>4319</v>
      </c>
    </row>
    <row r="6891" spans="1:18" hidden="1" x14ac:dyDescent="0.3">
      <c r="A6891" t="s">
        <v>27470</v>
      </c>
      <c r="B6891" t="s">
        <v>27471</v>
      </c>
      <c r="C6891" s="1" t="str">
        <f t="shared" si="531"/>
        <v>21:0864</v>
      </c>
      <c r="D6891" s="1" t="str">
        <f t="shared" si="532"/>
        <v>21:0239</v>
      </c>
      <c r="E6891" t="s">
        <v>27472</v>
      </c>
      <c r="F6891" t="s">
        <v>27473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101</v>
      </c>
      <c r="N6891">
        <v>634</v>
      </c>
      <c r="P6891" t="s">
        <v>173</v>
      </c>
      <c r="Q6891" t="s">
        <v>31</v>
      </c>
      <c r="R6891" t="s">
        <v>752</v>
      </c>
    </row>
    <row r="6892" spans="1:18" hidden="1" x14ac:dyDescent="0.3">
      <c r="A6892" t="s">
        <v>27474</v>
      </c>
      <c r="B6892" t="s">
        <v>27475</v>
      </c>
      <c r="C6892" s="1" t="str">
        <f t="shared" si="531"/>
        <v>21:0864</v>
      </c>
      <c r="D6892" s="1" t="str">
        <f t="shared" si="532"/>
        <v>21:0239</v>
      </c>
      <c r="E6892" t="s">
        <v>27476</v>
      </c>
      <c r="F6892" t="s">
        <v>27477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107</v>
      </c>
      <c r="N6892">
        <v>635</v>
      </c>
      <c r="P6892" t="s">
        <v>1006</v>
      </c>
      <c r="Q6892" t="s">
        <v>89</v>
      </c>
      <c r="R6892" t="s">
        <v>47</v>
      </c>
    </row>
    <row r="6893" spans="1:18" hidden="1" x14ac:dyDescent="0.3">
      <c r="A6893" t="s">
        <v>27478</v>
      </c>
      <c r="B6893" t="s">
        <v>27479</v>
      </c>
      <c r="C6893" s="1" t="str">
        <f t="shared" si="531"/>
        <v>21:0864</v>
      </c>
      <c r="D6893" s="1" t="str">
        <f t="shared" si="532"/>
        <v>21:0239</v>
      </c>
      <c r="E6893" t="s">
        <v>27480</v>
      </c>
      <c r="F6893" t="s">
        <v>27481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114</v>
      </c>
      <c r="N6893">
        <v>636</v>
      </c>
      <c r="P6893" t="s">
        <v>414</v>
      </c>
      <c r="Q6893" t="s">
        <v>89</v>
      </c>
      <c r="R6893" t="s">
        <v>8016</v>
      </c>
    </row>
    <row r="6894" spans="1:18" hidden="1" x14ac:dyDescent="0.3">
      <c r="A6894" t="s">
        <v>27482</v>
      </c>
      <c r="B6894" t="s">
        <v>27483</v>
      </c>
      <c r="C6894" s="1" t="str">
        <f t="shared" si="531"/>
        <v>21:0864</v>
      </c>
      <c r="D6894" s="1" t="str">
        <f t="shared" si="532"/>
        <v>21:0239</v>
      </c>
      <c r="E6894" t="s">
        <v>27484</v>
      </c>
      <c r="F6894" t="s">
        <v>27485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121</v>
      </c>
      <c r="N6894">
        <v>637</v>
      </c>
      <c r="P6894" t="s">
        <v>256</v>
      </c>
      <c r="Q6894" t="s">
        <v>89</v>
      </c>
      <c r="R6894" t="s">
        <v>789</v>
      </c>
    </row>
    <row r="6895" spans="1:18" hidden="1" x14ac:dyDescent="0.3">
      <c r="A6895" t="s">
        <v>27486</v>
      </c>
      <c r="B6895" t="s">
        <v>27487</v>
      </c>
      <c r="C6895" s="1" t="str">
        <f t="shared" si="531"/>
        <v>21:0864</v>
      </c>
      <c r="D6895" s="1" t="str">
        <f t="shared" si="532"/>
        <v>21:0239</v>
      </c>
      <c r="E6895" t="s">
        <v>27488</v>
      </c>
      <c r="F6895" t="s">
        <v>27489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127</v>
      </c>
      <c r="N6895">
        <v>638</v>
      </c>
      <c r="P6895" t="s">
        <v>200</v>
      </c>
      <c r="Q6895" t="s">
        <v>31</v>
      </c>
      <c r="R6895" t="s">
        <v>151</v>
      </c>
    </row>
    <row r="6896" spans="1:18" hidden="1" x14ac:dyDescent="0.3">
      <c r="A6896" t="s">
        <v>27490</v>
      </c>
      <c r="B6896" t="s">
        <v>27491</v>
      </c>
      <c r="C6896" s="1" t="str">
        <f t="shared" si="531"/>
        <v>21:0864</v>
      </c>
      <c r="D6896" s="1" t="str">
        <f t="shared" si="532"/>
        <v>21:0239</v>
      </c>
      <c r="E6896" t="s">
        <v>27492</v>
      </c>
      <c r="F6896" t="s">
        <v>27493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133</v>
      </c>
      <c r="N6896">
        <v>639</v>
      </c>
      <c r="P6896" t="s">
        <v>414</v>
      </c>
      <c r="Q6896" t="s">
        <v>62</v>
      </c>
      <c r="R6896" t="s">
        <v>11785</v>
      </c>
    </row>
    <row r="6897" spans="1:18" hidden="1" x14ac:dyDescent="0.3">
      <c r="A6897" t="s">
        <v>27494</v>
      </c>
      <c r="B6897" t="s">
        <v>27495</v>
      </c>
      <c r="C6897" s="1" t="str">
        <f t="shared" si="531"/>
        <v>21:0864</v>
      </c>
      <c r="D6897" s="1" t="str">
        <f t="shared" si="532"/>
        <v>21:0239</v>
      </c>
      <c r="E6897" t="s">
        <v>27496</v>
      </c>
      <c r="F6897" t="s">
        <v>27497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139</v>
      </c>
      <c r="N6897">
        <v>640</v>
      </c>
      <c r="P6897" t="s">
        <v>134</v>
      </c>
      <c r="Q6897" t="s">
        <v>89</v>
      </c>
      <c r="R6897" t="s">
        <v>20783</v>
      </c>
    </row>
    <row r="6898" spans="1:18" hidden="1" x14ac:dyDescent="0.3">
      <c r="A6898" t="s">
        <v>27498</v>
      </c>
      <c r="B6898" t="s">
        <v>27499</v>
      </c>
      <c r="C6898" s="1" t="str">
        <f t="shared" ref="C6898:C6961" si="535">HYPERLINK("https://geochem.nrcan.gc.ca/cdogs/content/bdl/bdl210864_e.htm", "21:0864")</f>
        <v>21:0864</v>
      </c>
      <c r="D6898" s="1" t="str">
        <f t="shared" ref="D6898:D6961" si="536">HYPERLINK("https://geochem.nrcan.gc.ca/cdogs/content/svy/svy210239_e.htm", "21:0239")</f>
        <v>21:0239</v>
      </c>
      <c r="E6898" t="s">
        <v>27500</v>
      </c>
      <c r="F6898" t="s">
        <v>27501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241</v>
      </c>
      <c r="N6898">
        <v>641</v>
      </c>
      <c r="P6898" t="s">
        <v>537</v>
      </c>
      <c r="Q6898" t="s">
        <v>31</v>
      </c>
      <c r="R6898" t="s">
        <v>47</v>
      </c>
    </row>
    <row r="6899" spans="1:18" hidden="1" x14ac:dyDescent="0.3">
      <c r="A6899" t="s">
        <v>27502</v>
      </c>
      <c r="B6899" t="s">
        <v>27503</v>
      </c>
      <c r="C6899" s="1" t="str">
        <f t="shared" si="535"/>
        <v>21:0864</v>
      </c>
      <c r="D6899" s="1" t="str">
        <f t="shared" si="536"/>
        <v>21:0239</v>
      </c>
      <c r="E6899" t="s">
        <v>27504</v>
      </c>
      <c r="F6899" t="s">
        <v>27505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 t="s">
        <v>553</v>
      </c>
      <c r="Q6899" t="s">
        <v>31</v>
      </c>
      <c r="R6899" t="s">
        <v>76</v>
      </c>
    </row>
    <row r="6900" spans="1:18" hidden="1" x14ac:dyDescent="0.3">
      <c r="A6900" t="s">
        <v>27506</v>
      </c>
      <c r="B6900" t="s">
        <v>27507</v>
      </c>
      <c r="C6900" s="1" t="str">
        <f t="shared" si="535"/>
        <v>21:0864</v>
      </c>
      <c r="D6900" s="1" t="str">
        <f t="shared" si="536"/>
        <v>21:0239</v>
      </c>
      <c r="E6900" t="s">
        <v>27504</v>
      </c>
      <c r="F6900" t="s">
        <v>27508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29</v>
      </c>
      <c r="N6900">
        <v>643</v>
      </c>
      <c r="P6900" t="s">
        <v>128</v>
      </c>
      <c r="Q6900" t="s">
        <v>89</v>
      </c>
      <c r="R6900" t="s">
        <v>4319</v>
      </c>
    </row>
    <row r="6901" spans="1:18" hidden="1" x14ac:dyDescent="0.3">
      <c r="A6901" t="s">
        <v>27509</v>
      </c>
      <c r="B6901" t="s">
        <v>27510</v>
      </c>
      <c r="C6901" s="1" t="str">
        <f t="shared" si="535"/>
        <v>21:0864</v>
      </c>
      <c r="D6901" s="1" t="str">
        <f t="shared" si="536"/>
        <v>21:0239</v>
      </c>
      <c r="E6901" t="s">
        <v>27511</v>
      </c>
      <c r="F6901" t="s">
        <v>27512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36</v>
      </c>
      <c r="N6901">
        <v>644</v>
      </c>
      <c r="P6901" t="s">
        <v>140</v>
      </c>
      <c r="Q6901" t="s">
        <v>31</v>
      </c>
      <c r="R6901" t="s">
        <v>789</v>
      </c>
    </row>
    <row r="6902" spans="1:18" hidden="1" x14ac:dyDescent="0.3">
      <c r="A6902" t="s">
        <v>27513</v>
      </c>
      <c r="B6902" t="s">
        <v>27514</v>
      </c>
      <c r="C6902" s="1" t="str">
        <f t="shared" si="535"/>
        <v>21:0864</v>
      </c>
      <c r="D6902" s="1" t="str">
        <f t="shared" si="536"/>
        <v>21:0239</v>
      </c>
      <c r="E6902" t="s">
        <v>27515</v>
      </c>
      <c r="F6902" t="s">
        <v>27516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44</v>
      </c>
      <c r="N6902">
        <v>645</v>
      </c>
      <c r="P6902" t="s">
        <v>1006</v>
      </c>
      <c r="Q6902" t="s">
        <v>31</v>
      </c>
      <c r="R6902" t="s">
        <v>4319</v>
      </c>
    </row>
    <row r="6903" spans="1:18" hidden="1" x14ac:dyDescent="0.3">
      <c r="A6903" t="s">
        <v>27517</v>
      </c>
      <c r="B6903" t="s">
        <v>27518</v>
      </c>
      <c r="C6903" s="1" t="str">
        <f t="shared" si="535"/>
        <v>21:0864</v>
      </c>
      <c r="D6903" s="1" t="str">
        <f t="shared" si="536"/>
        <v>21:0239</v>
      </c>
      <c r="E6903" t="s">
        <v>27519</v>
      </c>
      <c r="F6903" t="s">
        <v>27520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52</v>
      </c>
      <c r="N6903">
        <v>646</v>
      </c>
      <c r="P6903" t="s">
        <v>210</v>
      </c>
      <c r="Q6903" t="s">
        <v>96</v>
      </c>
      <c r="R6903" t="s">
        <v>47</v>
      </c>
    </row>
    <row r="6904" spans="1:18" hidden="1" x14ac:dyDescent="0.3">
      <c r="A6904" t="s">
        <v>27521</v>
      </c>
      <c r="B6904" t="s">
        <v>27522</v>
      </c>
      <c r="C6904" s="1" t="str">
        <f t="shared" si="535"/>
        <v>21:0864</v>
      </c>
      <c r="D6904" s="1" t="str">
        <f t="shared" si="536"/>
        <v>21:0239</v>
      </c>
      <c r="E6904" t="s">
        <v>27523</v>
      </c>
      <c r="F6904" t="s">
        <v>27524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60</v>
      </c>
      <c r="N6904">
        <v>647</v>
      </c>
      <c r="P6904" t="s">
        <v>235</v>
      </c>
      <c r="Q6904" t="s">
        <v>24</v>
      </c>
      <c r="R6904" t="s">
        <v>789</v>
      </c>
    </row>
    <row r="6905" spans="1:18" hidden="1" x14ac:dyDescent="0.3">
      <c r="A6905" t="s">
        <v>27525</v>
      </c>
      <c r="B6905" t="s">
        <v>27526</v>
      </c>
      <c r="C6905" s="1" t="str">
        <f t="shared" si="535"/>
        <v>21:0864</v>
      </c>
      <c r="D6905" s="1" t="str">
        <f t="shared" si="536"/>
        <v>21:0239</v>
      </c>
      <c r="E6905" t="s">
        <v>27527</v>
      </c>
      <c r="F6905" t="s">
        <v>27528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67</v>
      </c>
      <c r="N6905">
        <v>648</v>
      </c>
      <c r="P6905" t="s">
        <v>235</v>
      </c>
      <c r="Q6905" t="s">
        <v>31</v>
      </c>
      <c r="R6905" t="s">
        <v>47</v>
      </c>
    </row>
    <row r="6906" spans="1:18" hidden="1" x14ac:dyDescent="0.3">
      <c r="A6906" t="s">
        <v>27529</v>
      </c>
      <c r="B6906" t="s">
        <v>27530</v>
      </c>
      <c r="C6906" s="1" t="str">
        <f t="shared" si="535"/>
        <v>21:0864</v>
      </c>
      <c r="D6906" s="1" t="str">
        <f t="shared" si="536"/>
        <v>21:0239</v>
      </c>
      <c r="E6906" t="s">
        <v>27531</v>
      </c>
      <c r="F6906" t="s">
        <v>27532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74</v>
      </c>
      <c r="N6906">
        <v>649</v>
      </c>
      <c r="P6906" t="s">
        <v>256</v>
      </c>
      <c r="Q6906" t="s">
        <v>31</v>
      </c>
      <c r="R6906" t="s">
        <v>76</v>
      </c>
    </row>
    <row r="6907" spans="1:18" hidden="1" x14ac:dyDescent="0.3">
      <c r="A6907" t="s">
        <v>27533</v>
      </c>
      <c r="B6907" t="s">
        <v>27534</v>
      </c>
      <c r="C6907" s="1" t="str">
        <f t="shared" si="535"/>
        <v>21:0864</v>
      </c>
      <c r="D6907" s="1" t="str">
        <f t="shared" si="536"/>
        <v>21:0239</v>
      </c>
      <c r="E6907" t="s">
        <v>27535</v>
      </c>
      <c r="F6907" t="s">
        <v>27536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81</v>
      </c>
      <c r="N6907">
        <v>650</v>
      </c>
      <c r="P6907" t="s">
        <v>256</v>
      </c>
      <c r="Q6907" t="s">
        <v>31</v>
      </c>
      <c r="R6907" t="s">
        <v>655</v>
      </c>
    </row>
    <row r="6908" spans="1:18" hidden="1" x14ac:dyDescent="0.3">
      <c r="A6908" t="s">
        <v>27537</v>
      </c>
      <c r="B6908" t="s">
        <v>27538</v>
      </c>
      <c r="C6908" s="1" t="str">
        <f t="shared" si="535"/>
        <v>21:0864</v>
      </c>
      <c r="D6908" s="1" t="str">
        <f t="shared" si="536"/>
        <v>21:0239</v>
      </c>
      <c r="E6908" t="s">
        <v>27539</v>
      </c>
      <c r="F6908" t="s">
        <v>27540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95</v>
      </c>
      <c r="N6908">
        <v>651</v>
      </c>
      <c r="P6908" t="s">
        <v>537</v>
      </c>
      <c r="Q6908" t="s">
        <v>24</v>
      </c>
      <c r="R6908" t="s">
        <v>420</v>
      </c>
    </row>
    <row r="6909" spans="1:18" hidden="1" x14ac:dyDescent="0.3">
      <c r="A6909" t="s">
        <v>27541</v>
      </c>
      <c r="B6909" t="s">
        <v>27542</v>
      </c>
      <c r="C6909" s="1" t="str">
        <f t="shared" si="535"/>
        <v>21:0864</v>
      </c>
      <c r="D6909" s="1" t="str">
        <f t="shared" si="536"/>
        <v>21:0239</v>
      </c>
      <c r="E6909" t="s">
        <v>27543</v>
      </c>
      <c r="F6909" t="s">
        <v>27544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101</v>
      </c>
      <c r="N6909">
        <v>652</v>
      </c>
      <c r="P6909" t="s">
        <v>319</v>
      </c>
      <c r="Q6909" t="s">
        <v>96</v>
      </c>
      <c r="R6909" t="s">
        <v>4319</v>
      </c>
    </row>
    <row r="6910" spans="1:18" hidden="1" x14ac:dyDescent="0.3">
      <c r="A6910" t="s">
        <v>27545</v>
      </c>
      <c r="B6910" t="s">
        <v>27546</v>
      </c>
      <c r="C6910" s="1" t="str">
        <f t="shared" si="535"/>
        <v>21:0864</v>
      </c>
      <c r="D6910" s="1" t="str">
        <f t="shared" si="536"/>
        <v>21:0239</v>
      </c>
      <c r="E6910" t="s">
        <v>27547</v>
      </c>
      <c r="F6910" t="s">
        <v>27548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107</v>
      </c>
      <c r="N6910">
        <v>653</v>
      </c>
      <c r="P6910" t="s">
        <v>235</v>
      </c>
      <c r="Q6910" t="s">
        <v>31</v>
      </c>
      <c r="R6910" t="s">
        <v>840</v>
      </c>
    </row>
    <row r="6911" spans="1:18" hidden="1" x14ac:dyDescent="0.3">
      <c r="A6911" t="s">
        <v>27549</v>
      </c>
      <c r="B6911" t="s">
        <v>27550</v>
      </c>
      <c r="C6911" s="1" t="str">
        <f t="shared" si="535"/>
        <v>21:0864</v>
      </c>
      <c r="D6911" s="1" t="str">
        <f t="shared" si="536"/>
        <v>21:0239</v>
      </c>
      <c r="E6911" t="s">
        <v>27551</v>
      </c>
      <c r="F6911" t="s">
        <v>27552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114</v>
      </c>
      <c r="N6911">
        <v>654</v>
      </c>
      <c r="P6911" t="s">
        <v>173</v>
      </c>
      <c r="Q6911" t="s">
        <v>31</v>
      </c>
      <c r="R6911" t="s">
        <v>789</v>
      </c>
    </row>
    <row r="6912" spans="1:18" hidden="1" x14ac:dyDescent="0.3">
      <c r="A6912" t="s">
        <v>27553</v>
      </c>
      <c r="B6912" t="s">
        <v>27554</v>
      </c>
      <c r="C6912" s="1" t="str">
        <f t="shared" si="535"/>
        <v>21:0864</v>
      </c>
      <c r="D6912" s="1" t="str">
        <f t="shared" si="536"/>
        <v>21:0239</v>
      </c>
      <c r="E6912" t="s">
        <v>27555</v>
      </c>
      <c r="F6912" t="s">
        <v>27556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121</v>
      </c>
      <c r="N6912">
        <v>655</v>
      </c>
      <c r="P6912" t="s">
        <v>140</v>
      </c>
      <c r="Q6912" t="s">
        <v>31</v>
      </c>
      <c r="R6912" t="s">
        <v>789</v>
      </c>
    </row>
    <row r="6913" spans="1:18" hidden="1" x14ac:dyDescent="0.3">
      <c r="A6913" t="s">
        <v>27557</v>
      </c>
      <c r="B6913" t="s">
        <v>27558</v>
      </c>
      <c r="C6913" s="1" t="str">
        <f t="shared" si="535"/>
        <v>21:0864</v>
      </c>
      <c r="D6913" s="1" t="str">
        <f t="shared" si="536"/>
        <v>21:0239</v>
      </c>
      <c r="E6913" t="s">
        <v>27559</v>
      </c>
      <c r="F6913" t="s">
        <v>27560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127</v>
      </c>
      <c r="N6913">
        <v>656</v>
      </c>
      <c r="P6913" t="s">
        <v>182</v>
      </c>
      <c r="Q6913" t="s">
        <v>31</v>
      </c>
      <c r="R6913" t="s">
        <v>789</v>
      </c>
    </row>
    <row r="6914" spans="1:18" hidden="1" x14ac:dyDescent="0.3">
      <c r="A6914" t="s">
        <v>27561</v>
      </c>
      <c r="B6914" t="s">
        <v>27562</v>
      </c>
      <c r="C6914" s="1" t="str">
        <f t="shared" si="535"/>
        <v>21:0864</v>
      </c>
      <c r="D6914" s="1" t="str">
        <f t="shared" si="536"/>
        <v>21:0239</v>
      </c>
      <c r="E6914" t="s">
        <v>27563</v>
      </c>
      <c r="F6914" t="s">
        <v>27564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133</v>
      </c>
      <c r="N6914">
        <v>657</v>
      </c>
      <c r="P6914" t="s">
        <v>15080</v>
      </c>
      <c r="Q6914" t="s">
        <v>15080</v>
      </c>
      <c r="R6914" t="s">
        <v>15080</v>
      </c>
    </row>
    <row r="6915" spans="1:18" hidden="1" x14ac:dyDescent="0.3">
      <c r="A6915" t="s">
        <v>27565</v>
      </c>
      <c r="B6915" t="s">
        <v>27566</v>
      </c>
      <c r="C6915" s="1" t="str">
        <f t="shared" si="535"/>
        <v>21:0864</v>
      </c>
      <c r="D6915" s="1" t="str">
        <f t="shared" si="536"/>
        <v>21:0239</v>
      </c>
      <c r="E6915" t="s">
        <v>27567</v>
      </c>
      <c r="F6915" t="s">
        <v>27568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139</v>
      </c>
      <c r="N6915">
        <v>658</v>
      </c>
      <c r="P6915" t="s">
        <v>210</v>
      </c>
      <c r="Q6915" t="s">
        <v>89</v>
      </c>
      <c r="R6915" t="s">
        <v>205</v>
      </c>
    </row>
    <row r="6916" spans="1:18" hidden="1" x14ac:dyDescent="0.3">
      <c r="A6916" t="s">
        <v>27569</v>
      </c>
      <c r="B6916" t="s">
        <v>27570</v>
      </c>
      <c r="C6916" s="1" t="str">
        <f t="shared" si="535"/>
        <v>21:0864</v>
      </c>
      <c r="D6916" s="1" t="str">
        <f t="shared" si="536"/>
        <v>21:0239</v>
      </c>
      <c r="E6916" t="s">
        <v>27571</v>
      </c>
      <c r="F6916" t="s">
        <v>27572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241</v>
      </c>
      <c r="N6916">
        <v>659</v>
      </c>
      <c r="P6916" t="s">
        <v>134</v>
      </c>
      <c r="Q6916" t="s">
        <v>31</v>
      </c>
      <c r="R6916" t="s">
        <v>420</v>
      </c>
    </row>
    <row r="6917" spans="1:18" hidden="1" x14ac:dyDescent="0.3">
      <c r="A6917" t="s">
        <v>27573</v>
      </c>
      <c r="B6917" t="s">
        <v>27574</v>
      </c>
      <c r="C6917" s="1" t="str">
        <f t="shared" si="535"/>
        <v>21:0864</v>
      </c>
      <c r="D6917" s="1" t="str">
        <f t="shared" si="536"/>
        <v>21:0239</v>
      </c>
      <c r="E6917" t="s">
        <v>27575</v>
      </c>
      <c r="F6917" t="s">
        <v>27576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 t="s">
        <v>1006</v>
      </c>
      <c r="Q6917" t="s">
        <v>24</v>
      </c>
      <c r="R6917" t="s">
        <v>9133</v>
      </c>
    </row>
    <row r="6918" spans="1:18" hidden="1" x14ac:dyDescent="0.3">
      <c r="A6918" t="s">
        <v>27577</v>
      </c>
      <c r="B6918" t="s">
        <v>27578</v>
      </c>
      <c r="C6918" s="1" t="str">
        <f t="shared" si="535"/>
        <v>21:0864</v>
      </c>
      <c r="D6918" s="1" t="str">
        <f t="shared" si="536"/>
        <v>21:0239</v>
      </c>
      <c r="E6918" t="s">
        <v>27575</v>
      </c>
      <c r="F6918" t="s">
        <v>27579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29</v>
      </c>
      <c r="N6918">
        <v>661</v>
      </c>
      <c r="P6918" t="s">
        <v>1006</v>
      </c>
      <c r="Q6918" t="s">
        <v>96</v>
      </c>
      <c r="R6918" t="s">
        <v>3968</v>
      </c>
    </row>
    <row r="6919" spans="1:18" hidden="1" x14ac:dyDescent="0.3">
      <c r="A6919" t="s">
        <v>27580</v>
      </c>
      <c r="B6919" t="s">
        <v>27581</v>
      </c>
      <c r="C6919" s="1" t="str">
        <f t="shared" si="535"/>
        <v>21:0864</v>
      </c>
      <c r="D6919" s="1" t="str">
        <f t="shared" si="536"/>
        <v>21:0239</v>
      </c>
      <c r="E6919" t="s">
        <v>27582</v>
      </c>
      <c r="F6919" t="s">
        <v>27583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36</v>
      </c>
      <c r="N6919">
        <v>662</v>
      </c>
      <c r="P6919" t="s">
        <v>598</v>
      </c>
      <c r="Q6919" t="s">
        <v>31</v>
      </c>
      <c r="R6919" t="s">
        <v>8016</v>
      </c>
    </row>
    <row r="6920" spans="1:18" hidden="1" x14ac:dyDescent="0.3">
      <c r="A6920" t="s">
        <v>27584</v>
      </c>
      <c r="B6920" t="s">
        <v>27585</v>
      </c>
      <c r="C6920" s="1" t="str">
        <f t="shared" si="535"/>
        <v>21:0864</v>
      </c>
      <c r="D6920" s="1" t="str">
        <f t="shared" si="536"/>
        <v>21:0239</v>
      </c>
      <c r="E6920" t="s">
        <v>27586</v>
      </c>
      <c r="F6920" t="s">
        <v>27587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44</v>
      </c>
      <c r="N6920">
        <v>663</v>
      </c>
      <c r="P6920" t="s">
        <v>15080</v>
      </c>
      <c r="Q6920" t="s">
        <v>15080</v>
      </c>
      <c r="R6920" t="s">
        <v>15080</v>
      </c>
    </row>
    <row r="6921" spans="1:18" hidden="1" x14ac:dyDescent="0.3">
      <c r="A6921" t="s">
        <v>27588</v>
      </c>
      <c r="B6921" t="s">
        <v>27589</v>
      </c>
      <c r="C6921" s="1" t="str">
        <f t="shared" si="535"/>
        <v>21:0864</v>
      </c>
      <c r="D6921" s="1" t="str">
        <f t="shared" si="536"/>
        <v>21:0239</v>
      </c>
      <c r="E6921" t="s">
        <v>27590</v>
      </c>
      <c r="F6921" t="s">
        <v>27591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52</v>
      </c>
      <c r="N6921">
        <v>664</v>
      </c>
      <c r="P6921" t="s">
        <v>771</v>
      </c>
      <c r="Q6921" t="s">
        <v>96</v>
      </c>
      <c r="R6921" t="s">
        <v>9133</v>
      </c>
    </row>
    <row r="6922" spans="1:18" hidden="1" x14ac:dyDescent="0.3">
      <c r="A6922" t="s">
        <v>27592</v>
      </c>
      <c r="B6922" t="s">
        <v>27593</v>
      </c>
      <c r="C6922" s="1" t="str">
        <f t="shared" si="535"/>
        <v>21:0864</v>
      </c>
      <c r="D6922" s="1" t="str">
        <f t="shared" si="536"/>
        <v>21:0239</v>
      </c>
      <c r="E6922" t="s">
        <v>27594</v>
      </c>
      <c r="F6922" t="s">
        <v>27595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60</v>
      </c>
      <c r="N6922">
        <v>665</v>
      </c>
      <c r="P6922" t="s">
        <v>553</v>
      </c>
      <c r="Q6922" t="s">
        <v>24</v>
      </c>
      <c r="R6922" t="s">
        <v>629</v>
      </c>
    </row>
    <row r="6923" spans="1:18" hidden="1" x14ac:dyDescent="0.3">
      <c r="A6923" t="s">
        <v>27596</v>
      </c>
      <c r="B6923" t="s">
        <v>27597</v>
      </c>
      <c r="C6923" s="1" t="str">
        <f t="shared" si="535"/>
        <v>21:0864</v>
      </c>
      <c r="D6923" s="1" t="str">
        <f t="shared" si="536"/>
        <v>21:0239</v>
      </c>
      <c r="E6923" t="s">
        <v>27598</v>
      </c>
      <c r="F6923" t="s">
        <v>27599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67</v>
      </c>
      <c r="N6923">
        <v>666</v>
      </c>
      <c r="P6923" t="s">
        <v>1006</v>
      </c>
      <c r="Q6923" t="s">
        <v>89</v>
      </c>
      <c r="R6923" t="s">
        <v>629</v>
      </c>
    </row>
    <row r="6924" spans="1:18" hidden="1" x14ac:dyDescent="0.3">
      <c r="A6924" t="s">
        <v>27600</v>
      </c>
      <c r="B6924" t="s">
        <v>27601</v>
      </c>
      <c r="C6924" s="1" t="str">
        <f t="shared" si="535"/>
        <v>21:0864</v>
      </c>
      <c r="D6924" s="1" t="str">
        <f t="shared" si="536"/>
        <v>21:0239</v>
      </c>
      <c r="E6924" t="s">
        <v>27602</v>
      </c>
      <c r="F6924" t="s">
        <v>27603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74</v>
      </c>
      <c r="N6924">
        <v>667</v>
      </c>
      <c r="P6924" t="s">
        <v>225</v>
      </c>
      <c r="Q6924" t="s">
        <v>96</v>
      </c>
      <c r="R6924" t="s">
        <v>752</v>
      </c>
    </row>
    <row r="6925" spans="1:18" hidden="1" x14ac:dyDescent="0.3">
      <c r="A6925" t="s">
        <v>27604</v>
      </c>
      <c r="B6925" t="s">
        <v>27605</v>
      </c>
      <c r="C6925" s="1" t="str">
        <f t="shared" si="535"/>
        <v>21:0864</v>
      </c>
      <c r="D6925" s="1" t="str">
        <f t="shared" si="536"/>
        <v>21:0239</v>
      </c>
      <c r="E6925" t="s">
        <v>27606</v>
      </c>
      <c r="F6925" t="s">
        <v>27607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81</v>
      </c>
      <c r="N6925">
        <v>668</v>
      </c>
      <c r="P6925" t="s">
        <v>225</v>
      </c>
      <c r="Q6925" t="s">
        <v>24</v>
      </c>
      <c r="R6925" t="s">
        <v>835</v>
      </c>
    </row>
    <row r="6926" spans="1:18" hidden="1" x14ac:dyDescent="0.3">
      <c r="A6926" t="s">
        <v>27608</v>
      </c>
      <c r="B6926" t="s">
        <v>27609</v>
      </c>
      <c r="C6926" s="1" t="str">
        <f t="shared" si="535"/>
        <v>21:0864</v>
      </c>
      <c r="D6926" s="1" t="str">
        <f t="shared" si="536"/>
        <v>21:0239</v>
      </c>
      <c r="E6926" t="s">
        <v>27610</v>
      </c>
      <c r="F6926" t="s">
        <v>27611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95</v>
      </c>
      <c r="N6926">
        <v>669</v>
      </c>
      <c r="P6926" t="s">
        <v>771</v>
      </c>
      <c r="Q6926" t="s">
        <v>96</v>
      </c>
      <c r="R6926" t="s">
        <v>668</v>
      </c>
    </row>
    <row r="6927" spans="1:18" hidden="1" x14ac:dyDescent="0.3">
      <c r="A6927" t="s">
        <v>27612</v>
      </c>
      <c r="B6927" t="s">
        <v>27613</v>
      </c>
      <c r="C6927" s="1" t="str">
        <f t="shared" si="535"/>
        <v>21:0864</v>
      </c>
      <c r="D6927" s="1" t="str">
        <f t="shared" si="536"/>
        <v>21:0239</v>
      </c>
      <c r="E6927" t="s">
        <v>27614</v>
      </c>
      <c r="F6927" t="s">
        <v>27615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101</v>
      </c>
      <c r="N6927">
        <v>670</v>
      </c>
      <c r="P6927" t="s">
        <v>598</v>
      </c>
      <c r="Q6927" t="s">
        <v>24</v>
      </c>
      <c r="R6927" t="s">
        <v>102</v>
      </c>
    </row>
    <row r="6928" spans="1:18" hidden="1" x14ac:dyDescent="0.3">
      <c r="A6928" t="s">
        <v>27616</v>
      </c>
      <c r="B6928" t="s">
        <v>27617</v>
      </c>
      <c r="C6928" s="1" t="str">
        <f t="shared" si="535"/>
        <v>21:0864</v>
      </c>
      <c r="D6928" s="1" t="str">
        <f t="shared" si="536"/>
        <v>21:0239</v>
      </c>
      <c r="E6928" t="s">
        <v>27618</v>
      </c>
      <c r="F6928" t="s">
        <v>27619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107</v>
      </c>
      <c r="N6928">
        <v>671</v>
      </c>
      <c r="P6928" t="s">
        <v>225</v>
      </c>
      <c r="Q6928" t="s">
        <v>31</v>
      </c>
      <c r="R6928" t="s">
        <v>4319</v>
      </c>
    </row>
    <row r="6929" spans="1:18" hidden="1" x14ac:dyDescent="0.3">
      <c r="A6929" t="s">
        <v>27620</v>
      </c>
      <c r="B6929" t="s">
        <v>27621</v>
      </c>
      <c r="C6929" s="1" t="str">
        <f t="shared" si="535"/>
        <v>21:0864</v>
      </c>
      <c r="D6929" s="1" t="str">
        <f t="shared" si="536"/>
        <v>21:0239</v>
      </c>
      <c r="E6929" t="s">
        <v>27622</v>
      </c>
      <c r="F6929" t="s">
        <v>27623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114</v>
      </c>
      <c r="N6929">
        <v>672</v>
      </c>
      <c r="P6929" t="s">
        <v>30</v>
      </c>
      <c r="Q6929" t="s">
        <v>96</v>
      </c>
      <c r="R6929" t="s">
        <v>329</v>
      </c>
    </row>
    <row r="6930" spans="1:18" hidden="1" x14ac:dyDescent="0.3">
      <c r="A6930" t="s">
        <v>27624</v>
      </c>
      <c r="B6930" t="s">
        <v>27625</v>
      </c>
      <c r="C6930" s="1" t="str">
        <f t="shared" si="535"/>
        <v>21:0864</v>
      </c>
      <c r="D6930" s="1" t="str">
        <f t="shared" si="536"/>
        <v>21:0239</v>
      </c>
      <c r="E6930" t="s">
        <v>27626</v>
      </c>
      <c r="F6930" t="s">
        <v>27627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121</v>
      </c>
      <c r="N6930">
        <v>673</v>
      </c>
      <c r="P6930" t="s">
        <v>134</v>
      </c>
      <c r="Q6930" t="s">
        <v>96</v>
      </c>
      <c r="R6930" t="s">
        <v>5587</v>
      </c>
    </row>
    <row r="6931" spans="1:18" hidden="1" x14ac:dyDescent="0.3">
      <c r="A6931" t="s">
        <v>27628</v>
      </c>
      <c r="B6931" t="s">
        <v>27629</v>
      </c>
      <c r="C6931" s="1" t="str">
        <f t="shared" si="535"/>
        <v>21:0864</v>
      </c>
      <c r="D6931" s="1" t="str">
        <f t="shared" si="536"/>
        <v>21:0239</v>
      </c>
      <c r="E6931" t="s">
        <v>27630</v>
      </c>
      <c r="F6931" t="s">
        <v>27631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127</v>
      </c>
      <c r="N6931">
        <v>674</v>
      </c>
      <c r="P6931" t="s">
        <v>225</v>
      </c>
      <c r="Q6931" t="s">
        <v>31</v>
      </c>
      <c r="R6931" t="s">
        <v>789</v>
      </c>
    </row>
    <row r="6932" spans="1:18" hidden="1" x14ac:dyDescent="0.3">
      <c r="A6932" t="s">
        <v>27632</v>
      </c>
      <c r="B6932" t="s">
        <v>27633</v>
      </c>
      <c r="C6932" s="1" t="str">
        <f t="shared" si="535"/>
        <v>21:0864</v>
      </c>
      <c r="D6932" s="1" t="str">
        <f t="shared" si="536"/>
        <v>21:0239</v>
      </c>
      <c r="E6932" t="s">
        <v>27634</v>
      </c>
      <c r="F6932" t="s">
        <v>27635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133</v>
      </c>
      <c r="N6932">
        <v>675</v>
      </c>
      <c r="P6932" t="s">
        <v>771</v>
      </c>
      <c r="Q6932" t="s">
        <v>31</v>
      </c>
      <c r="R6932" t="s">
        <v>8016</v>
      </c>
    </row>
    <row r="6933" spans="1:18" hidden="1" x14ac:dyDescent="0.3">
      <c r="A6933" t="s">
        <v>27636</v>
      </c>
      <c r="B6933" t="s">
        <v>27637</v>
      </c>
      <c r="C6933" s="1" t="str">
        <f t="shared" si="535"/>
        <v>21:0864</v>
      </c>
      <c r="D6933" s="1" t="str">
        <f t="shared" si="536"/>
        <v>21:0239</v>
      </c>
      <c r="E6933" t="s">
        <v>27638</v>
      </c>
      <c r="F6933" t="s">
        <v>27639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139</v>
      </c>
      <c r="N6933">
        <v>676</v>
      </c>
      <c r="P6933" t="s">
        <v>210</v>
      </c>
      <c r="Q6933" t="s">
        <v>89</v>
      </c>
      <c r="R6933" t="s">
        <v>329</v>
      </c>
    </row>
    <row r="6934" spans="1:18" hidden="1" x14ac:dyDescent="0.3">
      <c r="A6934" t="s">
        <v>27640</v>
      </c>
      <c r="B6934" t="s">
        <v>27641</v>
      </c>
      <c r="C6934" s="1" t="str">
        <f t="shared" si="535"/>
        <v>21:0864</v>
      </c>
      <c r="D6934" s="1" t="str">
        <f t="shared" si="536"/>
        <v>21:0239</v>
      </c>
      <c r="E6934" t="s">
        <v>27642</v>
      </c>
      <c r="F6934" t="s">
        <v>27643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241</v>
      </c>
      <c r="N6934">
        <v>677</v>
      </c>
      <c r="P6934" t="s">
        <v>1006</v>
      </c>
      <c r="Q6934" t="s">
        <v>146</v>
      </c>
      <c r="R6934" t="s">
        <v>4319</v>
      </c>
    </row>
    <row r="6935" spans="1:18" hidden="1" x14ac:dyDescent="0.3">
      <c r="A6935" t="s">
        <v>27644</v>
      </c>
      <c r="B6935" t="s">
        <v>27645</v>
      </c>
      <c r="C6935" s="1" t="str">
        <f t="shared" si="535"/>
        <v>21:0864</v>
      </c>
      <c r="D6935" s="1" t="str">
        <f t="shared" si="536"/>
        <v>21:0239</v>
      </c>
      <c r="E6935" t="s">
        <v>27646</v>
      </c>
      <c r="F6935" t="s">
        <v>27647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36</v>
      </c>
      <c r="N6935">
        <v>678</v>
      </c>
      <c r="P6935" t="s">
        <v>161</v>
      </c>
      <c r="Q6935" t="s">
        <v>96</v>
      </c>
      <c r="R6935" t="s">
        <v>815</v>
      </c>
    </row>
    <row r="6936" spans="1:18" hidden="1" x14ac:dyDescent="0.3">
      <c r="A6936" t="s">
        <v>27648</v>
      </c>
      <c r="B6936" t="s">
        <v>27649</v>
      </c>
      <c r="C6936" s="1" t="str">
        <f t="shared" si="535"/>
        <v>21:0864</v>
      </c>
      <c r="D6936" s="1" t="str">
        <f t="shared" si="536"/>
        <v>21:0239</v>
      </c>
      <c r="E6936" t="s">
        <v>27650</v>
      </c>
      <c r="F6936" t="s">
        <v>27651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 t="s">
        <v>115</v>
      </c>
      <c r="Q6936" t="s">
        <v>96</v>
      </c>
      <c r="R6936" t="s">
        <v>183</v>
      </c>
    </row>
    <row r="6937" spans="1:18" hidden="1" x14ac:dyDescent="0.3">
      <c r="A6937" t="s">
        <v>27652</v>
      </c>
      <c r="B6937" t="s">
        <v>27653</v>
      </c>
      <c r="C6937" s="1" t="str">
        <f t="shared" si="535"/>
        <v>21:0864</v>
      </c>
      <c r="D6937" s="1" t="str">
        <f t="shared" si="536"/>
        <v>21:0239</v>
      </c>
      <c r="E6937" t="s">
        <v>27650</v>
      </c>
      <c r="F6937" t="s">
        <v>27654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29</v>
      </c>
      <c r="N6937">
        <v>680</v>
      </c>
      <c r="P6937" t="s">
        <v>771</v>
      </c>
      <c r="Q6937" t="s">
        <v>96</v>
      </c>
      <c r="R6937" t="s">
        <v>102</v>
      </c>
    </row>
    <row r="6938" spans="1:18" hidden="1" x14ac:dyDescent="0.3">
      <c r="A6938" t="s">
        <v>27655</v>
      </c>
      <c r="B6938" t="s">
        <v>27656</v>
      </c>
      <c r="C6938" s="1" t="str">
        <f t="shared" si="535"/>
        <v>21:0864</v>
      </c>
      <c r="D6938" s="1" t="str">
        <f t="shared" si="536"/>
        <v>21:0239</v>
      </c>
      <c r="E6938" t="s">
        <v>27657</v>
      </c>
      <c r="F6938" t="s">
        <v>27658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44</v>
      </c>
      <c r="N6938">
        <v>681</v>
      </c>
      <c r="P6938" t="s">
        <v>225</v>
      </c>
      <c r="Q6938" t="s">
        <v>31</v>
      </c>
      <c r="R6938" t="s">
        <v>655</v>
      </c>
    </row>
    <row r="6939" spans="1:18" hidden="1" x14ac:dyDescent="0.3">
      <c r="A6939" t="s">
        <v>27659</v>
      </c>
      <c r="B6939" t="s">
        <v>27660</v>
      </c>
      <c r="C6939" s="1" t="str">
        <f t="shared" si="535"/>
        <v>21:0864</v>
      </c>
      <c r="D6939" s="1" t="str">
        <f t="shared" si="536"/>
        <v>21:0239</v>
      </c>
      <c r="E6939" t="s">
        <v>27661</v>
      </c>
      <c r="F6939" t="s">
        <v>27662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52</v>
      </c>
      <c r="N6939">
        <v>682</v>
      </c>
      <c r="P6939" t="s">
        <v>134</v>
      </c>
      <c r="Q6939" t="s">
        <v>96</v>
      </c>
      <c r="R6939" t="s">
        <v>655</v>
      </c>
    </row>
    <row r="6940" spans="1:18" hidden="1" x14ac:dyDescent="0.3">
      <c r="A6940" t="s">
        <v>27663</v>
      </c>
      <c r="B6940" t="s">
        <v>27664</v>
      </c>
      <c r="C6940" s="1" t="str">
        <f t="shared" si="535"/>
        <v>21:0864</v>
      </c>
      <c r="D6940" s="1" t="str">
        <f t="shared" si="536"/>
        <v>21:0239</v>
      </c>
      <c r="E6940" t="s">
        <v>27665</v>
      </c>
      <c r="F6940" t="s">
        <v>27666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60</v>
      </c>
      <c r="N6940">
        <v>683</v>
      </c>
      <c r="P6940" t="s">
        <v>225</v>
      </c>
      <c r="Q6940" t="s">
        <v>96</v>
      </c>
      <c r="R6940" t="s">
        <v>745</v>
      </c>
    </row>
    <row r="6941" spans="1:18" hidden="1" x14ac:dyDescent="0.3">
      <c r="A6941" t="s">
        <v>27667</v>
      </c>
      <c r="B6941" t="s">
        <v>27668</v>
      </c>
      <c r="C6941" s="1" t="str">
        <f t="shared" si="535"/>
        <v>21:0864</v>
      </c>
      <c r="D6941" s="1" t="str">
        <f t="shared" si="536"/>
        <v>21:0239</v>
      </c>
      <c r="E6941" t="s">
        <v>27669</v>
      </c>
      <c r="F6941" t="s">
        <v>27670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67</v>
      </c>
      <c r="N6941">
        <v>684</v>
      </c>
      <c r="P6941" t="s">
        <v>167</v>
      </c>
      <c r="Q6941" t="s">
        <v>96</v>
      </c>
      <c r="R6941" t="s">
        <v>5458</v>
      </c>
    </row>
    <row r="6942" spans="1:18" hidden="1" x14ac:dyDescent="0.3">
      <c r="A6942" t="s">
        <v>27671</v>
      </c>
      <c r="B6942" t="s">
        <v>27672</v>
      </c>
      <c r="C6942" s="1" t="str">
        <f t="shared" si="535"/>
        <v>21:0864</v>
      </c>
      <c r="D6942" s="1" t="str">
        <f t="shared" si="536"/>
        <v>21:0239</v>
      </c>
      <c r="E6942" t="s">
        <v>27673</v>
      </c>
      <c r="F6942" t="s">
        <v>27674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74</v>
      </c>
      <c r="N6942">
        <v>685</v>
      </c>
      <c r="P6942" t="s">
        <v>15080</v>
      </c>
      <c r="Q6942" t="s">
        <v>15080</v>
      </c>
      <c r="R6942" t="s">
        <v>15080</v>
      </c>
    </row>
    <row r="6943" spans="1:18" hidden="1" x14ac:dyDescent="0.3">
      <c r="A6943" t="s">
        <v>27675</v>
      </c>
      <c r="B6943" t="s">
        <v>27676</v>
      </c>
      <c r="C6943" s="1" t="str">
        <f t="shared" si="535"/>
        <v>21:0864</v>
      </c>
      <c r="D6943" s="1" t="str">
        <f t="shared" si="536"/>
        <v>21:0239</v>
      </c>
      <c r="E6943" t="s">
        <v>27677</v>
      </c>
      <c r="F6943" t="s">
        <v>27678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81</v>
      </c>
      <c r="N6943">
        <v>686</v>
      </c>
      <c r="P6943" t="s">
        <v>167</v>
      </c>
      <c r="Q6943" t="s">
        <v>31</v>
      </c>
      <c r="R6943" t="s">
        <v>47</v>
      </c>
    </row>
    <row r="6944" spans="1:18" hidden="1" x14ac:dyDescent="0.3">
      <c r="A6944" t="s">
        <v>27679</v>
      </c>
      <c r="B6944" t="s">
        <v>27680</v>
      </c>
      <c r="C6944" s="1" t="str">
        <f t="shared" si="535"/>
        <v>21:0864</v>
      </c>
      <c r="D6944" s="1" t="str">
        <f t="shared" si="536"/>
        <v>21:0239</v>
      </c>
      <c r="E6944" t="s">
        <v>27681</v>
      </c>
      <c r="F6944" t="s">
        <v>27682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95</v>
      </c>
      <c r="N6944">
        <v>687</v>
      </c>
      <c r="P6944" t="s">
        <v>182</v>
      </c>
      <c r="Q6944" t="s">
        <v>89</v>
      </c>
      <c r="R6944" t="s">
        <v>14638</v>
      </c>
    </row>
    <row r="6945" spans="1:18" hidden="1" x14ac:dyDescent="0.3">
      <c r="A6945" t="s">
        <v>27683</v>
      </c>
      <c r="B6945" t="s">
        <v>27684</v>
      </c>
      <c r="C6945" s="1" t="str">
        <f t="shared" si="535"/>
        <v>21:0864</v>
      </c>
      <c r="D6945" s="1" t="str">
        <f t="shared" si="536"/>
        <v>21:0239</v>
      </c>
      <c r="E6945" t="s">
        <v>27685</v>
      </c>
      <c r="F6945" t="s">
        <v>27686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101</v>
      </c>
      <c r="N6945">
        <v>688</v>
      </c>
      <c r="P6945" t="s">
        <v>598</v>
      </c>
      <c r="Q6945" t="s">
        <v>31</v>
      </c>
      <c r="R6945" t="s">
        <v>1050</v>
      </c>
    </row>
    <row r="6946" spans="1:18" hidden="1" x14ac:dyDescent="0.3">
      <c r="A6946" t="s">
        <v>27687</v>
      </c>
      <c r="B6946" t="s">
        <v>27688</v>
      </c>
      <c r="C6946" s="1" t="str">
        <f t="shared" si="535"/>
        <v>21:0864</v>
      </c>
      <c r="D6946" s="1" t="str">
        <f t="shared" si="536"/>
        <v>21:0239</v>
      </c>
      <c r="E6946" t="s">
        <v>27689</v>
      </c>
      <c r="F6946" t="s">
        <v>27690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107</v>
      </c>
      <c r="N6946">
        <v>689</v>
      </c>
      <c r="P6946" t="s">
        <v>140</v>
      </c>
      <c r="Q6946" t="s">
        <v>89</v>
      </c>
      <c r="R6946" t="s">
        <v>629</v>
      </c>
    </row>
    <row r="6947" spans="1:18" hidden="1" x14ac:dyDescent="0.3">
      <c r="A6947" t="s">
        <v>27691</v>
      </c>
      <c r="B6947" t="s">
        <v>27692</v>
      </c>
      <c r="C6947" s="1" t="str">
        <f t="shared" si="535"/>
        <v>21:0864</v>
      </c>
      <c r="D6947" s="1" t="str">
        <f t="shared" si="536"/>
        <v>21:0239</v>
      </c>
      <c r="E6947" t="s">
        <v>27693</v>
      </c>
      <c r="F6947" t="s">
        <v>27694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114</v>
      </c>
      <c r="N6947">
        <v>690</v>
      </c>
      <c r="P6947" t="s">
        <v>182</v>
      </c>
      <c r="Q6947" t="s">
        <v>96</v>
      </c>
      <c r="R6947" t="s">
        <v>415</v>
      </c>
    </row>
    <row r="6948" spans="1:18" hidden="1" x14ac:dyDescent="0.3">
      <c r="A6948" t="s">
        <v>27695</v>
      </c>
      <c r="B6948" t="s">
        <v>27696</v>
      </c>
      <c r="C6948" s="1" t="str">
        <f t="shared" si="535"/>
        <v>21:0864</v>
      </c>
      <c r="D6948" s="1" t="str">
        <f t="shared" si="536"/>
        <v>21:0239</v>
      </c>
      <c r="E6948" t="s">
        <v>27697</v>
      </c>
      <c r="F6948" t="s">
        <v>27698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121</v>
      </c>
      <c r="N6948">
        <v>691</v>
      </c>
      <c r="P6948" t="s">
        <v>173</v>
      </c>
      <c r="Q6948" t="s">
        <v>31</v>
      </c>
      <c r="R6948" t="s">
        <v>629</v>
      </c>
    </row>
    <row r="6949" spans="1:18" hidden="1" x14ac:dyDescent="0.3">
      <c r="A6949" t="s">
        <v>27699</v>
      </c>
      <c r="B6949" t="s">
        <v>27700</v>
      </c>
      <c r="C6949" s="1" t="str">
        <f t="shared" si="535"/>
        <v>21:0864</v>
      </c>
      <c r="D6949" s="1" t="str">
        <f t="shared" si="536"/>
        <v>21:0239</v>
      </c>
      <c r="E6949" t="s">
        <v>27701</v>
      </c>
      <c r="F6949" t="s">
        <v>27702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127</v>
      </c>
      <c r="N6949">
        <v>692</v>
      </c>
      <c r="P6949" t="s">
        <v>108</v>
      </c>
      <c r="Q6949" t="s">
        <v>96</v>
      </c>
      <c r="R6949" t="s">
        <v>220</v>
      </c>
    </row>
    <row r="6950" spans="1:18" hidden="1" x14ac:dyDescent="0.3">
      <c r="A6950" t="s">
        <v>27703</v>
      </c>
      <c r="B6950" t="s">
        <v>27704</v>
      </c>
      <c r="C6950" s="1" t="str">
        <f t="shared" si="535"/>
        <v>21:0864</v>
      </c>
      <c r="D6950" s="1" t="str">
        <f t="shared" si="536"/>
        <v>21:0239</v>
      </c>
      <c r="E6950" t="s">
        <v>27705</v>
      </c>
      <c r="F6950" t="s">
        <v>27706</v>
      </c>
      <c r="H6950">
        <v>60.258600399999999</v>
      </c>
      <c r="I6950">
        <v>-127.317607</v>
      </c>
      <c r="J6950" s="1" t="str">
        <f t="shared" ref="J6950:J7013" si="537">HYPERLINK("https://geochem.nrcan.gc.ca/cdogs/content/kwd/kwd020018_e.htm", "Fluid (stream)")</f>
        <v>Fluid (stream)</v>
      </c>
      <c r="K6950" s="1" t="str">
        <f t="shared" ref="K6950:K7013" si="538">HYPERLINK("https://geochem.nrcan.gc.ca/cdogs/content/kwd/kwd080007_e.htm", "Untreated Water")</f>
        <v>Untreated Water</v>
      </c>
      <c r="L6950">
        <v>39</v>
      </c>
      <c r="M6950" t="s">
        <v>133</v>
      </c>
      <c r="N6950">
        <v>693</v>
      </c>
      <c r="P6950" t="s">
        <v>167</v>
      </c>
      <c r="Q6950" t="s">
        <v>146</v>
      </c>
      <c r="R6950" t="s">
        <v>102</v>
      </c>
    </row>
    <row r="6951" spans="1:18" hidden="1" x14ac:dyDescent="0.3">
      <c r="A6951" t="s">
        <v>27707</v>
      </c>
      <c r="B6951" t="s">
        <v>27708</v>
      </c>
      <c r="C6951" s="1" t="str">
        <f t="shared" si="535"/>
        <v>21:0864</v>
      </c>
      <c r="D6951" s="1" t="str">
        <f t="shared" si="536"/>
        <v>21:0239</v>
      </c>
      <c r="E6951" t="s">
        <v>27709</v>
      </c>
      <c r="F6951" t="s">
        <v>27710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139</v>
      </c>
      <c r="N6951">
        <v>694</v>
      </c>
      <c r="P6951" t="s">
        <v>553</v>
      </c>
      <c r="Q6951" t="s">
        <v>31</v>
      </c>
      <c r="R6951" t="s">
        <v>646</v>
      </c>
    </row>
    <row r="6952" spans="1:18" hidden="1" x14ac:dyDescent="0.3">
      <c r="A6952" t="s">
        <v>27711</v>
      </c>
      <c r="B6952" t="s">
        <v>27712</v>
      </c>
      <c r="C6952" s="1" t="str">
        <f t="shared" si="535"/>
        <v>21:0864</v>
      </c>
      <c r="D6952" s="1" t="str">
        <f t="shared" si="536"/>
        <v>21:0239</v>
      </c>
      <c r="E6952" t="s">
        <v>27713</v>
      </c>
      <c r="F6952" t="s">
        <v>27714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241</v>
      </c>
      <c r="N6952">
        <v>695</v>
      </c>
      <c r="P6952" t="s">
        <v>553</v>
      </c>
      <c r="Q6952" t="s">
        <v>31</v>
      </c>
      <c r="R6952" t="s">
        <v>4319</v>
      </c>
    </row>
    <row r="6953" spans="1:18" hidden="1" x14ac:dyDescent="0.3">
      <c r="A6953" t="s">
        <v>27715</v>
      </c>
      <c r="B6953" t="s">
        <v>27716</v>
      </c>
      <c r="C6953" s="1" t="str">
        <f t="shared" si="535"/>
        <v>21:0864</v>
      </c>
      <c r="D6953" s="1" t="str">
        <f t="shared" si="536"/>
        <v>21:0239</v>
      </c>
      <c r="E6953" t="s">
        <v>27717</v>
      </c>
      <c r="F6953" t="s">
        <v>27718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36</v>
      </c>
      <c r="N6953">
        <v>696</v>
      </c>
      <c r="P6953" t="s">
        <v>1006</v>
      </c>
      <c r="Q6953" t="s">
        <v>96</v>
      </c>
      <c r="R6953" t="s">
        <v>789</v>
      </c>
    </row>
    <row r="6954" spans="1:18" hidden="1" x14ac:dyDescent="0.3">
      <c r="A6954" t="s">
        <v>27719</v>
      </c>
      <c r="B6954" t="s">
        <v>27720</v>
      </c>
      <c r="C6954" s="1" t="str">
        <f t="shared" si="535"/>
        <v>21:0864</v>
      </c>
      <c r="D6954" s="1" t="str">
        <f t="shared" si="536"/>
        <v>21:0239</v>
      </c>
      <c r="E6954" t="s">
        <v>27721</v>
      </c>
      <c r="F6954" t="s">
        <v>27722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 t="s">
        <v>134</v>
      </c>
      <c r="Q6954" t="s">
        <v>31</v>
      </c>
      <c r="R6954" t="s">
        <v>668</v>
      </c>
    </row>
    <row r="6955" spans="1:18" hidden="1" x14ac:dyDescent="0.3">
      <c r="A6955" t="s">
        <v>27723</v>
      </c>
      <c r="B6955" t="s">
        <v>27724</v>
      </c>
      <c r="C6955" s="1" t="str">
        <f t="shared" si="535"/>
        <v>21:0864</v>
      </c>
      <c r="D6955" s="1" t="str">
        <f t="shared" si="536"/>
        <v>21:0239</v>
      </c>
      <c r="E6955" t="s">
        <v>27721</v>
      </c>
      <c r="F6955" t="s">
        <v>27725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29</v>
      </c>
      <c r="N6955">
        <v>698</v>
      </c>
      <c r="P6955" t="s">
        <v>134</v>
      </c>
      <c r="Q6955" t="s">
        <v>31</v>
      </c>
      <c r="R6955" t="s">
        <v>815</v>
      </c>
    </row>
    <row r="6956" spans="1:18" hidden="1" x14ac:dyDescent="0.3">
      <c r="A6956" t="s">
        <v>27726</v>
      </c>
      <c r="B6956" t="s">
        <v>27727</v>
      </c>
      <c r="C6956" s="1" t="str">
        <f t="shared" si="535"/>
        <v>21:0864</v>
      </c>
      <c r="D6956" s="1" t="str">
        <f t="shared" si="536"/>
        <v>21:0239</v>
      </c>
      <c r="E6956" t="s">
        <v>27728</v>
      </c>
      <c r="F6956" t="s">
        <v>27729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44</v>
      </c>
      <c r="N6956">
        <v>699</v>
      </c>
      <c r="P6956" t="s">
        <v>15080</v>
      </c>
      <c r="Q6956" t="s">
        <v>15080</v>
      </c>
      <c r="R6956" t="s">
        <v>15080</v>
      </c>
    </row>
    <row r="6957" spans="1:18" hidden="1" x14ac:dyDescent="0.3">
      <c r="A6957" t="s">
        <v>27730</v>
      </c>
      <c r="B6957" t="s">
        <v>27731</v>
      </c>
      <c r="C6957" s="1" t="str">
        <f t="shared" si="535"/>
        <v>21:0864</v>
      </c>
      <c r="D6957" s="1" t="str">
        <f t="shared" si="536"/>
        <v>21:0239</v>
      </c>
      <c r="E6957" t="s">
        <v>27732</v>
      </c>
      <c r="F6957" t="s">
        <v>27733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52</v>
      </c>
      <c r="N6957">
        <v>700</v>
      </c>
      <c r="P6957" t="s">
        <v>15080</v>
      </c>
      <c r="Q6957" t="s">
        <v>15080</v>
      </c>
      <c r="R6957" t="s">
        <v>15080</v>
      </c>
    </row>
    <row r="6958" spans="1:18" hidden="1" x14ac:dyDescent="0.3">
      <c r="A6958" t="s">
        <v>27734</v>
      </c>
      <c r="B6958" t="s">
        <v>27735</v>
      </c>
      <c r="C6958" s="1" t="str">
        <f t="shared" si="535"/>
        <v>21:0864</v>
      </c>
      <c r="D6958" s="1" t="str">
        <f t="shared" si="536"/>
        <v>21:0239</v>
      </c>
      <c r="E6958" t="s">
        <v>27736</v>
      </c>
      <c r="F6958" t="s">
        <v>27737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60</v>
      </c>
      <c r="N6958">
        <v>701</v>
      </c>
      <c r="P6958" t="s">
        <v>771</v>
      </c>
      <c r="Q6958" t="s">
        <v>96</v>
      </c>
      <c r="R6958" t="s">
        <v>761</v>
      </c>
    </row>
    <row r="6959" spans="1:18" hidden="1" x14ac:dyDescent="0.3">
      <c r="A6959" t="s">
        <v>27738</v>
      </c>
      <c r="B6959" t="s">
        <v>27739</v>
      </c>
      <c r="C6959" s="1" t="str">
        <f t="shared" si="535"/>
        <v>21:0864</v>
      </c>
      <c r="D6959" s="1" t="str">
        <f t="shared" si="536"/>
        <v>21:0239</v>
      </c>
      <c r="E6959" t="s">
        <v>27740</v>
      </c>
      <c r="F6959" t="s">
        <v>27741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67</v>
      </c>
      <c r="N6959">
        <v>702</v>
      </c>
      <c r="P6959" t="s">
        <v>771</v>
      </c>
      <c r="Q6959" t="s">
        <v>89</v>
      </c>
      <c r="R6959" t="s">
        <v>347</v>
      </c>
    </row>
    <row r="6960" spans="1:18" hidden="1" x14ac:dyDescent="0.3">
      <c r="A6960" t="s">
        <v>27742</v>
      </c>
      <c r="B6960" t="s">
        <v>27743</v>
      </c>
      <c r="C6960" s="1" t="str">
        <f t="shared" si="535"/>
        <v>21:0864</v>
      </c>
      <c r="D6960" s="1" t="str">
        <f t="shared" si="536"/>
        <v>21:0239</v>
      </c>
      <c r="E6960" t="s">
        <v>27744</v>
      </c>
      <c r="F6960" t="s">
        <v>27745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74</v>
      </c>
      <c r="N6960">
        <v>703</v>
      </c>
      <c r="P6960" t="s">
        <v>200</v>
      </c>
      <c r="Q6960" t="s">
        <v>24</v>
      </c>
      <c r="R6960" t="s">
        <v>183</v>
      </c>
    </row>
    <row r="6961" spans="1:18" hidden="1" x14ac:dyDescent="0.3">
      <c r="A6961" t="s">
        <v>27746</v>
      </c>
      <c r="B6961" t="s">
        <v>27747</v>
      </c>
      <c r="C6961" s="1" t="str">
        <f t="shared" si="535"/>
        <v>21:0864</v>
      </c>
      <c r="D6961" s="1" t="str">
        <f t="shared" si="536"/>
        <v>21:0239</v>
      </c>
      <c r="E6961" t="s">
        <v>27748</v>
      </c>
      <c r="F6961" t="s">
        <v>27749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81</v>
      </c>
      <c r="N6961">
        <v>704</v>
      </c>
      <c r="P6961" t="s">
        <v>134</v>
      </c>
      <c r="Q6961" t="s">
        <v>31</v>
      </c>
      <c r="R6961" t="s">
        <v>90</v>
      </c>
    </row>
    <row r="6962" spans="1:18" hidden="1" x14ac:dyDescent="0.3">
      <c r="A6962" t="s">
        <v>27750</v>
      </c>
      <c r="B6962" t="s">
        <v>27751</v>
      </c>
      <c r="C6962" s="1" t="str">
        <f t="shared" ref="C6962:C7025" si="539">HYPERLINK("https://geochem.nrcan.gc.ca/cdogs/content/bdl/bdl210864_e.htm", "21:0864")</f>
        <v>21:0864</v>
      </c>
      <c r="D6962" s="1" t="str">
        <f t="shared" ref="D6962:D7025" si="540">HYPERLINK("https://geochem.nrcan.gc.ca/cdogs/content/svy/svy210239_e.htm", "21:0239")</f>
        <v>21:0239</v>
      </c>
      <c r="E6962" t="s">
        <v>27752</v>
      </c>
      <c r="F6962" t="s">
        <v>27753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95</v>
      </c>
      <c r="N6962">
        <v>705</v>
      </c>
      <c r="P6962" t="s">
        <v>140</v>
      </c>
      <c r="Q6962" t="s">
        <v>96</v>
      </c>
      <c r="R6962" t="s">
        <v>102</v>
      </c>
    </row>
    <row r="6963" spans="1:18" hidden="1" x14ac:dyDescent="0.3">
      <c r="A6963" t="s">
        <v>27754</v>
      </c>
      <c r="B6963" t="s">
        <v>27755</v>
      </c>
      <c r="C6963" s="1" t="str">
        <f t="shared" si="539"/>
        <v>21:0864</v>
      </c>
      <c r="D6963" s="1" t="str">
        <f t="shared" si="540"/>
        <v>21:0239</v>
      </c>
      <c r="E6963" t="s">
        <v>27756</v>
      </c>
      <c r="F6963" t="s">
        <v>27757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101</v>
      </c>
      <c r="N6963">
        <v>706</v>
      </c>
      <c r="P6963" t="s">
        <v>53</v>
      </c>
      <c r="Q6963" t="s">
        <v>96</v>
      </c>
      <c r="R6963" t="s">
        <v>20783</v>
      </c>
    </row>
    <row r="6964" spans="1:18" hidden="1" x14ac:dyDescent="0.3">
      <c r="A6964" t="s">
        <v>27758</v>
      </c>
      <c r="B6964" t="s">
        <v>27759</v>
      </c>
      <c r="C6964" s="1" t="str">
        <f t="shared" si="539"/>
        <v>21:0864</v>
      </c>
      <c r="D6964" s="1" t="str">
        <f t="shared" si="540"/>
        <v>21:0239</v>
      </c>
      <c r="E6964" t="s">
        <v>27760</v>
      </c>
      <c r="F6964" t="s">
        <v>27761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107</v>
      </c>
      <c r="N6964">
        <v>707</v>
      </c>
      <c r="P6964" t="s">
        <v>537</v>
      </c>
      <c r="Q6964" t="s">
        <v>24</v>
      </c>
      <c r="R6964" t="s">
        <v>47</v>
      </c>
    </row>
    <row r="6965" spans="1:18" hidden="1" x14ac:dyDescent="0.3">
      <c r="A6965" t="s">
        <v>27762</v>
      </c>
      <c r="B6965" t="s">
        <v>27763</v>
      </c>
      <c r="C6965" s="1" t="str">
        <f t="shared" si="539"/>
        <v>21:0864</v>
      </c>
      <c r="D6965" s="1" t="str">
        <f t="shared" si="540"/>
        <v>21:0239</v>
      </c>
      <c r="E6965" t="s">
        <v>27764</v>
      </c>
      <c r="F6965" t="s">
        <v>27765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114</v>
      </c>
      <c r="N6965">
        <v>708</v>
      </c>
      <c r="P6965" t="s">
        <v>225</v>
      </c>
      <c r="Q6965" t="s">
        <v>89</v>
      </c>
      <c r="R6965" t="s">
        <v>305</v>
      </c>
    </row>
    <row r="6966" spans="1:18" hidden="1" x14ac:dyDescent="0.3">
      <c r="A6966" t="s">
        <v>27766</v>
      </c>
      <c r="B6966" t="s">
        <v>27767</v>
      </c>
      <c r="C6966" s="1" t="str">
        <f t="shared" si="539"/>
        <v>21:0864</v>
      </c>
      <c r="D6966" s="1" t="str">
        <f t="shared" si="540"/>
        <v>21:0239</v>
      </c>
      <c r="E6966" t="s">
        <v>27768</v>
      </c>
      <c r="F6966" t="s">
        <v>27769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121</v>
      </c>
      <c r="N6966">
        <v>709</v>
      </c>
      <c r="P6966" t="s">
        <v>15080</v>
      </c>
      <c r="Q6966" t="s">
        <v>15080</v>
      </c>
      <c r="R6966" t="s">
        <v>15080</v>
      </c>
    </row>
    <row r="6967" spans="1:18" hidden="1" x14ac:dyDescent="0.3">
      <c r="A6967" t="s">
        <v>27770</v>
      </c>
      <c r="B6967" t="s">
        <v>27771</v>
      </c>
      <c r="C6967" s="1" t="str">
        <f t="shared" si="539"/>
        <v>21:0864</v>
      </c>
      <c r="D6967" s="1" t="str">
        <f t="shared" si="540"/>
        <v>21:0239</v>
      </c>
      <c r="E6967" t="s">
        <v>27772</v>
      </c>
      <c r="F6967" t="s">
        <v>27773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127</v>
      </c>
      <c r="N6967">
        <v>710</v>
      </c>
      <c r="P6967" t="s">
        <v>15080</v>
      </c>
      <c r="Q6967" t="s">
        <v>15080</v>
      </c>
      <c r="R6967" t="s">
        <v>15080</v>
      </c>
    </row>
    <row r="6968" spans="1:18" hidden="1" x14ac:dyDescent="0.3">
      <c r="A6968" t="s">
        <v>27774</v>
      </c>
      <c r="B6968" t="s">
        <v>27775</v>
      </c>
      <c r="C6968" s="1" t="str">
        <f t="shared" si="539"/>
        <v>21:0864</v>
      </c>
      <c r="D6968" s="1" t="str">
        <f t="shared" si="540"/>
        <v>21:0239</v>
      </c>
      <c r="E6968" t="s">
        <v>27776</v>
      </c>
      <c r="F6968" t="s">
        <v>27777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133</v>
      </c>
      <c r="N6968">
        <v>711</v>
      </c>
      <c r="P6968" t="s">
        <v>128</v>
      </c>
      <c r="Q6968" t="s">
        <v>96</v>
      </c>
      <c r="R6968" t="s">
        <v>55</v>
      </c>
    </row>
    <row r="6969" spans="1:18" hidden="1" x14ac:dyDescent="0.3">
      <c r="A6969" t="s">
        <v>27778</v>
      </c>
      <c r="B6969" t="s">
        <v>27779</v>
      </c>
      <c r="C6969" s="1" t="str">
        <f t="shared" si="539"/>
        <v>21:0864</v>
      </c>
      <c r="D6969" s="1" t="str">
        <f t="shared" si="540"/>
        <v>21:0239</v>
      </c>
      <c r="E6969" t="s">
        <v>27780</v>
      </c>
      <c r="F6969" t="s">
        <v>27781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139</v>
      </c>
      <c r="N6969">
        <v>712</v>
      </c>
      <c r="P6969" t="s">
        <v>598</v>
      </c>
      <c r="Q6969" t="s">
        <v>24</v>
      </c>
      <c r="R6969" t="s">
        <v>55</v>
      </c>
    </row>
    <row r="6970" spans="1:18" hidden="1" x14ac:dyDescent="0.3">
      <c r="A6970" t="s">
        <v>27782</v>
      </c>
      <c r="B6970" t="s">
        <v>27783</v>
      </c>
      <c r="C6970" s="1" t="str">
        <f t="shared" si="539"/>
        <v>21:0864</v>
      </c>
      <c r="D6970" s="1" t="str">
        <f t="shared" si="540"/>
        <v>21:0239</v>
      </c>
      <c r="E6970" t="s">
        <v>27784</v>
      </c>
      <c r="F6970" t="s">
        <v>27785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241</v>
      </c>
      <c r="N6970">
        <v>713</v>
      </c>
      <c r="P6970" t="s">
        <v>294</v>
      </c>
      <c r="Q6970" t="s">
        <v>310</v>
      </c>
      <c r="R6970" t="s">
        <v>55</v>
      </c>
    </row>
    <row r="6971" spans="1:18" hidden="1" x14ac:dyDescent="0.3">
      <c r="A6971" t="s">
        <v>27786</v>
      </c>
      <c r="B6971" t="s">
        <v>27787</v>
      </c>
      <c r="C6971" s="1" t="str">
        <f t="shared" si="539"/>
        <v>21:0864</v>
      </c>
      <c r="D6971" s="1" t="str">
        <f t="shared" si="540"/>
        <v>21:0239</v>
      </c>
      <c r="E6971" t="s">
        <v>27788</v>
      </c>
      <c r="F6971" t="s">
        <v>27789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36</v>
      </c>
      <c r="N6971">
        <v>714</v>
      </c>
      <c r="P6971" t="s">
        <v>15080</v>
      </c>
      <c r="Q6971" t="s">
        <v>15080</v>
      </c>
      <c r="R6971" t="s">
        <v>15080</v>
      </c>
    </row>
    <row r="6972" spans="1:18" hidden="1" x14ac:dyDescent="0.3">
      <c r="A6972" t="s">
        <v>27790</v>
      </c>
      <c r="B6972" t="s">
        <v>27791</v>
      </c>
      <c r="C6972" s="1" t="str">
        <f t="shared" si="539"/>
        <v>21:0864</v>
      </c>
      <c r="D6972" s="1" t="str">
        <f t="shared" si="540"/>
        <v>21:0239</v>
      </c>
      <c r="E6972" t="s">
        <v>27792</v>
      </c>
      <c r="F6972" t="s">
        <v>27793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 t="s">
        <v>225</v>
      </c>
      <c r="Q6972" t="s">
        <v>62</v>
      </c>
      <c r="R6972" t="s">
        <v>55</v>
      </c>
    </row>
    <row r="6973" spans="1:18" hidden="1" x14ac:dyDescent="0.3">
      <c r="A6973" t="s">
        <v>27794</v>
      </c>
      <c r="B6973" t="s">
        <v>27795</v>
      </c>
      <c r="C6973" s="1" t="str">
        <f t="shared" si="539"/>
        <v>21:0864</v>
      </c>
      <c r="D6973" s="1" t="str">
        <f t="shared" si="540"/>
        <v>21:0239</v>
      </c>
      <c r="E6973" t="s">
        <v>27792</v>
      </c>
      <c r="F6973" t="s">
        <v>27796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29</v>
      </c>
      <c r="N6973">
        <v>716</v>
      </c>
      <c r="P6973" t="s">
        <v>115</v>
      </c>
      <c r="Q6973" t="s">
        <v>46</v>
      </c>
      <c r="R6973" t="s">
        <v>55</v>
      </c>
    </row>
    <row r="6974" spans="1:18" hidden="1" x14ac:dyDescent="0.3">
      <c r="A6974" t="s">
        <v>27797</v>
      </c>
      <c r="B6974" t="s">
        <v>27798</v>
      </c>
      <c r="C6974" s="1" t="str">
        <f t="shared" si="539"/>
        <v>21:0864</v>
      </c>
      <c r="D6974" s="1" t="str">
        <f t="shared" si="540"/>
        <v>21:0239</v>
      </c>
      <c r="E6974" t="s">
        <v>27799</v>
      </c>
      <c r="F6974" t="s">
        <v>27800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44</v>
      </c>
      <c r="N6974">
        <v>717</v>
      </c>
      <c r="P6974" t="s">
        <v>30</v>
      </c>
      <c r="Q6974" t="s">
        <v>24</v>
      </c>
      <c r="R6974" t="s">
        <v>55</v>
      </c>
    </row>
    <row r="6975" spans="1:18" hidden="1" x14ac:dyDescent="0.3">
      <c r="A6975" t="s">
        <v>27801</v>
      </c>
      <c r="B6975" t="s">
        <v>27802</v>
      </c>
      <c r="C6975" s="1" t="str">
        <f t="shared" si="539"/>
        <v>21:0864</v>
      </c>
      <c r="D6975" s="1" t="str">
        <f t="shared" si="540"/>
        <v>21:0239</v>
      </c>
      <c r="E6975" t="s">
        <v>27803</v>
      </c>
      <c r="F6975" t="s">
        <v>27804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52</v>
      </c>
      <c r="N6975">
        <v>718</v>
      </c>
      <c r="P6975" t="s">
        <v>194</v>
      </c>
      <c r="Q6975" t="s">
        <v>146</v>
      </c>
      <c r="R6975" t="s">
        <v>3470</v>
      </c>
    </row>
    <row r="6976" spans="1:18" hidden="1" x14ac:dyDescent="0.3">
      <c r="A6976" t="s">
        <v>27805</v>
      </c>
      <c r="B6976" t="s">
        <v>27806</v>
      </c>
      <c r="C6976" s="1" t="str">
        <f t="shared" si="539"/>
        <v>21:0864</v>
      </c>
      <c r="D6976" s="1" t="str">
        <f t="shared" si="540"/>
        <v>21:0239</v>
      </c>
      <c r="E6976" t="s">
        <v>27807</v>
      </c>
      <c r="F6976" t="s">
        <v>27808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60</v>
      </c>
      <c r="N6976">
        <v>719</v>
      </c>
      <c r="P6976" t="s">
        <v>225</v>
      </c>
      <c r="Q6976" t="s">
        <v>38</v>
      </c>
      <c r="R6976" t="s">
        <v>55</v>
      </c>
    </row>
    <row r="6977" spans="1:18" hidden="1" x14ac:dyDescent="0.3">
      <c r="A6977" t="s">
        <v>27809</v>
      </c>
      <c r="B6977" t="s">
        <v>27810</v>
      </c>
      <c r="C6977" s="1" t="str">
        <f t="shared" si="539"/>
        <v>21:0864</v>
      </c>
      <c r="D6977" s="1" t="str">
        <f t="shared" si="540"/>
        <v>21:0239</v>
      </c>
      <c r="E6977" t="s">
        <v>27811</v>
      </c>
      <c r="F6977" t="s">
        <v>27812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67</v>
      </c>
      <c r="N6977">
        <v>720</v>
      </c>
      <c r="P6977" t="s">
        <v>1006</v>
      </c>
      <c r="Q6977" t="s">
        <v>24</v>
      </c>
      <c r="R6977" t="s">
        <v>329</v>
      </c>
    </row>
    <row r="6978" spans="1:18" hidden="1" x14ac:dyDescent="0.3">
      <c r="A6978" t="s">
        <v>27813</v>
      </c>
      <c r="B6978" t="s">
        <v>27814</v>
      </c>
      <c r="C6978" s="1" t="str">
        <f t="shared" si="539"/>
        <v>21:0864</v>
      </c>
      <c r="D6978" s="1" t="str">
        <f t="shared" si="540"/>
        <v>21:0239</v>
      </c>
      <c r="E6978" t="s">
        <v>27815</v>
      </c>
      <c r="F6978" t="s">
        <v>27816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74</v>
      </c>
      <c r="N6978">
        <v>721</v>
      </c>
      <c r="P6978" t="s">
        <v>771</v>
      </c>
      <c r="Q6978" t="s">
        <v>24</v>
      </c>
      <c r="R6978" t="s">
        <v>500</v>
      </c>
    </row>
    <row r="6979" spans="1:18" hidden="1" x14ac:dyDescent="0.3">
      <c r="A6979" t="s">
        <v>27817</v>
      </c>
      <c r="B6979" t="s">
        <v>27818</v>
      </c>
      <c r="C6979" s="1" t="str">
        <f t="shared" si="539"/>
        <v>21:0864</v>
      </c>
      <c r="D6979" s="1" t="str">
        <f t="shared" si="540"/>
        <v>21:0239</v>
      </c>
      <c r="E6979" t="s">
        <v>27819</v>
      </c>
      <c r="F6979" t="s">
        <v>27820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81</v>
      </c>
      <c r="N6979">
        <v>722</v>
      </c>
      <c r="P6979" t="s">
        <v>210</v>
      </c>
      <c r="Q6979" t="s">
        <v>31</v>
      </c>
      <c r="R6979" t="s">
        <v>3470</v>
      </c>
    </row>
    <row r="6980" spans="1:18" hidden="1" x14ac:dyDescent="0.3">
      <c r="A6980" t="s">
        <v>27821</v>
      </c>
      <c r="B6980" t="s">
        <v>27822</v>
      </c>
      <c r="C6980" s="1" t="str">
        <f t="shared" si="539"/>
        <v>21:0864</v>
      </c>
      <c r="D6980" s="1" t="str">
        <f t="shared" si="540"/>
        <v>21:0239</v>
      </c>
      <c r="E6980" t="s">
        <v>27823</v>
      </c>
      <c r="F6980" t="s">
        <v>27824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95</v>
      </c>
      <c r="N6980">
        <v>723</v>
      </c>
      <c r="P6980" t="s">
        <v>15080</v>
      </c>
      <c r="Q6980" t="s">
        <v>15080</v>
      </c>
      <c r="R6980" t="s">
        <v>15080</v>
      </c>
    </row>
    <row r="6981" spans="1:18" hidden="1" x14ac:dyDescent="0.3">
      <c r="A6981" t="s">
        <v>27825</v>
      </c>
      <c r="B6981" t="s">
        <v>27826</v>
      </c>
      <c r="C6981" s="1" t="str">
        <f t="shared" si="539"/>
        <v>21:0864</v>
      </c>
      <c r="D6981" s="1" t="str">
        <f t="shared" si="540"/>
        <v>21:0239</v>
      </c>
      <c r="E6981" t="s">
        <v>27827</v>
      </c>
      <c r="F6981" t="s">
        <v>27828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101</v>
      </c>
      <c r="N6981">
        <v>724</v>
      </c>
      <c r="P6981" t="s">
        <v>188</v>
      </c>
      <c r="Q6981" t="s">
        <v>96</v>
      </c>
      <c r="R6981" t="s">
        <v>21442</v>
      </c>
    </row>
    <row r="6982" spans="1:18" hidden="1" x14ac:dyDescent="0.3">
      <c r="A6982" t="s">
        <v>27829</v>
      </c>
      <c r="B6982" t="s">
        <v>27830</v>
      </c>
      <c r="C6982" s="1" t="str">
        <f t="shared" si="539"/>
        <v>21:0864</v>
      </c>
      <c r="D6982" s="1" t="str">
        <f t="shared" si="540"/>
        <v>21:0239</v>
      </c>
      <c r="E6982" t="s">
        <v>27831</v>
      </c>
      <c r="F6982" t="s">
        <v>27832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107</v>
      </c>
      <c r="N6982">
        <v>725</v>
      </c>
      <c r="P6982" t="s">
        <v>173</v>
      </c>
      <c r="Q6982" t="s">
        <v>24</v>
      </c>
      <c r="R6982" t="s">
        <v>195</v>
      </c>
    </row>
    <row r="6983" spans="1:18" hidden="1" x14ac:dyDescent="0.3">
      <c r="A6983" t="s">
        <v>27833</v>
      </c>
      <c r="B6983" t="s">
        <v>27834</v>
      </c>
      <c r="C6983" s="1" t="str">
        <f t="shared" si="539"/>
        <v>21:0864</v>
      </c>
      <c r="D6983" s="1" t="str">
        <f t="shared" si="540"/>
        <v>21:0239</v>
      </c>
      <c r="E6983" t="s">
        <v>27835</v>
      </c>
      <c r="F6983" t="s">
        <v>27836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114</v>
      </c>
      <c r="N6983">
        <v>726</v>
      </c>
      <c r="P6983" t="s">
        <v>37</v>
      </c>
      <c r="Q6983" t="s">
        <v>46</v>
      </c>
      <c r="R6983" t="s">
        <v>55</v>
      </c>
    </row>
    <row r="6984" spans="1:18" hidden="1" x14ac:dyDescent="0.3">
      <c r="A6984" t="s">
        <v>27837</v>
      </c>
      <c r="B6984" t="s">
        <v>27838</v>
      </c>
      <c r="C6984" s="1" t="str">
        <f t="shared" si="539"/>
        <v>21:0864</v>
      </c>
      <c r="D6984" s="1" t="str">
        <f t="shared" si="540"/>
        <v>21:0239</v>
      </c>
      <c r="E6984" t="s">
        <v>27839</v>
      </c>
      <c r="F6984" t="s">
        <v>27840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121</v>
      </c>
      <c r="N6984">
        <v>727</v>
      </c>
      <c r="P6984" t="s">
        <v>182</v>
      </c>
      <c r="Q6984" t="s">
        <v>146</v>
      </c>
      <c r="R6984" t="s">
        <v>102</v>
      </c>
    </row>
    <row r="6985" spans="1:18" hidden="1" x14ac:dyDescent="0.3">
      <c r="A6985" t="s">
        <v>27841</v>
      </c>
      <c r="B6985" t="s">
        <v>27842</v>
      </c>
      <c r="C6985" s="1" t="str">
        <f t="shared" si="539"/>
        <v>21:0864</v>
      </c>
      <c r="D6985" s="1" t="str">
        <f t="shared" si="540"/>
        <v>21:0239</v>
      </c>
      <c r="E6985" t="s">
        <v>27843</v>
      </c>
      <c r="F6985" t="s">
        <v>27844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127</v>
      </c>
      <c r="N6985">
        <v>728</v>
      </c>
      <c r="P6985" t="s">
        <v>1846</v>
      </c>
      <c r="Q6985" t="s">
        <v>62</v>
      </c>
      <c r="R6985" t="s">
        <v>911</v>
      </c>
    </row>
    <row r="6986" spans="1:18" hidden="1" x14ac:dyDescent="0.3">
      <c r="A6986" t="s">
        <v>27845</v>
      </c>
      <c r="B6986" t="s">
        <v>27846</v>
      </c>
      <c r="C6986" s="1" t="str">
        <f t="shared" si="539"/>
        <v>21:0864</v>
      </c>
      <c r="D6986" s="1" t="str">
        <f t="shared" si="540"/>
        <v>21:0239</v>
      </c>
      <c r="E6986" t="s">
        <v>27847</v>
      </c>
      <c r="F6986" t="s">
        <v>27848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133</v>
      </c>
      <c r="N6986">
        <v>729</v>
      </c>
      <c r="P6986" t="s">
        <v>242</v>
      </c>
      <c r="Q6986" t="s">
        <v>62</v>
      </c>
      <c r="R6986" t="s">
        <v>55</v>
      </c>
    </row>
    <row r="6987" spans="1:18" hidden="1" x14ac:dyDescent="0.3">
      <c r="A6987" t="s">
        <v>27849</v>
      </c>
      <c r="B6987" t="s">
        <v>27850</v>
      </c>
      <c r="C6987" s="1" t="str">
        <f t="shared" si="539"/>
        <v>21:0864</v>
      </c>
      <c r="D6987" s="1" t="str">
        <f t="shared" si="540"/>
        <v>21:0239</v>
      </c>
      <c r="E6987" t="s">
        <v>27851</v>
      </c>
      <c r="F6987" t="s">
        <v>27852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139</v>
      </c>
      <c r="N6987">
        <v>730</v>
      </c>
      <c r="P6987" t="s">
        <v>814</v>
      </c>
      <c r="Q6987" t="s">
        <v>24</v>
      </c>
      <c r="R6987" t="s">
        <v>16647</v>
      </c>
    </row>
    <row r="6988" spans="1:18" hidden="1" x14ac:dyDescent="0.3">
      <c r="A6988" t="s">
        <v>27853</v>
      </c>
      <c r="B6988" t="s">
        <v>27854</v>
      </c>
      <c r="C6988" s="1" t="str">
        <f t="shared" si="539"/>
        <v>21:0864</v>
      </c>
      <c r="D6988" s="1" t="str">
        <f t="shared" si="540"/>
        <v>21:0239</v>
      </c>
      <c r="E6988" t="s">
        <v>27855</v>
      </c>
      <c r="F6988" t="s">
        <v>27856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241</v>
      </c>
      <c r="N6988">
        <v>731</v>
      </c>
      <c r="P6988" t="s">
        <v>140</v>
      </c>
      <c r="Q6988" t="s">
        <v>62</v>
      </c>
      <c r="R6988" t="s">
        <v>687</v>
      </c>
    </row>
    <row r="6989" spans="1:18" hidden="1" x14ac:dyDescent="0.3">
      <c r="A6989" t="s">
        <v>27857</v>
      </c>
      <c r="B6989" t="s">
        <v>27858</v>
      </c>
      <c r="C6989" s="1" t="str">
        <f t="shared" si="539"/>
        <v>21:0864</v>
      </c>
      <c r="D6989" s="1" t="str">
        <f t="shared" si="540"/>
        <v>21:0239</v>
      </c>
      <c r="E6989" t="s">
        <v>27859</v>
      </c>
      <c r="F6989" t="s">
        <v>27860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 t="s">
        <v>521</v>
      </c>
      <c r="Q6989" t="s">
        <v>146</v>
      </c>
      <c r="R6989" t="s">
        <v>109</v>
      </c>
    </row>
    <row r="6990" spans="1:18" hidden="1" x14ac:dyDescent="0.3">
      <c r="A6990" t="s">
        <v>27861</v>
      </c>
      <c r="B6990" t="s">
        <v>27862</v>
      </c>
      <c r="C6990" s="1" t="str">
        <f t="shared" si="539"/>
        <v>21:0864</v>
      </c>
      <c r="D6990" s="1" t="str">
        <f t="shared" si="540"/>
        <v>21:0239</v>
      </c>
      <c r="E6990" t="s">
        <v>27859</v>
      </c>
      <c r="F6990" t="s">
        <v>27863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29</v>
      </c>
      <c r="N6990">
        <v>733</v>
      </c>
      <c r="P6990" t="s">
        <v>30</v>
      </c>
      <c r="Q6990" t="s">
        <v>146</v>
      </c>
      <c r="R6990" t="s">
        <v>3968</v>
      </c>
    </row>
    <row r="6991" spans="1:18" hidden="1" x14ac:dyDescent="0.3">
      <c r="A6991" t="s">
        <v>27864</v>
      </c>
      <c r="B6991" t="s">
        <v>27865</v>
      </c>
      <c r="C6991" s="1" t="str">
        <f t="shared" si="539"/>
        <v>21:0864</v>
      </c>
      <c r="D6991" s="1" t="str">
        <f t="shared" si="540"/>
        <v>21:0239</v>
      </c>
      <c r="E6991" t="s">
        <v>27866</v>
      </c>
      <c r="F6991" t="s">
        <v>27867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36</v>
      </c>
      <c r="N6991">
        <v>734</v>
      </c>
      <c r="P6991" t="s">
        <v>225</v>
      </c>
      <c r="Q6991" t="s">
        <v>146</v>
      </c>
      <c r="R6991" t="s">
        <v>500</v>
      </c>
    </row>
    <row r="6992" spans="1:18" hidden="1" x14ac:dyDescent="0.3">
      <c r="A6992" t="s">
        <v>27868</v>
      </c>
      <c r="B6992" t="s">
        <v>27869</v>
      </c>
      <c r="C6992" s="1" t="str">
        <f t="shared" si="539"/>
        <v>21:0864</v>
      </c>
      <c r="D6992" s="1" t="str">
        <f t="shared" si="540"/>
        <v>21:0239</v>
      </c>
      <c r="E6992" t="s">
        <v>27870</v>
      </c>
      <c r="F6992" t="s">
        <v>27871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44</v>
      </c>
      <c r="N6992">
        <v>735</v>
      </c>
      <c r="P6992" t="s">
        <v>134</v>
      </c>
      <c r="Q6992" t="s">
        <v>248</v>
      </c>
      <c r="R6992" t="s">
        <v>55</v>
      </c>
    </row>
    <row r="6993" spans="1:18" hidden="1" x14ac:dyDescent="0.3">
      <c r="A6993" t="s">
        <v>27872</v>
      </c>
      <c r="B6993" t="s">
        <v>27873</v>
      </c>
      <c r="C6993" s="1" t="str">
        <f t="shared" si="539"/>
        <v>21:0864</v>
      </c>
      <c r="D6993" s="1" t="str">
        <f t="shared" si="540"/>
        <v>21:0239</v>
      </c>
      <c r="E6993" t="s">
        <v>27874</v>
      </c>
      <c r="F6993" t="s">
        <v>27875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52</v>
      </c>
      <c r="N6993">
        <v>736</v>
      </c>
      <c r="P6993" t="s">
        <v>319</v>
      </c>
      <c r="Q6993" t="s">
        <v>62</v>
      </c>
      <c r="R6993" t="s">
        <v>55</v>
      </c>
    </row>
    <row r="6994" spans="1:18" hidden="1" x14ac:dyDescent="0.3">
      <c r="A6994" t="s">
        <v>27876</v>
      </c>
      <c r="B6994" t="s">
        <v>27877</v>
      </c>
      <c r="C6994" s="1" t="str">
        <f t="shared" si="539"/>
        <v>21:0864</v>
      </c>
      <c r="D6994" s="1" t="str">
        <f t="shared" si="540"/>
        <v>21:0239</v>
      </c>
      <c r="E6994" t="s">
        <v>27878</v>
      </c>
      <c r="F6994" t="s">
        <v>27879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60</v>
      </c>
      <c r="N6994">
        <v>737</v>
      </c>
      <c r="P6994" t="s">
        <v>210</v>
      </c>
      <c r="Q6994" t="s">
        <v>62</v>
      </c>
      <c r="R6994" t="s">
        <v>410</v>
      </c>
    </row>
    <row r="6995" spans="1:18" hidden="1" x14ac:dyDescent="0.3">
      <c r="A6995" t="s">
        <v>27880</v>
      </c>
      <c r="B6995" t="s">
        <v>27881</v>
      </c>
      <c r="C6995" s="1" t="str">
        <f t="shared" si="539"/>
        <v>21:0864</v>
      </c>
      <c r="D6995" s="1" t="str">
        <f t="shared" si="540"/>
        <v>21:0239</v>
      </c>
      <c r="E6995" t="s">
        <v>27882</v>
      </c>
      <c r="F6995" t="s">
        <v>27883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67</v>
      </c>
      <c r="N6995">
        <v>738</v>
      </c>
      <c r="P6995" t="s">
        <v>256</v>
      </c>
      <c r="Q6995" t="s">
        <v>96</v>
      </c>
      <c r="R6995" t="s">
        <v>168</v>
      </c>
    </row>
    <row r="6996" spans="1:18" hidden="1" x14ac:dyDescent="0.3">
      <c r="A6996" t="s">
        <v>27884</v>
      </c>
      <c r="B6996" t="s">
        <v>27885</v>
      </c>
      <c r="C6996" s="1" t="str">
        <f t="shared" si="539"/>
        <v>21:0864</v>
      </c>
      <c r="D6996" s="1" t="str">
        <f t="shared" si="540"/>
        <v>21:0239</v>
      </c>
      <c r="E6996" t="s">
        <v>27886</v>
      </c>
      <c r="F6996" t="s">
        <v>27887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74</v>
      </c>
      <c r="N6996">
        <v>739</v>
      </c>
      <c r="P6996" t="s">
        <v>247</v>
      </c>
      <c r="Q6996" t="s">
        <v>96</v>
      </c>
      <c r="R6996" t="s">
        <v>410</v>
      </c>
    </row>
    <row r="6997" spans="1:18" hidden="1" x14ac:dyDescent="0.3">
      <c r="A6997" t="s">
        <v>27888</v>
      </c>
      <c r="B6997" t="s">
        <v>27889</v>
      </c>
      <c r="C6997" s="1" t="str">
        <f t="shared" si="539"/>
        <v>21:0864</v>
      </c>
      <c r="D6997" s="1" t="str">
        <f t="shared" si="540"/>
        <v>21:0239</v>
      </c>
      <c r="E6997" t="s">
        <v>27890</v>
      </c>
      <c r="F6997" t="s">
        <v>27891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81</v>
      </c>
      <c r="N6997">
        <v>740</v>
      </c>
      <c r="P6997" t="s">
        <v>256</v>
      </c>
      <c r="Q6997" t="s">
        <v>96</v>
      </c>
      <c r="R6997" t="s">
        <v>655</v>
      </c>
    </row>
    <row r="6998" spans="1:18" hidden="1" x14ac:dyDescent="0.3">
      <c r="A6998" t="s">
        <v>27892</v>
      </c>
      <c r="B6998" t="s">
        <v>27893</v>
      </c>
      <c r="C6998" s="1" t="str">
        <f t="shared" si="539"/>
        <v>21:0864</v>
      </c>
      <c r="D6998" s="1" t="str">
        <f t="shared" si="540"/>
        <v>21:0239</v>
      </c>
      <c r="E6998" t="s">
        <v>27894</v>
      </c>
      <c r="F6998" t="s">
        <v>27895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95</v>
      </c>
      <c r="N6998">
        <v>741</v>
      </c>
      <c r="P6998" t="s">
        <v>414</v>
      </c>
      <c r="Q6998" t="s">
        <v>146</v>
      </c>
      <c r="R6998" t="s">
        <v>183</v>
      </c>
    </row>
    <row r="6999" spans="1:18" hidden="1" x14ac:dyDescent="0.3">
      <c r="A6999" t="s">
        <v>27896</v>
      </c>
      <c r="B6999" t="s">
        <v>27897</v>
      </c>
      <c r="C6999" s="1" t="str">
        <f t="shared" si="539"/>
        <v>21:0864</v>
      </c>
      <c r="D6999" s="1" t="str">
        <f t="shared" si="540"/>
        <v>21:0239</v>
      </c>
      <c r="E6999" t="s">
        <v>27898</v>
      </c>
      <c r="F6999" t="s">
        <v>27899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101</v>
      </c>
      <c r="N6999">
        <v>742</v>
      </c>
      <c r="P6999" t="s">
        <v>814</v>
      </c>
      <c r="Q6999" t="s">
        <v>146</v>
      </c>
      <c r="R6999" t="s">
        <v>420</v>
      </c>
    </row>
    <row r="7000" spans="1:18" hidden="1" x14ac:dyDescent="0.3">
      <c r="A7000" t="s">
        <v>27900</v>
      </c>
      <c r="B7000" t="s">
        <v>27901</v>
      </c>
      <c r="C7000" s="1" t="str">
        <f t="shared" si="539"/>
        <v>21:0864</v>
      </c>
      <c r="D7000" s="1" t="str">
        <f t="shared" si="540"/>
        <v>21:0239</v>
      </c>
      <c r="E7000" t="s">
        <v>27902</v>
      </c>
      <c r="F7000" t="s">
        <v>27903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107</v>
      </c>
      <c r="N7000">
        <v>743</v>
      </c>
      <c r="P7000" t="s">
        <v>182</v>
      </c>
      <c r="Q7000" t="s">
        <v>146</v>
      </c>
      <c r="R7000" t="s">
        <v>55</v>
      </c>
    </row>
    <row r="7001" spans="1:18" hidden="1" x14ac:dyDescent="0.3">
      <c r="A7001" t="s">
        <v>27904</v>
      </c>
      <c r="B7001" t="s">
        <v>27905</v>
      </c>
      <c r="C7001" s="1" t="str">
        <f t="shared" si="539"/>
        <v>21:0864</v>
      </c>
      <c r="D7001" s="1" t="str">
        <f t="shared" si="540"/>
        <v>21:0239</v>
      </c>
      <c r="E7001" t="s">
        <v>27906</v>
      </c>
      <c r="F7001" t="s">
        <v>27907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114</v>
      </c>
      <c r="N7001">
        <v>744</v>
      </c>
      <c r="P7001" t="s">
        <v>225</v>
      </c>
      <c r="Q7001" t="s">
        <v>24</v>
      </c>
      <c r="R7001" t="s">
        <v>3470</v>
      </c>
    </row>
    <row r="7002" spans="1:18" hidden="1" x14ac:dyDescent="0.3">
      <c r="A7002" t="s">
        <v>27908</v>
      </c>
      <c r="B7002" t="s">
        <v>27909</v>
      </c>
      <c r="C7002" s="1" t="str">
        <f t="shared" si="539"/>
        <v>21:0864</v>
      </c>
      <c r="D7002" s="1" t="str">
        <f t="shared" si="540"/>
        <v>21:0239</v>
      </c>
      <c r="E7002" t="s">
        <v>27910</v>
      </c>
      <c r="F7002" t="s">
        <v>27911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121</v>
      </c>
      <c r="N7002">
        <v>745</v>
      </c>
      <c r="P7002" t="s">
        <v>23</v>
      </c>
      <c r="Q7002" t="s">
        <v>62</v>
      </c>
      <c r="R7002" t="s">
        <v>55</v>
      </c>
    </row>
    <row r="7003" spans="1:18" hidden="1" x14ac:dyDescent="0.3">
      <c r="A7003" t="s">
        <v>27912</v>
      </c>
      <c r="B7003" t="s">
        <v>27913</v>
      </c>
      <c r="C7003" s="1" t="str">
        <f t="shared" si="539"/>
        <v>21:0864</v>
      </c>
      <c r="D7003" s="1" t="str">
        <f t="shared" si="540"/>
        <v>21:0239</v>
      </c>
      <c r="E7003" t="s">
        <v>27914</v>
      </c>
      <c r="F7003" t="s">
        <v>27915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127</v>
      </c>
      <c r="N7003">
        <v>746</v>
      </c>
      <c r="P7003" t="s">
        <v>242</v>
      </c>
      <c r="Q7003" t="s">
        <v>62</v>
      </c>
      <c r="R7003" t="s">
        <v>522</v>
      </c>
    </row>
    <row r="7004" spans="1:18" hidden="1" x14ac:dyDescent="0.3">
      <c r="A7004" t="s">
        <v>27916</v>
      </c>
      <c r="B7004" t="s">
        <v>27917</v>
      </c>
      <c r="C7004" s="1" t="str">
        <f t="shared" si="539"/>
        <v>21:0864</v>
      </c>
      <c r="D7004" s="1" t="str">
        <f t="shared" si="540"/>
        <v>21:0239</v>
      </c>
      <c r="E7004" t="s">
        <v>27918</v>
      </c>
      <c r="F7004" t="s">
        <v>27919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133</v>
      </c>
      <c r="N7004">
        <v>747</v>
      </c>
      <c r="P7004" t="s">
        <v>681</v>
      </c>
      <c r="Q7004" t="s">
        <v>62</v>
      </c>
      <c r="R7004" t="s">
        <v>55</v>
      </c>
    </row>
    <row r="7005" spans="1:18" hidden="1" x14ac:dyDescent="0.3">
      <c r="A7005" t="s">
        <v>27920</v>
      </c>
      <c r="B7005" t="s">
        <v>27921</v>
      </c>
      <c r="C7005" s="1" t="str">
        <f t="shared" si="539"/>
        <v>21:0864</v>
      </c>
      <c r="D7005" s="1" t="str">
        <f t="shared" si="540"/>
        <v>21:0239</v>
      </c>
      <c r="E7005" t="s">
        <v>27922</v>
      </c>
      <c r="F7005" t="s">
        <v>27923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139</v>
      </c>
      <c r="N7005">
        <v>748</v>
      </c>
      <c r="P7005" t="s">
        <v>68</v>
      </c>
      <c r="Q7005" t="s">
        <v>46</v>
      </c>
      <c r="R7005" t="s">
        <v>55</v>
      </c>
    </row>
    <row r="7006" spans="1:18" hidden="1" x14ac:dyDescent="0.3">
      <c r="A7006" t="s">
        <v>27924</v>
      </c>
      <c r="B7006" t="s">
        <v>27925</v>
      </c>
      <c r="C7006" s="1" t="str">
        <f t="shared" si="539"/>
        <v>21:0864</v>
      </c>
      <c r="D7006" s="1" t="str">
        <f t="shared" si="540"/>
        <v>21:0239</v>
      </c>
      <c r="E7006" t="s">
        <v>27926</v>
      </c>
      <c r="F7006" t="s">
        <v>27927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241</v>
      </c>
      <c r="N7006">
        <v>749</v>
      </c>
      <c r="P7006" t="s">
        <v>167</v>
      </c>
      <c r="Q7006" t="s">
        <v>46</v>
      </c>
      <c r="R7006" t="s">
        <v>16647</v>
      </c>
    </row>
    <row r="7007" spans="1:18" hidden="1" x14ac:dyDescent="0.3">
      <c r="A7007" t="s">
        <v>27928</v>
      </c>
      <c r="B7007" t="s">
        <v>27929</v>
      </c>
      <c r="C7007" s="1" t="str">
        <f t="shared" si="539"/>
        <v>21:0864</v>
      </c>
      <c r="D7007" s="1" t="str">
        <f t="shared" si="540"/>
        <v>21:0239</v>
      </c>
      <c r="E7007" t="s">
        <v>27930</v>
      </c>
      <c r="F7007" t="s">
        <v>27931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36</v>
      </c>
      <c r="N7007">
        <v>750</v>
      </c>
      <c r="P7007" t="s">
        <v>294</v>
      </c>
      <c r="Q7007" t="s">
        <v>24</v>
      </c>
      <c r="R7007" t="s">
        <v>55</v>
      </c>
    </row>
    <row r="7008" spans="1:18" hidden="1" x14ac:dyDescent="0.3">
      <c r="A7008" t="s">
        <v>27932</v>
      </c>
      <c r="B7008" t="s">
        <v>27933</v>
      </c>
      <c r="C7008" s="1" t="str">
        <f t="shared" si="539"/>
        <v>21:0864</v>
      </c>
      <c r="D7008" s="1" t="str">
        <f t="shared" si="540"/>
        <v>21:0239</v>
      </c>
      <c r="E7008" t="s">
        <v>27934</v>
      </c>
      <c r="F7008" t="s">
        <v>27935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44</v>
      </c>
      <c r="N7008">
        <v>751</v>
      </c>
      <c r="P7008" t="s">
        <v>294</v>
      </c>
      <c r="Q7008" t="s">
        <v>96</v>
      </c>
      <c r="R7008" t="s">
        <v>890</v>
      </c>
    </row>
    <row r="7009" spans="1:18" hidden="1" x14ac:dyDescent="0.3">
      <c r="A7009" t="s">
        <v>27936</v>
      </c>
      <c r="B7009" t="s">
        <v>27937</v>
      </c>
      <c r="C7009" s="1" t="str">
        <f t="shared" si="539"/>
        <v>21:0864</v>
      </c>
      <c r="D7009" s="1" t="str">
        <f t="shared" si="540"/>
        <v>21:0239</v>
      </c>
      <c r="E7009" t="s">
        <v>27938</v>
      </c>
      <c r="F7009" t="s">
        <v>27939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52</v>
      </c>
      <c r="N7009">
        <v>752</v>
      </c>
      <c r="P7009" t="s">
        <v>681</v>
      </c>
      <c r="Q7009" t="s">
        <v>96</v>
      </c>
      <c r="R7009" t="s">
        <v>102</v>
      </c>
    </row>
    <row r="7010" spans="1:18" hidden="1" x14ac:dyDescent="0.3">
      <c r="A7010" t="s">
        <v>27940</v>
      </c>
      <c r="B7010" t="s">
        <v>27941</v>
      </c>
      <c r="C7010" s="1" t="str">
        <f t="shared" si="539"/>
        <v>21:0864</v>
      </c>
      <c r="D7010" s="1" t="str">
        <f t="shared" si="540"/>
        <v>21:0239</v>
      </c>
      <c r="E7010" t="s">
        <v>27942</v>
      </c>
      <c r="F7010" t="s">
        <v>27943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 t="s">
        <v>537</v>
      </c>
      <c r="Q7010" t="s">
        <v>96</v>
      </c>
      <c r="R7010" t="s">
        <v>4278</v>
      </c>
    </row>
    <row r="7011" spans="1:18" hidden="1" x14ac:dyDescent="0.3">
      <c r="A7011" t="s">
        <v>27944</v>
      </c>
      <c r="B7011" t="s">
        <v>27945</v>
      </c>
      <c r="C7011" s="1" t="str">
        <f t="shared" si="539"/>
        <v>21:0864</v>
      </c>
      <c r="D7011" s="1" t="str">
        <f t="shared" si="540"/>
        <v>21:0239</v>
      </c>
      <c r="E7011" t="s">
        <v>27942</v>
      </c>
      <c r="F7011" t="s">
        <v>27946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29</v>
      </c>
      <c r="N7011">
        <v>754</v>
      </c>
      <c r="P7011" t="s">
        <v>53</v>
      </c>
      <c r="Q7011" t="s">
        <v>96</v>
      </c>
      <c r="R7011" t="s">
        <v>655</v>
      </c>
    </row>
    <row r="7012" spans="1:18" hidden="1" x14ac:dyDescent="0.3">
      <c r="A7012" t="s">
        <v>27947</v>
      </c>
      <c r="B7012" t="s">
        <v>27948</v>
      </c>
      <c r="C7012" s="1" t="str">
        <f t="shared" si="539"/>
        <v>21:0864</v>
      </c>
      <c r="D7012" s="1" t="str">
        <f t="shared" si="540"/>
        <v>21:0239</v>
      </c>
      <c r="E7012" t="s">
        <v>27949</v>
      </c>
      <c r="F7012" t="s">
        <v>27950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60</v>
      </c>
      <c r="N7012">
        <v>755</v>
      </c>
      <c r="P7012" t="s">
        <v>1006</v>
      </c>
      <c r="Q7012" t="s">
        <v>46</v>
      </c>
      <c r="R7012" t="s">
        <v>55</v>
      </c>
    </row>
    <row r="7013" spans="1:18" hidden="1" x14ac:dyDescent="0.3">
      <c r="A7013" t="s">
        <v>27951</v>
      </c>
      <c r="B7013" t="s">
        <v>27952</v>
      </c>
      <c r="C7013" s="1" t="str">
        <f t="shared" si="539"/>
        <v>21:0864</v>
      </c>
      <c r="D7013" s="1" t="str">
        <f t="shared" si="540"/>
        <v>21:0239</v>
      </c>
      <c r="E7013" t="s">
        <v>27953</v>
      </c>
      <c r="F7013" t="s">
        <v>27954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67</v>
      </c>
      <c r="N7013">
        <v>756</v>
      </c>
      <c r="P7013" t="s">
        <v>140</v>
      </c>
      <c r="Q7013" t="s">
        <v>46</v>
      </c>
      <c r="R7013" t="s">
        <v>55</v>
      </c>
    </row>
    <row r="7014" spans="1:18" hidden="1" x14ac:dyDescent="0.3">
      <c r="A7014" t="s">
        <v>27955</v>
      </c>
      <c r="B7014" t="s">
        <v>27956</v>
      </c>
      <c r="C7014" s="1" t="str">
        <f t="shared" si="539"/>
        <v>21:0864</v>
      </c>
      <c r="D7014" s="1" t="str">
        <f t="shared" si="540"/>
        <v>21:0239</v>
      </c>
      <c r="E7014" t="s">
        <v>27957</v>
      </c>
      <c r="F7014" t="s">
        <v>27958</v>
      </c>
      <c r="H7014">
        <v>60.1460589</v>
      </c>
      <c r="I7014">
        <v>-127.7409299</v>
      </c>
      <c r="J7014" s="1" t="str">
        <f t="shared" ref="J7014:J7077" si="541">HYPERLINK("https://geochem.nrcan.gc.ca/cdogs/content/kwd/kwd020018_e.htm", "Fluid (stream)")</f>
        <v>Fluid (stream)</v>
      </c>
      <c r="K7014" s="1" t="str">
        <f t="shared" ref="K7014:K7077" si="542">HYPERLINK("https://geochem.nrcan.gc.ca/cdogs/content/kwd/kwd080007_e.htm", "Untreated Water")</f>
        <v>Untreated Water</v>
      </c>
      <c r="L7014">
        <v>43</v>
      </c>
      <c r="M7014" t="s">
        <v>74</v>
      </c>
      <c r="N7014">
        <v>757</v>
      </c>
      <c r="P7014" t="s">
        <v>210</v>
      </c>
      <c r="Q7014" t="s">
        <v>96</v>
      </c>
      <c r="R7014" t="s">
        <v>347</v>
      </c>
    </row>
    <row r="7015" spans="1:18" hidden="1" x14ac:dyDescent="0.3">
      <c r="A7015" t="s">
        <v>27959</v>
      </c>
      <c r="B7015" t="s">
        <v>27960</v>
      </c>
      <c r="C7015" s="1" t="str">
        <f t="shared" si="539"/>
        <v>21:0864</v>
      </c>
      <c r="D7015" s="1" t="str">
        <f t="shared" si="540"/>
        <v>21:0239</v>
      </c>
      <c r="E7015" t="s">
        <v>27961</v>
      </c>
      <c r="F7015" t="s">
        <v>27962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81</v>
      </c>
      <c r="N7015">
        <v>758</v>
      </c>
      <c r="P7015" t="s">
        <v>194</v>
      </c>
      <c r="Q7015" t="s">
        <v>31</v>
      </c>
      <c r="R7015" t="s">
        <v>420</v>
      </c>
    </row>
    <row r="7016" spans="1:18" hidden="1" x14ac:dyDescent="0.3">
      <c r="A7016" t="s">
        <v>27963</v>
      </c>
      <c r="B7016" t="s">
        <v>27964</v>
      </c>
      <c r="C7016" s="1" t="str">
        <f t="shared" si="539"/>
        <v>21:0864</v>
      </c>
      <c r="D7016" s="1" t="str">
        <f t="shared" si="540"/>
        <v>21:0239</v>
      </c>
      <c r="E7016" t="s">
        <v>27965</v>
      </c>
      <c r="F7016" t="s">
        <v>27966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 t="s">
        <v>128</v>
      </c>
      <c r="Q7016" t="s">
        <v>24</v>
      </c>
      <c r="R7016" t="s">
        <v>655</v>
      </c>
    </row>
    <row r="7017" spans="1:18" hidden="1" x14ac:dyDescent="0.3">
      <c r="A7017" t="s">
        <v>27967</v>
      </c>
      <c r="B7017" t="s">
        <v>27968</v>
      </c>
      <c r="C7017" s="1" t="str">
        <f t="shared" si="539"/>
        <v>21:0864</v>
      </c>
      <c r="D7017" s="1" t="str">
        <f t="shared" si="540"/>
        <v>21:0239</v>
      </c>
      <c r="E7017" t="s">
        <v>27965</v>
      </c>
      <c r="F7017" t="s">
        <v>27969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29</v>
      </c>
      <c r="N7017">
        <v>760</v>
      </c>
      <c r="P7017" t="s">
        <v>173</v>
      </c>
      <c r="Q7017" t="s">
        <v>96</v>
      </c>
      <c r="R7017" t="s">
        <v>205</v>
      </c>
    </row>
    <row r="7018" spans="1:18" hidden="1" x14ac:dyDescent="0.3">
      <c r="A7018" t="s">
        <v>27970</v>
      </c>
      <c r="B7018" t="s">
        <v>27971</v>
      </c>
      <c r="C7018" s="1" t="str">
        <f t="shared" si="539"/>
        <v>21:0864</v>
      </c>
      <c r="D7018" s="1" t="str">
        <f t="shared" si="540"/>
        <v>21:0239</v>
      </c>
      <c r="E7018" t="s">
        <v>27972</v>
      </c>
      <c r="F7018" t="s">
        <v>27973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36</v>
      </c>
      <c r="N7018">
        <v>761</v>
      </c>
      <c r="P7018" t="s">
        <v>140</v>
      </c>
      <c r="Q7018" t="s">
        <v>96</v>
      </c>
      <c r="R7018" t="s">
        <v>9133</v>
      </c>
    </row>
    <row r="7019" spans="1:18" hidden="1" x14ac:dyDescent="0.3">
      <c r="A7019" t="s">
        <v>27974</v>
      </c>
      <c r="B7019" t="s">
        <v>27975</v>
      </c>
      <c r="C7019" s="1" t="str">
        <f t="shared" si="539"/>
        <v>21:0864</v>
      </c>
      <c r="D7019" s="1" t="str">
        <f t="shared" si="540"/>
        <v>21:0239</v>
      </c>
      <c r="E7019" t="s">
        <v>27976</v>
      </c>
      <c r="F7019" t="s">
        <v>27977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36</v>
      </c>
      <c r="N7019">
        <v>762</v>
      </c>
      <c r="P7019" t="s">
        <v>558</v>
      </c>
      <c r="Q7019" t="s">
        <v>89</v>
      </c>
      <c r="R7019" t="s">
        <v>766</v>
      </c>
    </row>
    <row r="7020" spans="1:18" hidden="1" x14ac:dyDescent="0.3">
      <c r="A7020" t="s">
        <v>27978</v>
      </c>
      <c r="B7020" t="s">
        <v>27979</v>
      </c>
      <c r="C7020" s="1" t="str">
        <f t="shared" si="539"/>
        <v>21:0864</v>
      </c>
      <c r="D7020" s="1" t="str">
        <f t="shared" si="540"/>
        <v>21:0239</v>
      </c>
      <c r="E7020" t="s">
        <v>27980</v>
      </c>
      <c r="F7020" t="s">
        <v>27981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 t="s">
        <v>537</v>
      </c>
      <c r="Q7020" t="s">
        <v>24</v>
      </c>
      <c r="R7020" t="s">
        <v>21223</v>
      </c>
    </row>
    <row r="7021" spans="1:18" hidden="1" x14ac:dyDescent="0.3">
      <c r="A7021" t="s">
        <v>27982</v>
      </c>
      <c r="B7021" t="s">
        <v>27983</v>
      </c>
      <c r="C7021" s="1" t="str">
        <f t="shared" si="539"/>
        <v>21:0864</v>
      </c>
      <c r="D7021" s="1" t="str">
        <f t="shared" si="540"/>
        <v>21:0239</v>
      </c>
      <c r="E7021" t="s">
        <v>27980</v>
      </c>
      <c r="F7021" t="s">
        <v>27984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29</v>
      </c>
      <c r="N7021">
        <v>764</v>
      </c>
      <c r="P7021" t="s">
        <v>53</v>
      </c>
      <c r="Q7021" t="s">
        <v>96</v>
      </c>
      <c r="R7021" t="s">
        <v>69</v>
      </c>
    </row>
    <row r="7022" spans="1:18" hidden="1" x14ac:dyDescent="0.3">
      <c r="A7022" t="s">
        <v>27985</v>
      </c>
      <c r="B7022" t="s">
        <v>27986</v>
      </c>
      <c r="C7022" s="1" t="str">
        <f t="shared" si="539"/>
        <v>21:0864</v>
      </c>
      <c r="D7022" s="1" t="str">
        <f t="shared" si="540"/>
        <v>21:0239</v>
      </c>
      <c r="E7022" t="s">
        <v>27987</v>
      </c>
      <c r="F7022" t="s">
        <v>27988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44</v>
      </c>
      <c r="N7022">
        <v>765</v>
      </c>
      <c r="P7022" t="s">
        <v>558</v>
      </c>
      <c r="Q7022" t="s">
        <v>96</v>
      </c>
      <c r="R7022" t="s">
        <v>934</v>
      </c>
    </row>
    <row r="7023" spans="1:18" hidden="1" x14ac:dyDescent="0.3">
      <c r="A7023" t="s">
        <v>27989</v>
      </c>
      <c r="B7023" t="s">
        <v>27990</v>
      </c>
      <c r="C7023" s="1" t="str">
        <f t="shared" si="539"/>
        <v>21:0864</v>
      </c>
      <c r="D7023" s="1" t="str">
        <f t="shared" si="540"/>
        <v>21:0239</v>
      </c>
      <c r="E7023" t="s">
        <v>27991</v>
      </c>
      <c r="F7023" t="s">
        <v>27992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52</v>
      </c>
      <c r="N7023">
        <v>766</v>
      </c>
      <c r="P7023" t="s">
        <v>30</v>
      </c>
      <c r="Q7023" t="s">
        <v>24</v>
      </c>
      <c r="R7023" t="s">
        <v>205</v>
      </c>
    </row>
    <row r="7024" spans="1:18" hidden="1" x14ac:dyDescent="0.3">
      <c r="A7024" t="s">
        <v>27993</v>
      </c>
      <c r="B7024" t="s">
        <v>27994</v>
      </c>
      <c r="C7024" s="1" t="str">
        <f t="shared" si="539"/>
        <v>21:0864</v>
      </c>
      <c r="D7024" s="1" t="str">
        <f t="shared" si="540"/>
        <v>21:0239</v>
      </c>
      <c r="E7024" t="s">
        <v>27995</v>
      </c>
      <c r="F7024" t="s">
        <v>27996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60</v>
      </c>
      <c r="N7024">
        <v>767</v>
      </c>
      <c r="P7024" t="s">
        <v>294</v>
      </c>
      <c r="Q7024" t="s">
        <v>96</v>
      </c>
      <c r="R7024" t="s">
        <v>151</v>
      </c>
    </row>
    <row r="7025" spans="1:18" hidden="1" x14ac:dyDescent="0.3">
      <c r="A7025" t="s">
        <v>27997</v>
      </c>
      <c r="B7025" t="s">
        <v>27998</v>
      </c>
      <c r="C7025" s="1" t="str">
        <f t="shared" si="539"/>
        <v>21:0864</v>
      </c>
      <c r="D7025" s="1" t="str">
        <f t="shared" si="540"/>
        <v>21:0239</v>
      </c>
      <c r="E7025" t="s">
        <v>27999</v>
      </c>
      <c r="F7025" t="s">
        <v>28000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67</v>
      </c>
      <c r="N7025">
        <v>768</v>
      </c>
      <c r="P7025" t="s">
        <v>294</v>
      </c>
      <c r="Q7025" t="s">
        <v>31</v>
      </c>
      <c r="R7025" t="s">
        <v>76</v>
      </c>
    </row>
    <row r="7026" spans="1:18" hidden="1" x14ac:dyDescent="0.3">
      <c r="A7026" t="s">
        <v>28001</v>
      </c>
      <c r="B7026" t="s">
        <v>28002</v>
      </c>
      <c r="C7026" s="1" t="str">
        <f t="shared" ref="C7026:C7089" si="543">HYPERLINK("https://geochem.nrcan.gc.ca/cdogs/content/bdl/bdl210864_e.htm", "21:0864")</f>
        <v>21:0864</v>
      </c>
      <c r="D7026" s="1" t="str">
        <f t="shared" ref="D7026:D7089" si="544">HYPERLINK("https://geochem.nrcan.gc.ca/cdogs/content/svy/svy210239_e.htm", "21:0239")</f>
        <v>21:0239</v>
      </c>
      <c r="E7026" t="s">
        <v>28003</v>
      </c>
      <c r="F7026" t="s">
        <v>28004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74</v>
      </c>
      <c r="N7026">
        <v>769</v>
      </c>
      <c r="P7026" t="s">
        <v>45</v>
      </c>
      <c r="Q7026" t="s">
        <v>89</v>
      </c>
      <c r="R7026" t="s">
        <v>28005</v>
      </c>
    </row>
    <row r="7027" spans="1:18" hidden="1" x14ac:dyDescent="0.3">
      <c r="A7027" t="s">
        <v>28006</v>
      </c>
      <c r="B7027" t="s">
        <v>28007</v>
      </c>
      <c r="C7027" s="1" t="str">
        <f t="shared" si="543"/>
        <v>21:0864</v>
      </c>
      <c r="D7027" s="1" t="str">
        <f t="shared" si="544"/>
        <v>21:0239</v>
      </c>
      <c r="E7027" t="s">
        <v>28008</v>
      </c>
      <c r="F7027" t="s">
        <v>28009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81</v>
      </c>
      <c r="N7027">
        <v>770</v>
      </c>
      <c r="P7027" t="s">
        <v>521</v>
      </c>
      <c r="Q7027" t="s">
        <v>146</v>
      </c>
      <c r="R7027" t="s">
        <v>25</v>
      </c>
    </row>
    <row r="7028" spans="1:18" hidden="1" x14ac:dyDescent="0.3">
      <c r="A7028" t="s">
        <v>28010</v>
      </c>
      <c r="B7028" t="s">
        <v>28011</v>
      </c>
      <c r="C7028" s="1" t="str">
        <f t="shared" si="543"/>
        <v>21:0864</v>
      </c>
      <c r="D7028" s="1" t="str">
        <f t="shared" si="544"/>
        <v>21:0239</v>
      </c>
      <c r="E7028" t="s">
        <v>28012</v>
      </c>
      <c r="F7028" t="s">
        <v>28013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95</v>
      </c>
      <c r="N7028">
        <v>771</v>
      </c>
      <c r="P7028" t="s">
        <v>558</v>
      </c>
      <c r="Q7028" t="s">
        <v>146</v>
      </c>
      <c r="R7028" t="s">
        <v>47</v>
      </c>
    </row>
    <row r="7029" spans="1:18" hidden="1" x14ac:dyDescent="0.3">
      <c r="A7029" t="s">
        <v>28014</v>
      </c>
      <c r="B7029" t="s">
        <v>28015</v>
      </c>
      <c r="C7029" s="1" t="str">
        <f t="shared" si="543"/>
        <v>21:0864</v>
      </c>
      <c r="D7029" s="1" t="str">
        <f t="shared" si="544"/>
        <v>21:0239</v>
      </c>
      <c r="E7029" t="s">
        <v>28016</v>
      </c>
      <c r="F7029" t="s">
        <v>28017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101</v>
      </c>
      <c r="N7029">
        <v>772</v>
      </c>
      <c r="P7029" t="s">
        <v>356</v>
      </c>
      <c r="Q7029" t="s">
        <v>236</v>
      </c>
      <c r="R7029" t="s">
        <v>55</v>
      </c>
    </row>
    <row r="7030" spans="1:18" hidden="1" x14ac:dyDescent="0.3">
      <c r="A7030" t="s">
        <v>28018</v>
      </c>
      <c r="B7030" t="s">
        <v>28019</v>
      </c>
      <c r="C7030" s="1" t="str">
        <f t="shared" si="543"/>
        <v>21:0864</v>
      </c>
      <c r="D7030" s="1" t="str">
        <f t="shared" si="544"/>
        <v>21:0239</v>
      </c>
      <c r="E7030" t="s">
        <v>28020</v>
      </c>
      <c r="F7030" t="s">
        <v>28021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107</v>
      </c>
      <c r="N7030">
        <v>773</v>
      </c>
      <c r="P7030" t="s">
        <v>681</v>
      </c>
      <c r="Q7030" t="s">
        <v>89</v>
      </c>
      <c r="R7030" t="s">
        <v>1050</v>
      </c>
    </row>
    <row r="7031" spans="1:18" hidden="1" x14ac:dyDescent="0.3">
      <c r="A7031" t="s">
        <v>28022</v>
      </c>
      <c r="B7031" t="s">
        <v>28023</v>
      </c>
      <c r="C7031" s="1" t="str">
        <f t="shared" si="543"/>
        <v>21:0864</v>
      </c>
      <c r="D7031" s="1" t="str">
        <f t="shared" si="544"/>
        <v>21:0239</v>
      </c>
      <c r="E7031" t="s">
        <v>28024</v>
      </c>
      <c r="F7031" t="s">
        <v>28025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114</v>
      </c>
      <c r="N7031">
        <v>774</v>
      </c>
      <c r="P7031" t="s">
        <v>1006</v>
      </c>
      <c r="Q7031" t="s">
        <v>31</v>
      </c>
      <c r="R7031" t="s">
        <v>420</v>
      </c>
    </row>
    <row r="7032" spans="1:18" hidden="1" x14ac:dyDescent="0.3">
      <c r="A7032" t="s">
        <v>28026</v>
      </c>
      <c r="B7032" t="s">
        <v>28027</v>
      </c>
      <c r="C7032" s="1" t="str">
        <f t="shared" si="543"/>
        <v>21:0864</v>
      </c>
      <c r="D7032" s="1" t="str">
        <f t="shared" si="544"/>
        <v>21:0239</v>
      </c>
      <c r="E7032" t="s">
        <v>28028</v>
      </c>
      <c r="F7032" t="s">
        <v>28029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121</v>
      </c>
      <c r="N7032">
        <v>775</v>
      </c>
      <c r="P7032" t="s">
        <v>115</v>
      </c>
      <c r="Q7032" t="s">
        <v>96</v>
      </c>
      <c r="R7032" t="s">
        <v>47</v>
      </c>
    </row>
    <row r="7033" spans="1:18" hidden="1" x14ac:dyDescent="0.3">
      <c r="A7033" t="s">
        <v>28030</v>
      </c>
      <c r="B7033" t="s">
        <v>28031</v>
      </c>
      <c r="C7033" s="1" t="str">
        <f t="shared" si="543"/>
        <v>21:0864</v>
      </c>
      <c r="D7033" s="1" t="str">
        <f t="shared" si="544"/>
        <v>21:0239</v>
      </c>
      <c r="E7033" t="s">
        <v>28032</v>
      </c>
      <c r="F7033" t="s">
        <v>28033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127</v>
      </c>
      <c r="N7033">
        <v>776</v>
      </c>
      <c r="P7033" t="s">
        <v>115</v>
      </c>
      <c r="Q7033" t="s">
        <v>89</v>
      </c>
      <c r="R7033" t="s">
        <v>4319</v>
      </c>
    </row>
    <row r="7034" spans="1:18" hidden="1" x14ac:dyDescent="0.3">
      <c r="A7034" t="s">
        <v>28034</v>
      </c>
      <c r="B7034" t="s">
        <v>28035</v>
      </c>
      <c r="C7034" s="1" t="str">
        <f t="shared" si="543"/>
        <v>21:0864</v>
      </c>
      <c r="D7034" s="1" t="str">
        <f t="shared" si="544"/>
        <v>21:0239</v>
      </c>
      <c r="E7034" t="s">
        <v>28036</v>
      </c>
      <c r="F7034" t="s">
        <v>28037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133</v>
      </c>
      <c r="N7034">
        <v>777</v>
      </c>
      <c r="P7034" t="s">
        <v>188</v>
      </c>
      <c r="Q7034" t="s">
        <v>146</v>
      </c>
      <c r="R7034" t="s">
        <v>815</v>
      </c>
    </row>
    <row r="7035" spans="1:18" hidden="1" x14ac:dyDescent="0.3">
      <c r="A7035" t="s">
        <v>28038</v>
      </c>
      <c r="B7035" t="s">
        <v>28039</v>
      </c>
      <c r="C7035" s="1" t="str">
        <f t="shared" si="543"/>
        <v>21:0864</v>
      </c>
      <c r="D7035" s="1" t="str">
        <f t="shared" si="544"/>
        <v>21:0239</v>
      </c>
      <c r="E7035" t="s">
        <v>28040</v>
      </c>
      <c r="F7035" t="s">
        <v>28041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139</v>
      </c>
      <c r="N7035">
        <v>778</v>
      </c>
      <c r="P7035" t="s">
        <v>140</v>
      </c>
      <c r="Q7035" t="s">
        <v>96</v>
      </c>
      <c r="R7035" t="s">
        <v>420</v>
      </c>
    </row>
    <row r="7036" spans="1:18" hidden="1" x14ac:dyDescent="0.3">
      <c r="A7036" t="s">
        <v>28042</v>
      </c>
      <c r="B7036" t="s">
        <v>28043</v>
      </c>
      <c r="C7036" s="1" t="str">
        <f t="shared" si="543"/>
        <v>21:0864</v>
      </c>
      <c r="D7036" s="1" t="str">
        <f t="shared" si="544"/>
        <v>21:0239</v>
      </c>
      <c r="E7036" t="s">
        <v>28044</v>
      </c>
      <c r="F7036" t="s">
        <v>28045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241</v>
      </c>
      <c r="N7036">
        <v>779</v>
      </c>
      <c r="P7036" t="s">
        <v>53</v>
      </c>
      <c r="Q7036" t="s">
        <v>116</v>
      </c>
      <c r="R7036" t="s">
        <v>14410</v>
      </c>
    </row>
    <row r="7037" spans="1:18" hidden="1" x14ac:dyDescent="0.3">
      <c r="A7037" t="s">
        <v>28046</v>
      </c>
      <c r="B7037" t="s">
        <v>28047</v>
      </c>
      <c r="C7037" s="1" t="str">
        <f t="shared" si="543"/>
        <v>21:0864</v>
      </c>
      <c r="D7037" s="1" t="str">
        <f t="shared" si="544"/>
        <v>21:0239</v>
      </c>
      <c r="E7037" t="s">
        <v>28048</v>
      </c>
      <c r="F7037" t="s">
        <v>28049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 t="s">
        <v>140</v>
      </c>
      <c r="Q7037" t="s">
        <v>96</v>
      </c>
      <c r="R7037" t="s">
        <v>201</v>
      </c>
    </row>
    <row r="7038" spans="1:18" hidden="1" x14ac:dyDescent="0.3">
      <c r="A7038" t="s">
        <v>28050</v>
      </c>
      <c r="B7038" t="s">
        <v>28051</v>
      </c>
      <c r="C7038" s="1" t="str">
        <f t="shared" si="543"/>
        <v>21:0864</v>
      </c>
      <c r="D7038" s="1" t="str">
        <f t="shared" si="544"/>
        <v>21:0239</v>
      </c>
      <c r="E7038" t="s">
        <v>28048</v>
      </c>
      <c r="F7038" t="s">
        <v>28052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29</v>
      </c>
      <c r="N7038">
        <v>781</v>
      </c>
      <c r="P7038" t="s">
        <v>140</v>
      </c>
      <c r="Q7038" t="s">
        <v>96</v>
      </c>
      <c r="R7038" t="s">
        <v>109</v>
      </c>
    </row>
    <row r="7039" spans="1:18" hidden="1" x14ac:dyDescent="0.3">
      <c r="A7039" t="s">
        <v>28053</v>
      </c>
      <c r="B7039" t="s">
        <v>28054</v>
      </c>
      <c r="C7039" s="1" t="str">
        <f t="shared" si="543"/>
        <v>21:0864</v>
      </c>
      <c r="D7039" s="1" t="str">
        <f t="shared" si="544"/>
        <v>21:0239</v>
      </c>
      <c r="E7039" t="s">
        <v>28055</v>
      </c>
      <c r="F7039" t="s">
        <v>28056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36</v>
      </c>
      <c r="N7039">
        <v>782</v>
      </c>
      <c r="P7039" t="s">
        <v>45</v>
      </c>
      <c r="Q7039" t="s">
        <v>31</v>
      </c>
      <c r="R7039" t="s">
        <v>147</v>
      </c>
    </row>
    <row r="7040" spans="1:18" hidden="1" x14ac:dyDescent="0.3">
      <c r="A7040" t="s">
        <v>28057</v>
      </c>
      <c r="B7040" t="s">
        <v>28058</v>
      </c>
      <c r="C7040" s="1" t="str">
        <f t="shared" si="543"/>
        <v>21:0864</v>
      </c>
      <c r="D7040" s="1" t="str">
        <f t="shared" si="544"/>
        <v>21:0239</v>
      </c>
      <c r="E7040" t="s">
        <v>28059</v>
      </c>
      <c r="F7040" t="s">
        <v>28060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44</v>
      </c>
      <c r="N7040">
        <v>783</v>
      </c>
      <c r="P7040" t="s">
        <v>167</v>
      </c>
      <c r="Q7040" t="s">
        <v>96</v>
      </c>
      <c r="R7040" t="s">
        <v>168</v>
      </c>
    </row>
    <row r="7041" spans="1:18" hidden="1" x14ac:dyDescent="0.3">
      <c r="A7041" t="s">
        <v>28061</v>
      </c>
      <c r="B7041" t="s">
        <v>28062</v>
      </c>
      <c r="C7041" s="1" t="str">
        <f t="shared" si="543"/>
        <v>21:0864</v>
      </c>
      <c r="D7041" s="1" t="str">
        <f t="shared" si="544"/>
        <v>21:0239</v>
      </c>
      <c r="E7041" t="s">
        <v>28063</v>
      </c>
      <c r="F7041" t="s">
        <v>28064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52</v>
      </c>
      <c r="N7041">
        <v>784</v>
      </c>
      <c r="P7041" t="s">
        <v>558</v>
      </c>
      <c r="Q7041" t="s">
        <v>89</v>
      </c>
      <c r="R7041" t="s">
        <v>1176</v>
      </c>
    </row>
    <row r="7042" spans="1:18" hidden="1" x14ac:dyDescent="0.3">
      <c r="A7042" t="s">
        <v>28065</v>
      </c>
      <c r="B7042" t="s">
        <v>28066</v>
      </c>
      <c r="C7042" s="1" t="str">
        <f t="shared" si="543"/>
        <v>21:0864</v>
      </c>
      <c r="D7042" s="1" t="str">
        <f t="shared" si="544"/>
        <v>21:0239</v>
      </c>
      <c r="E7042" t="s">
        <v>28067</v>
      </c>
      <c r="F7042" t="s">
        <v>28068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60</v>
      </c>
      <c r="N7042">
        <v>785</v>
      </c>
      <c r="P7042" t="s">
        <v>140</v>
      </c>
      <c r="Q7042" t="s">
        <v>96</v>
      </c>
      <c r="R7042" t="s">
        <v>19762</v>
      </c>
    </row>
    <row r="7043" spans="1:18" hidden="1" x14ac:dyDescent="0.3">
      <c r="A7043" t="s">
        <v>28069</v>
      </c>
      <c r="B7043" t="s">
        <v>28070</v>
      </c>
      <c r="C7043" s="1" t="str">
        <f t="shared" si="543"/>
        <v>21:0864</v>
      </c>
      <c r="D7043" s="1" t="str">
        <f t="shared" si="544"/>
        <v>21:0239</v>
      </c>
      <c r="E7043" t="s">
        <v>28071</v>
      </c>
      <c r="F7043" t="s">
        <v>28072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67</v>
      </c>
      <c r="N7043">
        <v>786</v>
      </c>
      <c r="P7043" t="s">
        <v>814</v>
      </c>
      <c r="Q7043" t="s">
        <v>96</v>
      </c>
      <c r="R7043" t="s">
        <v>911</v>
      </c>
    </row>
    <row r="7044" spans="1:18" hidden="1" x14ac:dyDescent="0.3">
      <c r="A7044" t="s">
        <v>28073</v>
      </c>
      <c r="B7044" t="s">
        <v>28074</v>
      </c>
      <c r="C7044" s="1" t="str">
        <f t="shared" si="543"/>
        <v>21:0864</v>
      </c>
      <c r="D7044" s="1" t="str">
        <f t="shared" si="544"/>
        <v>21:0239</v>
      </c>
      <c r="E7044" t="s">
        <v>28075</v>
      </c>
      <c r="F7044" t="s">
        <v>28076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74</v>
      </c>
      <c r="N7044">
        <v>787</v>
      </c>
      <c r="P7044" t="s">
        <v>414</v>
      </c>
      <c r="Q7044" t="s">
        <v>24</v>
      </c>
      <c r="R7044" t="s">
        <v>55</v>
      </c>
    </row>
    <row r="7045" spans="1:18" hidden="1" x14ac:dyDescent="0.3">
      <c r="A7045" t="s">
        <v>28077</v>
      </c>
      <c r="B7045" t="s">
        <v>28078</v>
      </c>
      <c r="C7045" s="1" t="str">
        <f t="shared" si="543"/>
        <v>21:0864</v>
      </c>
      <c r="D7045" s="1" t="str">
        <f t="shared" si="544"/>
        <v>21:0239</v>
      </c>
      <c r="E7045" t="s">
        <v>28079</v>
      </c>
      <c r="F7045" t="s">
        <v>28080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81</v>
      </c>
      <c r="N7045">
        <v>788</v>
      </c>
      <c r="P7045" t="s">
        <v>188</v>
      </c>
      <c r="Q7045" t="s">
        <v>96</v>
      </c>
      <c r="R7045" t="s">
        <v>90</v>
      </c>
    </row>
    <row r="7046" spans="1:18" hidden="1" x14ac:dyDescent="0.3">
      <c r="A7046" t="s">
        <v>28081</v>
      </c>
      <c r="B7046" t="s">
        <v>28082</v>
      </c>
      <c r="C7046" s="1" t="str">
        <f t="shared" si="543"/>
        <v>21:0864</v>
      </c>
      <c r="D7046" s="1" t="str">
        <f t="shared" si="544"/>
        <v>21:0239</v>
      </c>
      <c r="E7046" t="s">
        <v>28083</v>
      </c>
      <c r="F7046" t="s">
        <v>28084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95</v>
      </c>
      <c r="N7046">
        <v>789</v>
      </c>
      <c r="P7046" t="s">
        <v>140</v>
      </c>
      <c r="Q7046" t="s">
        <v>96</v>
      </c>
      <c r="R7046" t="s">
        <v>890</v>
      </c>
    </row>
    <row r="7047" spans="1:18" hidden="1" x14ac:dyDescent="0.3">
      <c r="A7047" t="s">
        <v>28085</v>
      </c>
      <c r="B7047" t="s">
        <v>28086</v>
      </c>
      <c r="C7047" s="1" t="str">
        <f t="shared" si="543"/>
        <v>21:0864</v>
      </c>
      <c r="D7047" s="1" t="str">
        <f t="shared" si="544"/>
        <v>21:0239</v>
      </c>
      <c r="E7047" t="s">
        <v>28087</v>
      </c>
      <c r="F7047" t="s">
        <v>28088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101</v>
      </c>
      <c r="N7047">
        <v>790</v>
      </c>
      <c r="P7047" t="s">
        <v>235</v>
      </c>
      <c r="Q7047" t="s">
        <v>24</v>
      </c>
      <c r="R7047" t="s">
        <v>183</v>
      </c>
    </row>
    <row r="7048" spans="1:18" hidden="1" x14ac:dyDescent="0.3">
      <c r="A7048" t="s">
        <v>28089</v>
      </c>
      <c r="B7048" t="s">
        <v>28090</v>
      </c>
      <c r="C7048" s="1" t="str">
        <f t="shared" si="543"/>
        <v>21:0864</v>
      </c>
      <c r="D7048" s="1" t="str">
        <f t="shared" si="544"/>
        <v>21:0239</v>
      </c>
      <c r="E7048" t="s">
        <v>28091</v>
      </c>
      <c r="F7048" t="s">
        <v>28092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107</v>
      </c>
      <c r="N7048">
        <v>791</v>
      </c>
      <c r="P7048" t="s">
        <v>134</v>
      </c>
      <c r="Q7048" t="s">
        <v>31</v>
      </c>
      <c r="R7048" t="s">
        <v>183</v>
      </c>
    </row>
    <row r="7049" spans="1:18" hidden="1" x14ac:dyDescent="0.3">
      <c r="A7049" t="s">
        <v>28093</v>
      </c>
      <c r="B7049" t="s">
        <v>28094</v>
      </c>
      <c r="C7049" s="1" t="str">
        <f t="shared" si="543"/>
        <v>21:0864</v>
      </c>
      <c r="D7049" s="1" t="str">
        <f t="shared" si="544"/>
        <v>21:0239</v>
      </c>
      <c r="E7049" t="s">
        <v>28095</v>
      </c>
      <c r="F7049" t="s">
        <v>28096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114</v>
      </c>
      <c r="N7049">
        <v>792</v>
      </c>
      <c r="P7049" t="s">
        <v>194</v>
      </c>
      <c r="Q7049" t="s">
        <v>146</v>
      </c>
      <c r="R7049" t="s">
        <v>183</v>
      </c>
    </row>
    <row r="7050" spans="1:18" hidden="1" x14ac:dyDescent="0.3">
      <c r="A7050" t="s">
        <v>28097</v>
      </c>
      <c r="B7050" t="s">
        <v>28098</v>
      </c>
      <c r="C7050" s="1" t="str">
        <f t="shared" si="543"/>
        <v>21:0864</v>
      </c>
      <c r="D7050" s="1" t="str">
        <f t="shared" si="544"/>
        <v>21:0239</v>
      </c>
      <c r="E7050" t="s">
        <v>28099</v>
      </c>
      <c r="F7050" t="s">
        <v>28100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121</v>
      </c>
      <c r="N7050">
        <v>793</v>
      </c>
      <c r="P7050" t="s">
        <v>37</v>
      </c>
      <c r="Q7050" t="s">
        <v>96</v>
      </c>
      <c r="R7050" t="s">
        <v>109</v>
      </c>
    </row>
    <row r="7051" spans="1:18" hidden="1" x14ac:dyDescent="0.3">
      <c r="A7051" t="s">
        <v>28101</v>
      </c>
      <c r="B7051" t="s">
        <v>28102</v>
      </c>
      <c r="C7051" s="1" t="str">
        <f t="shared" si="543"/>
        <v>21:0864</v>
      </c>
      <c r="D7051" s="1" t="str">
        <f t="shared" si="544"/>
        <v>21:0239</v>
      </c>
      <c r="E7051" t="s">
        <v>28103</v>
      </c>
      <c r="F7051" t="s">
        <v>28104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127</v>
      </c>
      <c r="N7051">
        <v>794</v>
      </c>
      <c r="P7051" t="s">
        <v>692</v>
      </c>
      <c r="Q7051" t="s">
        <v>24</v>
      </c>
      <c r="R7051" t="s">
        <v>55</v>
      </c>
    </row>
    <row r="7052" spans="1:18" hidden="1" x14ac:dyDescent="0.3">
      <c r="A7052" t="s">
        <v>28105</v>
      </c>
      <c r="B7052" t="s">
        <v>28106</v>
      </c>
      <c r="C7052" s="1" t="str">
        <f t="shared" si="543"/>
        <v>21:0864</v>
      </c>
      <c r="D7052" s="1" t="str">
        <f t="shared" si="544"/>
        <v>21:0239</v>
      </c>
      <c r="E7052" t="s">
        <v>28107</v>
      </c>
      <c r="F7052" t="s">
        <v>28108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133</v>
      </c>
      <c r="N7052">
        <v>795</v>
      </c>
      <c r="P7052" t="s">
        <v>553</v>
      </c>
      <c r="Q7052" t="s">
        <v>31</v>
      </c>
      <c r="R7052" t="s">
        <v>205</v>
      </c>
    </row>
    <row r="7053" spans="1:18" hidden="1" x14ac:dyDescent="0.3">
      <c r="A7053" t="s">
        <v>28109</v>
      </c>
      <c r="B7053" t="s">
        <v>28110</v>
      </c>
      <c r="C7053" s="1" t="str">
        <f t="shared" si="543"/>
        <v>21:0864</v>
      </c>
      <c r="D7053" s="1" t="str">
        <f t="shared" si="544"/>
        <v>21:0239</v>
      </c>
      <c r="E7053" t="s">
        <v>28111</v>
      </c>
      <c r="F7053" t="s">
        <v>28112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139</v>
      </c>
      <c r="N7053">
        <v>796</v>
      </c>
      <c r="P7053" t="s">
        <v>82</v>
      </c>
      <c r="Q7053" t="s">
        <v>31</v>
      </c>
      <c r="R7053" t="s">
        <v>347</v>
      </c>
    </row>
    <row r="7054" spans="1:18" hidden="1" x14ac:dyDescent="0.3">
      <c r="A7054" t="s">
        <v>28113</v>
      </c>
      <c r="B7054" t="s">
        <v>28114</v>
      </c>
      <c r="C7054" s="1" t="str">
        <f t="shared" si="543"/>
        <v>21:0864</v>
      </c>
      <c r="D7054" s="1" t="str">
        <f t="shared" si="544"/>
        <v>21:0239</v>
      </c>
      <c r="E7054" t="s">
        <v>28115</v>
      </c>
      <c r="F7054" t="s">
        <v>28116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241</v>
      </c>
      <c r="N7054">
        <v>797</v>
      </c>
      <c r="P7054" t="s">
        <v>23</v>
      </c>
      <c r="Q7054" t="s">
        <v>116</v>
      </c>
      <c r="R7054" t="s">
        <v>47</v>
      </c>
    </row>
    <row r="7055" spans="1:18" hidden="1" x14ac:dyDescent="0.3">
      <c r="A7055" t="s">
        <v>28117</v>
      </c>
      <c r="B7055" t="s">
        <v>28118</v>
      </c>
      <c r="C7055" s="1" t="str">
        <f t="shared" si="543"/>
        <v>21:0864</v>
      </c>
      <c r="D7055" s="1" t="str">
        <f t="shared" si="544"/>
        <v>21:0239</v>
      </c>
      <c r="E7055" t="s">
        <v>28119</v>
      </c>
      <c r="F7055" t="s">
        <v>28120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36</v>
      </c>
      <c r="N7055">
        <v>798</v>
      </c>
      <c r="P7055" t="s">
        <v>61</v>
      </c>
      <c r="Q7055" t="s">
        <v>146</v>
      </c>
      <c r="R7055" t="s">
        <v>873</v>
      </c>
    </row>
    <row r="7056" spans="1:18" hidden="1" x14ac:dyDescent="0.3">
      <c r="A7056" t="s">
        <v>28121</v>
      </c>
      <c r="B7056" t="s">
        <v>28122</v>
      </c>
      <c r="C7056" s="1" t="str">
        <f t="shared" si="543"/>
        <v>21:0864</v>
      </c>
      <c r="D7056" s="1" t="str">
        <f t="shared" si="544"/>
        <v>21:0239</v>
      </c>
      <c r="E7056" t="s">
        <v>28123</v>
      </c>
      <c r="F7056" t="s">
        <v>28124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44</v>
      </c>
      <c r="N7056">
        <v>799</v>
      </c>
      <c r="P7056" t="s">
        <v>140</v>
      </c>
      <c r="Q7056" t="s">
        <v>146</v>
      </c>
      <c r="R7056" t="s">
        <v>4278</v>
      </c>
    </row>
    <row r="7057" spans="1:18" hidden="1" x14ac:dyDescent="0.3">
      <c r="A7057" t="s">
        <v>28125</v>
      </c>
      <c r="B7057" t="s">
        <v>28126</v>
      </c>
      <c r="C7057" s="1" t="str">
        <f t="shared" si="543"/>
        <v>21:0864</v>
      </c>
      <c r="D7057" s="1" t="str">
        <f t="shared" si="544"/>
        <v>21:0239</v>
      </c>
      <c r="E7057" t="s">
        <v>28127</v>
      </c>
      <c r="F7057" t="s">
        <v>28128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 t="s">
        <v>553</v>
      </c>
      <c r="Q7057" t="s">
        <v>146</v>
      </c>
      <c r="R7057" t="s">
        <v>102</v>
      </c>
    </row>
    <row r="7058" spans="1:18" hidden="1" x14ac:dyDescent="0.3">
      <c r="A7058" t="s">
        <v>28129</v>
      </c>
      <c r="B7058" t="s">
        <v>28130</v>
      </c>
      <c r="C7058" s="1" t="str">
        <f t="shared" si="543"/>
        <v>21:0864</v>
      </c>
      <c r="D7058" s="1" t="str">
        <f t="shared" si="544"/>
        <v>21:0239</v>
      </c>
      <c r="E7058" t="s">
        <v>28127</v>
      </c>
      <c r="F7058" t="s">
        <v>28131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29</v>
      </c>
      <c r="N7058">
        <v>801</v>
      </c>
      <c r="P7058" t="s">
        <v>521</v>
      </c>
      <c r="Q7058" t="s">
        <v>24</v>
      </c>
      <c r="R7058" t="s">
        <v>102</v>
      </c>
    </row>
    <row r="7059" spans="1:18" hidden="1" x14ac:dyDescent="0.3">
      <c r="A7059" t="s">
        <v>28132</v>
      </c>
      <c r="B7059" t="s">
        <v>28133</v>
      </c>
      <c r="C7059" s="1" t="str">
        <f t="shared" si="543"/>
        <v>21:0864</v>
      </c>
      <c r="D7059" s="1" t="str">
        <f t="shared" si="544"/>
        <v>21:0239</v>
      </c>
      <c r="E7059" t="s">
        <v>28134</v>
      </c>
      <c r="F7059" t="s">
        <v>28135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52</v>
      </c>
      <c r="N7059">
        <v>802</v>
      </c>
      <c r="P7059" t="s">
        <v>37</v>
      </c>
      <c r="Q7059" t="s">
        <v>46</v>
      </c>
      <c r="R7059" t="s">
        <v>55</v>
      </c>
    </row>
    <row r="7060" spans="1:18" hidden="1" x14ac:dyDescent="0.3">
      <c r="A7060" t="s">
        <v>28136</v>
      </c>
      <c r="B7060" t="s">
        <v>28137</v>
      </c>
      <c r="C7060" s="1" t="str">
        <f t="shared" si="543"/>
        <v>21:0864</v>
      </c>
      <c r="D7060" s="1" t="str">
        <f t="shared" si="544"/>
        <v>21:0239</v>
      </c>
      <c r="E7060" t="s">
        <v>28138</v>
      </c>
      <c r="F7060" t="s">
        <v>28139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60</v>
      </c>
      <c r="N7060">
        <v>803</v>
      </c>
      <c r="P7060" t="s">
        <v>161</v>
      </c>
      <c r="Q7060" t="s">
        <v>38</v>
      </c>
      <c r="R7060" t="s">
        <v>55</v>
      </c>
    </row>
    <row r="7061" spans="1:18" hidden="1" x14ac:dyDescent="0.3">
      <c r="A7061" t="s">
        <v>28140</v>
      </c>
      <c r="B7061" t="s">
        <v>28141</v>
      </c>
      <c r="C7061" s="1" t="str">
        <f t="shared" si="543"/>
        <v>21:0864</v>
      </c>
      <c r="D7061" s="1" t="str">
        <f t="shared" si="544"/>
        <v>21:0239</v>
      </c>
      <c r="E7061" t="s">
        <v>28142</v>
      </c>
      <c r="F7061" t="s">
        <v>28143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67</v>
      </c>
      <c r="N7061">
        <v>804</v>
      </c>
      <c r="P7061" t="s">
        <v>558</v>
      </c>
      <c r="Q7061" t="s">
        <v>146</v>
      </c>
      <c r="R7061" t="s">
        <v>55</v>
      </c>
    </row>
    <row r="7062" spans="1:18" hidden="1" x14ac:dyDescent="0.3">
      <c r="A7062" t="s">
        <v>28144</v>
      </c>
      <c r="B7062" t="s">
        <v>28145</v>
      </c>
      <c r="C7062" s="1" t="str">
        <f t="shared" si="543"/>
        <v>21:0864</v>
      </c>
      <c r="D7062" s="1" t="str">
        <f t="shared" si="544"/>
        <v>21:0239</v>
      </c>
      <c r="E7062" t="s">
        <v>28146</v>
      </c>
      <c r="F7062" t="s">
        <v>28147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74</v>
      </c>
      <c r="N7062">
        <v>805</v>
      </c>
      <c r="P7062" t="s">
        <v>167</v>
      </c>
      <c r="Q7062" t="s">
        <v>31</v>
      </c>
      <c r="R7062" t="s">
        <v>55</v>
      </c>
    </row>
    <row r="7063" spans="1:18" hidden="1" x14ac:dyDescent="0.3">
      <c r="A7063" t="s">
        <v>28148</v>
      </c>
      <c r="B7063" t="s">
        <v>28149</v>
      </c>
      <c r="C7063" s="1" t="str">
        <f t="shared" si="543"/>
        <v>21:0864</v>
      </c>
      <c r="D7063" s="1" t="str">
        <f t="shared" si="544"/>
        <v>21:0239</v>
      </c>
      <c r="E7063" t="s">
        <v>28150</v>
      </c>
      <c r="F7063" t="s">
        <v>28151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81</v>
      </c>
      <c r="N7063">
        <v>806</v>
      </c>
      <c r="P7063" t="s">
        <v>140</v>
      </c>
      <c r="Q7063" t="s">
        <v>257</v>
      </c>
      <c r="R7063" t="s">
        <v>55</v>
      </c>
    </row>
    <row r="7064" spans="1:18" hidden="1" x14ac:dyDescent="0.3">
      <c r="A7064" t="s">
        <v>28152</v>
      </c>
      <c r="B7064" t="s">
        <v>28153</v>
      </c>
      <c r="C7064" s="1" t="str">
        <f t="shared" si="543"/>
        <v>21:0864</v>
      </c>
      <c r="D7064" s="1" t="str">
        <f t="shared" si="544"/>
        <v>21:0239</v>
      </c>
      <c r="E7064" t="s">
        <v>28154</v>
      </c>
      <c r="F7064" t="s">
        <v>28155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95</v>
      </c>
      <c r="N7064">
        <v>807</v>
      </c>
      <c r="P7064" t="s">
        <v>37</v>
      </c>
      <c r="Q7064" t="s">
        <v>146</v>
      </c>
      <c r="R7064" t="s">
        <v>646</v>
      </c>
    </row>
    <row r="7065" spans="1:18" hidden="1" x14ac:dyDescent="0.3">
      <c r="A7065" t="s">
        <v>28156</v>
      </c>
      <c r="B7065" t="s">
        <v>28157</v>
      </c>
      <c r="C7065" s="1" t="str">
        <f t="shared" si="543"/>
        <v>21:0864</v>
      </c>
      <c r="D7065" s="1" t="str">
        <f t="shared" si="544"/>
        <v>21:0239</v>
      </c>
      <c r="E7065" t="s">
        <v>28158</v>
      </c>
      <c r="F7065" t="s">
        <v>28159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101</v>
      </c>
      <c r="N7065">
        <v>808</v>
      </c>
      <c r="P7065" t="s">
        <v>88</v>
      </c>
      <c r="Q7065" t="s">
        <v>96</v>
      </c>
      <c r="R7065" t="s">
        <v>635</v>
      </c>
    </row>
    <row r="7066" spans="1:18" hidden="1" x14ac:dyDescent="0.3">
      <c r="A7066" t="s">
        <v>28160</v>
      </c>
      <c r="B7066" t="s">
        <v>28161</v>
      </c>
      <c r="C7066" s="1" t="str">
        <f t="shared" si="543"/>
        <v>21:0864</v>
      </c>
      <c r="D7066" s="1" t="str">
        <f t="shared" si="544"/>
        <v>21:0239</v>
      </c>
      <c r="E7066" t="s">
        <v>28162</v>
      </c>
      <c r="F7066" t="s">
        <v>28163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107</v>
      </c>
      <c r="N7066">
        <v>809</v>
      </c>
      <c r="P7066" t="s">
        <v>88</v>
      </c>
      <c r="Q7066" t="s">
        <v>116</v>
      </c>
      <c r="R7066" t="s">
        <v>47</v>
      </c>
    </row>
    <row r="7067" spans="1:18" hidden="1" x14ac:dyDescent="0.3">
      <c r="A7067" t="s">
        <v>28164</v>
      </c>
      <c r="B7067" t="s">
        <v>28165</v>
      </c>
      <c r="C7067" s="1" t="str">
        <f t="shared" si="543"/>
        <v>21:0864</v>
      </c>
      <c r="D7067" s="1" t="str">
        <f t="shared" si="544"/>
        <v>21:0239</v>
      </c>
      <c r="E7067" t="s">
        <v>28166</v>
      </c>
      <c r="F7067" t="s">
        <v>28167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114</v>
      </c>
      <c r="N7067">
        <v>810</v>
      </c>
      <c r="P7067" t="s">
        <v>225</v>
      </c>
      <c r="Q7067" t="s">
        <v>146</v>
      </c>
      <c r="R7067" t="s">
        <v>890</v>
      </c>
    </row>
    <row r="7068" spans="1:18" hidden="1" x14ac:dyDescent="0.3">
      <c r="A7068" t="s">
        <v>28168</v>
      </c>
      <c r="B7068" t="s">
        <v>28169</v>
      </c>
      <c r="C7068" s="1" t="str">
        <f t="shared" si="543"/>
        <v>21:0864</v>
      </c>
      <c r="D7068" s="1" t="str">
        <f t="shared" si="544"/>
        <v>21:0239</v>
      </c>
      <c r="E7068" t="s">
        <v>28170</v>
      </c>
      <c r="F7068" t="s">
        <v>28171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121</v>
      </c>
      <c r="N7068">
        <v>811</v>
      </c>
      <c r="P7068" t="s">
        <v>173</v>
      </c>
      <c r="Q7068" t="s">
        <v>89</v>
      </c>
      <c r="R7068" t="s">
        <v>1901</v>
      </c>
    </row>
    <row r="7069" spans="1:18" hidden="1" x14ac:dyDescent="0.3">
      <c r="A7069" t="s">
        <v>28172</v>
      </c>
      <c r="B7069" t="s">
        <v>28173</v>
      </c>
      <c r="C7069" s="1" t="str">
        <f t="shared" si="543"/>
        <v>21:0864</v>
      </c>
      <c r="D7069" s="1" t="str">
        <f t="shared" si="544"/>
        <v>21:0239</v>
      </c>
      <c r="E7069" t="s">
        <v>28174</v>
      </c>
      <c r="F7069" t="s">
        <v>28175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127</v>
      </c>
      <c r="N7069">
        <v>812</v>
      </c>
      <c r="P7069" t="s">
        <v>537</v>
      </c>
      <c r="Q7069" t="s">
        <v>89</v>
      </c>
      <c r="R7069" t="s">
        <v>840</v>
      </c>
    </row>
    <row r="7070" spans="1:18" hidden="1" x14ac:dyDescent="0.3">
      <c r="A7070" t="s">
        <v>28176</v>
      </c>
      <c r="B7070" t="s">
        <v>28177</v>
      </c>
      <c r="C7070" s="1" t="str">
        <f t="shared" si="543"/>
        <v>21:0864</v>
      </c>
      <c r="D7070" s="1" t="str">
        <f t="shared" si="544"/>
        <v>21:0239</v>
      </c>
      <c r="E7070" t="s">
        <v>28178</v>
      </c>
      <c r="F7070" t="s">
        <v>28179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133</v>
      </c>
      <c r="N7070">
        <v>813</v>
      </c>
      <c r="P7070" t="s">
        <v>537</v>
      </c>
      <c r="Q7070" t="s">
        <v>96</v>
      </c>
      <c r="R7070" t="s">
        <v>410</v>
      </c>
    </row>
    <row r="7071" spans="1:18" hidden="1" x14ac:dyDescent="0.3">
      <c r="A7071" t="s">
        <v>28180</v>
      </c>
      <c r="B7071" t="s">
        <v>28181</v>
      </c>
      <c r="C7071" s="1" t="str">
        <f t="shared" si="543"/>
        <v>21:0864</v>
      </c>
      <c r="D7071" s="1" t="str">
        <f t="shared" si="544"/>
        <v>21:0239</v>
      </c>
      <c r="E7071" t="s">
        <v>28182</v>
      </c>
      <c r="F7071" t="s">
        <v>28183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139</v>
      </c>
      <c r="N7071">
        <v>814</v>
      </c>
      <c r="P7071" t="s">
        <v>161</v>
      </c>
      <c r="Q7071" t="s">
        <v>96</v>
      </c>
      <c r="R7071" t="s">
        <v>890</v>
      </c>
    </row>
    <row r="7072" spans="1:18" hidden="1" x14ac:dyDescent="0.3">
      <c r="A7072" t="s">
        <v>28184</v>
      </c>
      <c r="B7072" t="s">
        <v>28185</v>
      </c>
      <c r="C7072" s="1" t="str">
        <f t="shared" si="543"/>
        <v>21:0864</v>
      </c>
      <c r="D7072" s="1" t="str">
        <f t="shared" si="544"/>
        <v>21:0239</v>
      </c>
      <c r="E7072" t="s">
        <v>28186</v>
      </c>
      <c r="F7072" t="s">
        <v>28187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241</v>
      </c>
      <c r="N7072">
        <v>815</v>
      </c>
      <c r="P7072" t="s">
        <v>173</v>
      </c>
      <c r="Q7072" t="s">
        <v>46</v>
      </c>
      <c r="R7072" t="s">
        <v>55</v>
      </c>
    </row>
    <row r="7073" spans="1:18" hidden="1" x14ac:dyDescent="0.3">
      <c r="A7073" t="s">
        <v>28188</v>
      </c>
      <c r="B7073" t="s">
        <v>28189</v>
      </c>
      <c r="C7073" s="1" t="str">
        <f t="shared" si="543"/>
        <v>21:0864</v>
      </c>
      <c r="D7073" s="1" t="str">
        <f t="shared" si="544"/>
        <v>21:0239</v>
      </c>
      <c r="E7073" t="s">
        <v>28190</v>
      </c>
      <c r="F7073" t="s">
        <v>28191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36</v>
      </c>
      <c r="N7073">
        <v>816</v>
      </c>
      <c r="P7073" t="s">
        <v>521</v>
      </c>
      <c r="Q7073" t="s">
        <v>31</v>
      </c>
      <c r="R7073" t="s">
        <v>55</v>
      </c>
    </row>
    <row r="7074" spans="1:18" hidden="1" x14ac:dyDescent="0.3">
      <c r="A7074" t="s">
        <v>28192</v>
      </c>
      <c r="B7074" t="s">
        <v>28193</v>
      </c>
      <c r="C7074" s="1" t="str">
        <f t="shared" si="543"/>
        <v>21:0864</v>
      </c>
      <c r="D7074" s="1" t="str">
        <f t="shared" si="544"/>
        <v>21:0239</v>
      </c>
      <c r="E7074" t="s">
        <v>28194</v>
      </c>
      <c r="F7074" t="s">
        <v>28195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44</v>
      </c>
      <c r="N7074">
        <v>817</v>
      </c>
      <c r="P7074" t="s">
        <v>598</v>
      </c>
      <c r="Q7074" t="s">
        <v>96</v>
      </c>
      <c r="R7074" t="s">
        <v>69</v>
      </c>
    </row>
    <row r="7075" spans="1:18" hidden="1" x14ac:dyDescent="0.3">
      <c r="A7075" t="s">
        <v>28196</v>
      </c>
      <c r="B7075" t="s">
        <v>28197</v>
      </c>
      <c r="C7075" s="1" t="str">
        <f t="shared" si="543"/>
        <v>21:0864</v>
      </c>
      <c r="D7075" s="1" t="str">
        <f t="shared" si="544"/>
        <v>21:0239</v>
      </c>
      <c r="E7075" t="s">
        <v>28198</v>
      </c>
      <c r="F7075" t="s">
        <v>28199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52</v>
      </c>
      <c r="N7075">
        <v>818</v>
      </c>
      <c r="P7075" t="s">
        <v>537</v>
      </c>
      <c r="Q7075" t="s">
        <v>146</v>
      </c>
      <c r="R7075" t="s">
        <v>21442</v>
      </c>
    </row>
    <row r="7076" spans="1:18" hidden="1" x14ac:dyDescent="0.3">
      <c r="A7076" t="s">
        <v>28200</v>
      </c>
      <c r="B7076" t="s">
        <v>28201</v>
      </c>
      <c r="C7076" s="1" t="str">
        <f t="shared" si="543"/>
        <v>21:0864</v>
      </c>
      <c r="D7076" s="1" t="str">
        <f t="shared" si="544"/>
        <v>21:0239</v>
      </c>
      <c r="E7076" t="s">
        <v>28202</v>
      </c>
      <c r="F7076" t="s">
        <v>28203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 t="s">
        <v>167</v>
      </c>
      <c r="Q7076" t="s">
        <v>96</v>
      </c>
      <c r="R7076" t="s">
        <v>1088</v>
      </c>
    </row>
    <row r="7077" spans="1:18" hidden="1" x14ac:dyDescent="0.3">
      <c r="A7077" t="s">
        <v>28204</v>
      </c>
      <c r="B7077" t="s">
        <v>28205</v>
      </c>
      <c r="C7077" s="1" t="str">
        <f t="shared" si="543"/>
        <v>21:0864</v>
      </c>
      <c r="D7077" s="1" t="str">
        <f t="shared" si="544"/>
        <v>21:0239</v>
      </c>
      <c r="E7077" t="s">
        <v>28202</v>
      </c>
      <c r="F7077" t="s">
        <v>28206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29</v>
      </c>
      <c r="N7077">
        <v>820</v>
      </c>
      <c r="P7077" t="s">
        <v>553</v>
      </c>
      <c r="Q7077" t="s">
        <v>89</v>
      </c>
      <c r="R7077" t="s">
        <v>205</v>
      </c>
    </row>
    <row r="7078" spans="1:18" hidden="1" x14ac:dyDescent="0.3">
      <c r="A7078" t="s">
        <v>28207</v>
      </c>
      <c r="B7078" t="s">
        <v>28208</v>
      </c>
      <c r="C7078" s="1" t="str">
        <f t="shared" si="543"/>
        <v>21:0864</v>
      </c>
      <c r="D7078" s="1" t="str">
        <f t="shared" si="544"/>
        <v>21:0239</v>
      </c>
      <c r="E7078" t="s">
        <v>28209</v>
      </c>
      <c r="F7078" t="s">
        <v>28210</v>
      </c>
      <c r="H7078">
        <v>60.3531671</v>
      </c>
      <c r="I7078">
        <v>-128.64271539999999</v>
      </c>
      <c r="J7078" s="1" t="str">
        <f t="shared" ref="J7078:J7141" si="545">HYPERLINK("https://geochem.nrcan.gc.ca/cdogs/content/kwd/kwd020018_e.htm", "Fluid (stream)")</f>
        <v>Fluid (stream)</v>
      </c>
      <c r="K7078" s="1" t="str">
        <f t="shared" ref="K7078:K7141" si="546">HYPERLINK("https://geochem.nrcan.gc.ca/cdogs/content/kwd/kwd080007_e.htm", "Untreated Water")</f>
        <v>Untreated Water</v>
      </c>
      <c r="L7078">
        <v>48</v>
      </c>
      <c r="M7078" t="s">
        <v>60</v>
      </c>
      <c r="N7078">
        <v>821</v>
      </c>
      <c r="P7078" t="s">
        <v>537</v>
      </c>
      <c r="Q7078" t="s">
        <v>89</v>
      </c>
      <c r="R7078" t="s">
        <v>934</v>
      </c>
    </row>
    <row r="7079" spans="1:18" hidden="1" x14ac:dyDescent="0.3">
      <c r="A7079" t="s">
        <v>28211</v>
      </c>
      <c r="B7079" t="s">
        <v>28212</v>
      </c>
      <c r="C7079" s="1" t="str">
        <f t="shared" si="543"/>
        <v>21:0864</v>
      </c>
      <c r="D7079" s="1" t="str">
        <f t="shared" si="544"/>
        <v>21:0239</v>
      </c>
      <c r="E7079" t="s">
        <v>28213</v>
      </c>
      <c r="F7079" t="s">
        <v>28214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67</v>
      </c>
      <c r="N7079">
        <v>822</v>
      </c>
      <c r="P7079" t="s">
        <v>140</v>
      </c>
      <c r="Q7079" t="s">
        <v>89</v>
      </c>
      <c r="R7079" t="s">
        <v>201</v>
      </c>
    </row>
    <row r="7080" spans="1:18" hidden="1" x14ac:dyDescent="0.3">
      <c r="A7080" t="s">
        <v>28215</v>
      </c>
      <c r="B7080" t="s">
        <v>28216</v>
      </c>
      <c r="C7080" s="1" t="str">
        <f t="shared" si="543"/>
        <v>21:0864</v>
      </c>
      <c r="D7080" s="1" t="str">
        <f t="shared" si="544"/>
        <v>21:0239</v>
      </c>
      <c r="E7080" t="s">
        <v>28217</v>
      </c>
      <c r="F7080" t="s">
        <v>28218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74</v>
      </c>
      <c r="N7080">
        <v>823</v>
      </c>
      <c r="P7080" t="s">
        <v>167</v>
      </c>
      <c r="Q7080" t="s">
        <v>96</v>
      </c>
      <c r="R7080" t="s">
        <v>761</v>
      </c>
    </row>
    <row r="7081" spans="1:18" hidden="1" x14ac:dyDescent="0.3">
      <c r="A7081" t="s">
        <v>28219</v>
      </c>
      <c r="B7081" t="s">
        <v>28220</v>
      </c>
      <c r="C7081" s="1" t="str">
        <f t="shared" si="543"/>
        <v>21:0864</v>
      </c>
      <c r="D7081" s="1" t="str">
        <f t="shared" si="544"/>
        <v>21:0239</v>
      </c>
      <c r="E7081" t="s">
        <v>28221</v>
      </c>
      <c r="F7081" t="s">
        <v>28222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81</v>
      </c>
      <c r="N7081">
        <v>824</v>
      </c>
      <c r="P7081" t="s">
        <v>128</v>
      </c>
      <c r="Q7081" t="s">
        <v>89</v>
      </c>
      <c r="R7081" t="s">
        <v>9133</v>
      </c>
    </row>
    <row r="7082" spans="1:18" hidden="1" x14ac:dyDescent="0.3">
      <c r="A7082" t="s">
        <v>28223</v>
      </c>
      <c r="B7082" t="s">
        <v>28224</v>
      </c>
      <c r="C7082" s="1" t="str">
        <f t="shared" si="543"/>
        <v>21:0864</v>
      </c>
      <c r="D7082" s="1" t="str">
        <f t="shared" si="544"/>
        <v>21:0239</v>
      </c>
      <c r="E7082" t="s">
        <v>28225</v>
      </c>
      <c r="F7082" t="s">
        <v>28226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95</v>
      </c>
      <c r="N7082">
        <v>825</v>
      </c>
      <c r="P7082" t="s">
        <v>167</v>
      </c>
      <c r="Q7082" t="s">
        <v>116</v>
      </c>
      <c r="R7082" t="s">
        <v>47</v>
      </c>
    </row>
    <row r="7083" spans="1:18" hidden="1" x14ac:dyDescent="0.3">
      <c r="A7083" t="s">
        <v>28227</v>
      </c>
      <c r="B7083" t="s">
        <v>28228</v>
      </c>
      <c r="C7083" s="1" t="str">
        <f t="shared" si="543"/>
        <v>21:0864</v>
      </c>
      <c r="D7083" s="1" t="str">
        <f t="shared" si="544"/>
        <v>21:0239</v>
      </c>
      <c r="E7083" t="s">
        <v>28229</v>
      </c>
      <c r="F7083" t="s">
        <v>28230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101</v>
      </c>
      <c r="N7083">
        <v>826</v>
      </c>
      <c r="P7083" t="s">
        <v>558</v>
      </c>
      <c r="Q7083" t="s">
        <v>24</v>
      </c>
      <c r="R7083" t="s">
        <v>687</v>
      </c>
    </row>
    <row r="7084" spans="1:18" hidden="1" x14ac:dyDescent="0.3">
      <c r="A7084" t="s">
        <v>28231</v>
      </c>
      <c r="B7084" t="s">
        <v>28232</v>
      </c>
      <c r="C7084" s="1" t="str">
        <f t="shared" si="543"/>
        <v>21:0864</v>
      </c>
      <c r="D7084" s="1" t="str">
        <f t="shared" si="544"/>
        <v>21:0239</v>
      </c>
      <c r="E7084" t="s">
        <v>28233</v>
      </c>
      <c r="F7084" t="s">
        <v>28234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107</v>
      </c>
      <c r="N7084">
        <v>827</v>
      </c>
      <c r="P7084" t="s">
        <v>537</v>
      </c>
      <c r="Q7084" t="s">
        <v>248</v>
      </c>
      <c r="R7084" t="s">
        <v>168</v>
      </c>
    </row>
    <row r="7085" spans="1:18" hidden="1" x14ac:dyDescent="0.3">
      <c r="A7085" t="s">
        <v>28235</v>
      </c>
      <c r="B7085" t="s">
        <v>28236</v>
      </c>
      <c r="C7085" s="1" t="str">
        <f t="shared" si="543"/>
        <v>21:0864</v>
      </c>
      <c r="D7085" s="1" t="str">
        <f t="shared" si="544"/>
        <v>21:0239</v>
      </c>
      <c r="E7085" t="s">
        <v>28237</v>
      </c>
      <c r="F7085" t="s">
        <v>28238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114</v>
      </c>
      <c r="N7085">
        <v>828</v>
      </c>
      <c r="P7085" t="s">
        <v>82</v>
      </c>
      <c r="Q7085" t="s">
        <v>89</v>
      </c>
      <c r="R7085" t="s">
        <v>5680</v>
      </c>
    </row>
    <row r="7086" spans="1:18" hidden="1" x14ac:dyDescent="0.3">
      <c r="A7086" t="s">
        <v>28239</v>
      </c>
      <c r="B7086" t="s">
        <v>28240</v>
      </c>
      <c r="C7086" s="1" t="str">
        <f t="shared" si="543"/>
        <v>21:0864</v>
      </c>
      <c r="D7086" s="1" t="str">
        <f t="shared" si="544"/>
        <v>21:0239</v>
      </c>
      <c r="E7086" t="s">
        <v>28241</v>
      </c>
      <c r="F7086" t="s">
        <v>28242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121</v>
      </c>
      <c r="N7086">
        <v>829</v>
      </c>
      <c r="P7086" t="s">
        <v>88</v>
      </c>
      <c r="Q7086" t="s">
        <v>96</v>
      </c>
      <c r="R7086" t="s">
        <v>410</v>
      </c>
    </row>
    <row r="7087" spans="1:18" hidden="1" x14ac:dyDescent="0.3">
      <c r="A7087" t="s">
        <v>28243</v>
      </c>
      <c r="B7087" t="s">
        <v>28244</v>
      </c>
      <c r="C7087" s="1" t="str">
        <f t="shared" si="543"/>
        <v>21:0864</v>
      </c>
      <c r="D7087" s="1" t="str">
        <f t="shared" si="544"/>
        <v>21:0239</v>
      </c>
      <c r="E7087" t="s">
        <v>28245</v>
      </c>
      <c r="F7087" t="s">
        <v>28246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127</v>
      </c>
      <c r="N7087">
        <v>830</v>
      </c>
      <c r="P7087" t="s">
        <v>294</v>
      </c>
      <c r="Q7087" t="s">
        <v>31</v>
      </c>
      <c r="R7087" t="s">
        <v>21442</v>
      </c>
    </row>
    <row r="7088" spans="1:18" hidden="1" x14ac:dyDescent="0.3">
      <c r="A7088" t="s">
        <v>28247</v>
      </c>
      <c r="B7088" t="s">
        <v>28248</v>
      </c>
      <c r="C7088" s="1" t="str">
        <f t="shared" si="543"/>
        <v>21:0864</v>
      </c>
      <c r="D7088" s="1" t="str">
        <f t="shared" si="544"/>
        <v>21:0239</v>
      </c>
      <c r="E7088" t="s">
        <v>28249</v>
      </c>
      <c r="F7088" t="s">
        <v>28250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133</v>
      </c>
      <c r="N7088">
        <v>831</v>
      </c>
      <c r="P7088" t="s">
        <v>161</v>
      </c>
      <c r="Q7088" t="s">
        <v>116</v>
      </c>
      <c r="R7088" t="s">
        <v>873</v>
      </c>
    </row>
    <row r="7089" spans="1:18" hidden="1" x14ac:dyDescent="0.3">
      <c r="A7089" t="s">
        <v>28251</v>
      </c>
      <c r="B7089" t="s">
        <v>28252</v>
      </c>
      <c r="C7089" s="1" t="str">
        <f t="shared" si="543"/>
        <v>21:0864</v>
      </c>
      <c r="D7089" s="1" t="str">
        <f t="shared" si="544"/>
        <v>21:0239</v>
      </c>
      <c r="E7089" t="s">
        <v>28253</v>
      </c>
      <c r="F7089" t="s">
        <v>28254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139</v>
      </c>
      <c r="N7089">
        <v>832</v>
      </c>
      <c r="P7089" t="s">
        <v>173</v>
      </c>
      <c r="Q7089" t="s">
        <v>89</v>
      </c>
      <c r="R7089" t="s">
        <v>109</v>
      </c>
    </row>
    <row r="7090" spans="1:18" hidden="1" x14ac:dyDescent="0.3">
      <c r="A7090" t="s">
        <v>28255</v>
      </c>
      <c r="B7090" t="s">
        <v>28256</v>
      </c>
      <c r="C7090" s="1" t="str">
        <f t="shared" ref="C7090:C7153" si="547">HYPERLINK("https://geochem.nrcan.gc.ca/cdogs/content/bdl/bdl210864_e.htm", "21:0864")</f>
        <v>21:0864</v>
      </c>
      <c r="D7090" s="1" t="str">
        <f t="shared" ref="D7090:D7153" si="548">HYPERLINK("https://geochem.nrcan.gc.ca/cdogs/content/svy/svy210239_e.htm", "21:0239")</f>
        <v>21:0239</v>
      </c>
      <c r="E7090" t="s">
        <v>28257</v>
      </c>
      <c r="F7090" t="s">
        <v>28258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241</v>
      </c>
      <c r="N7090">
        <v>833</v>
      </c>
      <c r="P7090" t="s">
        <v>37</v>
      </c>
      <c r="Q7090" t="s">
        <v>24</v>
      </c>
      <c r="R7090" t="s">
        <v>599</v>
      </c>
    </row>
    <row r="7091" spans="1:18" hidden="1" x14ac:dyDescent="0.3">
      <c r="A7091" t="s">
        <v>28259</v>
      </c>
      <c r="B7091" t="s">
        <v>28260</v>
      </c>
      <c r="C7091" s="1" t="str">
        <f t="shared" si="547"/>
        <v>21:0864</v>
      </c>
      <c r="D7091" s="1" t="str">
        <f t="shared" si="548"/>
        <v>21:0239</v>
      </c>
      <c r="E7091" t="s">
        <v>28261</v>
      </c>
      <c r="F7091" t="s">
        <v>28262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 t="s">
        <v>194</v>
      </c>
      <c r="Q7091" t="s">
        <v>96</v>
      </c>
      <c r="R7091" t="s">
        <v>599</v>
      </c>
    </row>
    <row r="7092" spans="1:18" hidden="1" x14ac:dyDescent="0.3">
      <c r="A7092" t="s">
        <v>28263</v>
      </c>
      <c r="B7092" t="s">
        <v>28264</v>
      </c>
      <c r="C7092" s="1" t="str">
        <f t="shared" si="547"/>
        <v>21:0864</v>
      </c>
      <c r="D7092" s="1" t="str">
        <f t="shared" si="548"/>
        <v>21:0239</v>
      </c>
      <c r="E7092" t="s">
        <v>28261</v>
      </c>
      <c r="F7092" t="s">
        <v>28265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29</v>
      </c>
      <c r="N7092">
        <v>835</v>
      </c>
      <c r="P7092" t="s">
        <v>200</v>
      </c>
      <c r="Q7092" t="s">
        <v>89</v>
      </c>
      <c r="R7092" t="s">
        <v>890</v>
      </c>
    </row>
    <row r="7093" spans="1:18" hidden="1" x14ac:dyDescent="0.3">
      <c r="A7093" t="s">
        <v>28266</v>
      </c>
      <c r="B7093" t="s">
        <v>28267</v>
      </c>
      <c r="C7093" s="1" t="str">
        <f t="shared" si="547"/>
        <v>21:0864</v>
      </c>
      <c r="D7093" s="1" t="str">
        <f t="shared" si="548"/>
        <v>21:0239</v>
      </c>
      <c r="E7093" t="s">
        <v>28268</v>
      </c>
      <c r="F7093" t="s">
        <v>28269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36</v>
      </c>
      <c r="N7093">
        <v>836</v>
      </c>
      <c r="P7093" t="s">
        <v>140</v>
      </c>
      <c r="Q7093" t="s">
        <v>31</v>
      </c>
      <c r="R7093" t="s">
        <v>532</v>
      </c>
    </row>
    <row r="7094" spans="1:18" hidden="1" x14ac:dyDescent="0.3">
      <c r="A7094" t="s">
        <v>28270</v>
      </c>
      <c r="B7094" t="s">
        <v>28271</v>
      </c>
      <c r="C7094" s="1" t="str">
        <f t="shared" si="547"/>
        <v>21:0864</v>
      </c>
      <c r="D7094" s="1" t="str">
        <f t="shared" si="548"/>
        <v>21:0239</v>
      </c>
      <c r="E7094" t="s">
        <v>28272</v>
      </c>
      <c r="F7094" t="s">
        <v>28273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44</v>
      </c>
      <c r="N7094">
        <v>837</v>
      </c>
      <c r="P7094" t="s">
        <v>161</v>
      </c>
      <c r="Q7094" t="s">
        <v>62</v>
      </c>
      <c r="R7094" t="s">
        <v>460</v>
      </c>
    </row>
    <row r="7095" spans="1:18" hidden="1" x14ac:dyDescent="0.3">
      <c r="A7095" t="s">
        <v>28274</v>
      </c>
      <c r="B7095" t="s">
        <v>28275</v>
      </c>
      <c r="C7095" s="1" t="str">
        <f t="shared" si="547"/>
        <v>21:0864</v>
      </c>
      <c r="D7095" s="1" t="str">
        <f t="shared" si="548"/>
        <v>21:0239</v>
      </c>
      <c r="E7095" t="s">
        <v>28276</v>
      </c>
      <c r="F7095" t="s">
        <v>28277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52</v>
      </c>
      <c r="N7095">
        <v>838</v>
      </c>
      <c r="P7095" t="s">
        <v>82</v>
      </c>
      <c r="Q7095" t="s">
        <v>96</v>
      </c>
      <c r="R7095" t="s">
        <v>401</v>
      </c>
    </row>
    <row r="7096" spans="1:18" hidden="1" x14ac:dyDescent="0.3">
      <c r="A7096" t="s">
        <v>28278</v>
      </c>
      <c r="B7096" t="s">
        <v>28279</v>
      </c>
      <c r="C7096" s="1" t="str">
        <f t="shared" si="547"/>
        <v>21:0864</v>
      </c>
      <c r="D7096" s="1" t="str">
        <f t="shared" si="548"/>
        <v>21:0239</v>
      </c>
      <c r="E7096" t="s">
        <v>28280</v>
      </c>
      <c r="F7096" t="s">
        <v>28281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60</v>
      </c>
      <c r="N7096">
        <v>839</v>
      </c>
      <c r="P7096" t="s">
        <v>414</v>
      </c>
      <c r="Q7096" t="s">
        <v>89</v>
      </c>
      <c r="R7096" t="s">
        <v>890</v>
      </c>
    </row>
    <row r="7097" spans="1:18" hidden="1" x14ac:dyDescent="0.3">
      <c r="A7097" t="s">
        <v>28282</v>
      </c>
      <c r="B7097" t="s">
        <v>28283</v>
      </c>
      <c r="C7097" s="1" t="str">
        <f t="shared" si="547"/>
        <v>21:0864</v>
      </c>
      <c r="D7097" s="1" t="str">
        <f t="shared" si="548"/>
        <v>21:0239</v>
      </c>
      <c r="E7097" t="s">
        <v>28284</v>
      </c>
      <c r="F7097" t="s">
        <v>28285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67</v>
      </c>
      <c r="N7097">
        <v>840</v>
      </c>
      <c r="P7097" t="s">
        <v>210</v>
      </c>
      <c r="Q7097" t="s">
        <v>89</v>
      </c>
      <c r="R7097" t="s">
        <v>102</v>
      </c>
    </row>
    <row r="7098" spans="1:18" hidden="1" x14ac:dyDescent="0.3">
      <c r="A7098" t="s">
        <v>28286</v>
      </c>
      <c r="B7098" t="s">
        <v>28287</v>
      </c>
      <c r="C7098" s="1" t="str">
        <f t="shared" si="547"/>
        <v>21:0864</v>
      </c>
      <c r="D7098" s="1" t="str">
        <f t="shared" si="548"/>
        <v>21:0239</v>
      </c>
      <c r="E7098" t="s">
        <v>28288</v>
      </c>
      <c r="F7098" t="s">
        <v>28289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74</v>
      </c>
      <c r="N7098">
        <v>841</v>
      </c>
      <c r="P7098" t="s">
        <v>235</v>
      </c>
      <c r="Q7098" t="s">
        <v>31</v>
      </c>
      <c r="R7098" t="s">
        <v>168</v>
      </c>
    </row>
    <row r="7099" spans="1:18" hidden="1" x14ac:dyDescent="0.3">
      <c r="A7099" t="s">
        <v>28290</v>
      </c>
      <c r="B7099" t="s">
        <v>28291</v>
      </c>
      <c r="C7099" s="1" t="str">
        <f t="shared" si="547"/>
        <v>21:0864</v>
      </c>
      <c r="D7099" s="1" t="str">
        <f t="shared" si="548"/>
        <v>21:0239</v>
      </c>
      <c r="E7099" t="s">
        <v>28292</v>
      </c>
      <c r="F7099" t="s">
        <v>28293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81</v>
      </c>
      <c r="N7099">
        <v>842</v>
      </c>
      <c r="P7099" t="s">
        <v>134</v>
      </c>
      <c r="Q7099" t="s">
        <v>89</v>
      </c>
      <c r="R7099" t="s">
        <v>19762</v>
      </c>
    </row>
    <row r="7100" spans="1:18" hidden="1" x14ac:dyDescent="0.3">
      <c r="A7100" t="s">
        <v>28294</v>
      </c>
      <c r="B7100" t="s">
        <v>28295</v>
      </c>
      <c r="C7100" s="1" t="str">
        <f t="shared" si="547"/>
        <v>21:0864</v>
      </c>
      <c r="D7100" s="1" t="str">
        <f t="shared" si="548"/>
        <v>21:0239</v>
      </c>
      <c r="E7100" t="s">
        <v>28296</v>
      </c>
      <c r="F7100" t="s">
        <v>28297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95</v>
      </c>
      <c r="N7100">
        <v>843</v>
      </c>
      <c r="P7100" t="s">
        <v>150</v>
      </c>
      <c r="Q7100" t="s">
        <v>46</v>
      </c>
      <c r="R7100" t="s">
        <v>324</v>
      </c>
    </row>
    <row r="7101" spans="1:18" hidden="1" x14ac:dyDescent="0.3">
      <c r="A7101" t="s">
        <v>28298</v>
      </c>
      <c r="B7101" t="s">
        <v>28299</v>
      </c>
      <c r="C7101" s="1" t="str">
        <f t="shared" si="547"/>
        <v>21:0864</v>
      </c>
      <c r="D7101" s="1" t="str">
        <f t="shared" si="548"/>
        <v>21:0239</v>
      </c>
      <c r="E7101" t="s">
        <v>28300</v>
      </c>
      <c r="F7101" t="s">
        <v>28301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101</v>
      </c>
      <c r="N7101">
        <v>844</v>
      </c>
      <c r="P7101" t="s">
        <v>681</v>
      </c>
      <c r="Q7101" t="s">
        <v>24</v>
      </c>
      <c r="R7101" t="s">
        <v>55</v>
      </c>
    </row>
    <row r="7102" spans="1:18" hidden="1" x14ac:dyDescent="0.3">
      <c r="A7102" t="s">
        <v>28302</v>
      </c>
      <c r="B7102" t="s">
        <v>28303</v>
      </c>
      <c r="C7102" s="1" t="str">
        <f t="shared" si="547"/>
        <v>21:0864</v>
      </c>
      <c r="D7102" s="1" t="str">
        <f t="shared" si="548"/>
        <v>21:0239</v>
      </c>
      <c r="E7102" t="s">
        <v>28304</v>
      </c>
      <c r="F7102" t="s">
        <v>28305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107</v>
      </c>
      <c r="N7102">
        <v>845</v>
      </c>
      <c r="P7102" t="s">
        <v>167</v>
      </c>
      <c r="Q7102" t="s">
        <v>146</v>
      </c>
      <c r="R7102" t="s">
        <v>55</v>
      </c>
    </row>
    <row r="7103" spans="1:18" hidden="1" x14ac:dyDescent="0.3">
      <c r="A7103" t="s">
        <v>28306</v>
      </c>
      <c r="B7103" t="s">
        <v>28307</v>
      </c>
      <c r="C7103" s="1" t="str">
        <f t="shared" si="547"/>
        <v>21:0864</v>
      </c>
      <c r="D7103" s="1" t="str">
        <f t="shared" si="548"/>
        <v>21:0239</v>
      </c>
      <c r="E7103" t="s">
        <v>28308</v>
      </c>
      <c r="F7103" t="s">
        <v>28309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114</v>
      </c>
      <c r="N7103">
        <v>846</v>
      </c>
      <c r="P7103" t="s">
        <v>553</v>
      </c>
      <c r="Q7103" t="s">
        <v>31</v>
      </c>
      <c r="R7103" t="s">
        <v>347</v>
      </c>
    </row>
    <row r="7104" spans="1:18" hidden="1" x14ac:dyDescent="0.3">
      <c r="A7104" t="s">
        <v>28310</v>
      </c>
      <c r="B7104" t="s">
        <v>28311</v>
      </c>
      <c r="C7104" s="1" t="str">
        <f t="shared" si="547"/>
        <v>21:0864</v>
      </c>
      <c r="D7104" s="1" t="str">
        <f t="shared" si="548"/>
        <v>21:0239</v>
      </c>
      <c r="E7104" t="s">
        <v>28312</v>
      </c>
      <c r="F7104" t="s">
        <v>28313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121</v>
      </c>
      <c r="N7104">
        <v>847</v>
      </c>
      <c r="P7104" t="s">
        <v>537</v>
      </c>
      <c r="Q7104" t="s">
        <v>31</v>
      </c>
      <c r="R7104" t="s">
        <v>324</v>
      </c>
    </row>
    <row r="7105" spans="1:18" hidden="1" x14ac:dyDescent="0.3">
      <c r="A7105" t="s">
        <v>28314</v>
      </c>
      <c r="B7105" t="s">
        <v>28315</v>
      </c>
      <c r="C7105" s="1" t="str">
        <f t="shared" si="547"/>
        <v>21:0864</v>
      </c>
      <c r="D7105" s="1" t="str">
        <f t="shared" si="548"/>
        <v>21:0239</v>
      </c>
      <c r="E7105" t="s">
        <v>28316</v>
      </c>
      <c r="F7105" t="s">
        <v>28317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127</v>
      </c>
      <c r="N7105">
        <v>848</v>
      </c>
      <c r="P7105" t="s">
        <v>134</v>
      </c>
      <c r="Q7105" t="s">
        <v>96</v>
      </c>
      <c r="R7105" t="s">
        <v>324</v>
      </c>
    </row>
    <row r="7106" spans="1:18" hidden="1" x14ac:dyDescent="0.3">
      <c r="A7106" t="s">
        <v>28318</v>
      </c>
      <c r="B7106" t="s">
        <v>28319</v>
      </c>
      <c r="C7106" s="1" t="str">
        <f t="shared" si="547"/>
        <v>21:0864</v>
      </c>
      <c r="D7106" s="1" t="str">
        <f t="shared" si="548"/>
        <v>21:0239</v>
      </c>
      <c r="E7106" t="s">
        <v>28320</v>
      </c>
      <c r="F7106" t="s">
        <v>28321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133</v>
      </c>
      <c r="N7106">
        <v>849</v>
      </c>
      <c r="P7106" t="s">
        <v>53</v>
      </c>
      <c r="Q7106" t="s">
        <v>24</v>
      </c>
      <c r="R7106" t="s">
        <v>500</v>
      </c>
    </row>
    <row r="7107" spans="1:18" hidden="1" x14ac:dyDescent="0.3">
      <c r="A7107" t="s">
        <v>28322</v>
      </c>
      <c r="B7107" t="s">
        <v>28323</v>
      </c>
      <c r="C7107" s="1" t="str">
        <f t="shared" si="547"/>
        <v>21:0864</v>
      </c>
      <c r="D7107" s="1" t="str">
        <f t="shared" si="548"/>
        <v>21:0239</v>
      </c>
      <c r="E7107" t="s">
        <v>28324</v>
      </c>
      <c r="F7107" t="s">
        <v>28325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139</v>
      </c>
      <c r="N7107">
        <v>850</v>
      </c>
      <c r="P7107" t="s">
        <v>537</v>
      </c>
      <c r="Q7107" t="s">
        <v>89</v>
      </c>
      <c r="R7107" t="s">
        <v>4299</v>
      </c>
    </row>
    <row r="7108" spans="1:18" hidden="1" x14ac:dyDescent="0.3">
      <c r="A7108" t="s">
        <v>28326</v>
      </c>
      <c r="B7108" t="s">
        <v>28327</v>
      </c>
      <c r="C7108" s="1" t="str">
        <f t="shared" si="547"/>
        <v>21:0864</v>
      </c>
      <c r="D7108" s="1" t="str">
        <f t="shared" si="548"/>
        <v>21:0239</v>
      </c>
      <c r="E7108" t="s">
        <v>28328</v>
      </c>
      <c r="F7108" t="s">
        <v>28329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241</v>
      </c>
      <c r="N7108">
        <v>851</v>
      </c>
      <c r="P7108" t="s">
        <v>225</v>
      </c>
      <c r="Q7108" t="s">
        <v>89</v>
      </c>
      <c r="R7108" t="s">
        <v>102</v>
      </c>
    </row>
    <row r="7109" spans="1:18" hidden="1" x14ac:dyDescent="0.3">
      <c r="A7109" t="s">
        <v>28330</v>
      </c>
      <c r="B7109" t="s">
        <v>28331</v>
      </c>
      <c r="C7109" s="1" t="str">
        <f t="shared" si="547"/>
        <v>21:0864</v>
      </c>
      <c r="D7109" s="1" t="str">
        <f t="shared" si="548"/>
        <v>21:0239</v>
      </c>
      <c r="E7109" t="s">
        <v>28332</v>
      </c>
      <c r="F7109" t="s">
        <v>28333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36</v>
      </c>
      <c r="N7109">
        <v>852</v>
      </c>
      <c r="P7109" t="s">
        <v>200</v>
      </c>
      <c r="Q7109" t="s">
        <v>24</v>
      </c>
      <c r="R7109" t="s">
        <v>102</v>
      </c>
    </row>
    <row r="7110" spans="1:18" hidden="1" x14ac:dyDescent="0.3">
      <c r="A7110" t="s">
        <v>28334</v>
      </c>
      <c r="B7110" t="s">
        <v>28335</v>
      </c>
      <c r="C7110" s="1" t="str">
        <f t="shared" si="547"/>
        <v>21:0864</v>
      </c>
      <c r="D7110" s="1" t="str">
        <f t="shared" si="548"/>
        <v>21:0239</v>
      </c>
      <c r="E7110" t="s">
        <v>28336</v>
      </c>
      <c r="F7110" t="s">
        <v>28337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44</v>
      </c>
      <c r="N7110">
        <v>853</v>
      </c>
      <c r="P7110" t="s">
        <v>194</v>
      </c>
      <c r="Q7110" t="s">
        <v>96</v>
      </c>
      <c r="R7110" t="s">
        <v>55</v>
      </c>
    </row>
    <row r="7111" spans="1:18" hidden="1" x14ac:dyDescent="0.3">
      <c r="A7111" t="s">
        <v>28338</v>
      </c>
      <c r="B7111" t="s">
        <v>28339</v>
      </c>
      <c r="C7111" s="1" t="str">
        <f t="shared" si="547"/>
        <v>21:0864</v>
      </c>
      <c r="D7111" s="1" t="str">
        <f t="shared" si="548"/>
        <v>21:0239</v>
      </c>
      <c r="E7111" t="s">
        <v>28340</v>
      </c>
      <c r="F7111" t="s">
        <v>28341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52</v>
      </c>
      <c r="N7111">
        <v>854</v>
      </c>
      <c r="P7111" t="s">
        <v>173</v>
      </c>
      <c r="Q7111" t="s">
        <v>31</v>
      </c>
      <c r="R7111" t="s">
        <v>28342</v>
      </c>
    </row>
    <row r="7112" spans="1:18" hidden="1" x14ac:dyDescent="0.3">
      <c r="A7112" t="s">
        <v>28343</v>
      </c>
      <c r="B7112" t="s">
        <v>28344</v>
      </c>
      <c r="C7112" s="1" t="str">
        <f t="shared" si="547"/>
        <v>21:0864</v>
      </c>
      <c r="D7112" s="1" t="str">
        <f t="shared" si="548"/>
        <v>21:0239</v>
      </c>
      <c r="E7112" t="s">
        <v>28345</v>
      </c>
      <c r="F7112" t="s">
        <v>28346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60</v>
      </c>
      <c r="N7112">
        <v>855</v>
      </c>
      <c r="P7112" t="s">
        <v>558</v>
      </c>
      <c r="Q7112" t="s">
        <v>89</v>
      </c>
      <c r="R7112" t="s">
        <v>8016</v>
      </c>
    </row>
    <row r="7113" spans="1:18" hidden="1" x14ac:dyDescent="0.3">
      <c r="A7113" t="s">
        <v>28347</v>
      </c>
      <c r="B7113" t="s">
        <v>28348</v>
      </c>
      <c r="C7113" s="1" t="str">
        <f t="shared" si="547"/>
        <v>21:0864</v>
      </c>
      <c r="D7113" s="1" t="str">
        <f t="shared" si="548"/>
        <v>21:0239</v>
      </c>
      <c r="E7113" t="s">
        <v>28349</v>
      </c>
      <c r="F7113" t="s">
        <v>28350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67</v>
      </c>
      <c r="N7113">
        <v>856</v>
      </c>
      <c r="P7113" t="s">
        <v>210</v>
      </c>
      <c r="Q7113" t="s">
        <v>248</v>
      </c>
      <c r="R7113" t="s">
        <v>522</v>
      </c>
    </row>
    <row r="7114" spans="1:18" hidden="1" x14ac:dyDescent="0.3">
      <c r="A7114" t="s">
        <v>28351</v>
      </c>
      <c r="B7114" t="s">
        <v>28352</v>
      </c>
      <c r="C7114" s="1" t="str">
        <f t="shared" si="547"/>
        <v>21:0864</v>
      </c>
      <c r="D7114" s="1" t="str">
        <f t="shared" si="548"/>
        <v>21:0239</v>
      </c>
      <c r="E7114" t="s">
        <v>28353</v>
      </c>
      <c r="F7114" t="s">
        <v>28354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 t="s">
        <v>82</v>
      </c>
      <c r="Q7114" t="s">
        <v>89</v>
      </c>
      <c r="R7114" t="s">
        <v>410</v>
      </c>
    </row>
    <row r="7115" spans="1:18" hidden="1" x14ac:dyDescent="0.3">
      <c r="A7115" t="s">
        <v>28355</v>
      </c>
      <c r="B7115" t="s">
        <v>28356</v>
      </c>
      <c r="C7115" s="1" t="str">
        <f t="shared" si="547"/>
        <v>21:0864</v>
      </c>
      <c r="D7115" s="1" t="str">
        <f t="shared" si="548"/>
        <v>21:0239</v>
      </c>
      <c r="E7115" t="s">
        <v>28353</v>
      </c>
      <c r="F7115" t="s">
        <v>28357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29</v>
      </c>
      <c r="N7115">
        <v>858</v>
      </c>
      <c r="P7115" t="s">
        <v>188</v>
      </c>
      <c r="Q7115" t="s">
        <v>31</v>
      </c>
      <c r="R7115" t="s">
        <v>410</v>
      </c>
    </row>
    <row r="7116" spans="1:18" hidden="1" x14ac:dyDescent="0.3">
      <c r="A7116" t="s">
        <v>28358</v>
      </c>
      <c r="B7116" t="s">
        <v>28359</v>
      </c>
      <c r="C7116" s="1" t="str">
        <f t="shared" si="547"/>
        <v>21:0864</v>
      </c>
      <c r="D7116" s="1" t="str">
        <f t="shared" si="548"/>
        <v>21:0239</v>
      </c>
      <c r="E7116" t="s">
        <v>28360</v>
      </c>
      <c r="F7116" t="s">
        <v>28361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74</v>
      </c>
      <c r="N7116">
        <v>859</v>
      </c>
      <c r="P7116" t="s">
        <v>167</v>
      </c>
      <c r="Q7116" t="s">
        <v>89</v>
      </c>
      <c r="R7116" t="s">
        <v>19762</v>
      </c>
    </row>
    <row r="7117" spans="1:18" hidden="1" x14ac:dyDescent="0.3">
      <c r="A7117" t="s">
        <v>28362</v>
      </c>
      <c r="B7117" t="s">
        <v>28363</v>
      </c>
      <c r="C7117" s="1" t="str">
        <f t="shared" si="547"/>
        <v>21:0864</v>
      </c>
      <c r="D7117" s="1" t="str">
        <f t="shared" si="548"/>
        <v>21:0239</v>
      </c>
      <c r="E7117" t="s">
        <v>28364</v>
      </c>
      <c r="F7117" t="s">
        <v>28365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81</v>
      </c>
      <c r="N7117">
        <v>860</v>
      </c>
      <c r="P7117" t="s">
        <v>23</v>
      </c>
      <c r="Q7117" t="s">
        <v>24</v>
      </c>
      <c r="R7117" t="s">
        <v>849</v>
      </c>
    </row>
    <row r="7118" spans="1:18" hidden="1" x14ac:dyDescent="0.3">
      <c r="A7118" t="s">
        <v>28366</v>
      </c>
      <c r="B7118" t="s">
        <v>28367</v>
      </c>
      <c r="C7118" s="1" t="str">
        <f t="shared" si="547"/>
        <v>21:0864</v>
      </c>
      <c r="D7118" s="1" t="str">
        <f t="shared" si="548"/>
        <v>21:0239</v>
      </c>
      <c r="E7118" t="s">
        <v>28368</v>
      </c>
      <c r="F7118" t="s">
        <v>28369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95</v>
      </c>
      <c r="N7118">
        <v>861</v>
      </c>
      <c r="P7118" t="s">
        <v>128</v>
      </c>
      <c r="Q7118" t="s">
        <v>31</v>
      </c>
      <c r="R7118" t="s">
        <v>890</v>
      </c>
    </row>
    <row r="7119" spans="1:18" hidden="1" x14ac:dyDescent="0.3">
      <c r="A7119" t="s">
        <v>28370</v>
      </c>
      <c r="B7119" t="s">
        <v>28371</v>
      </c>
      <c r="C7119" s="1" t="str">
        <f t="shared" si="547"/>
        <v>21:0864</v>
      </c>
      <c r="D7119" s="1" t="str">
        <f t="shared" si="548"/>
        <v>21:0239</v>
      </c>
      <c r="E7119" t="s">
        <v>28372</v>
      </c>
      <c r="F7119" t="s">
        <v>28373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101</v>
      </c>
      <c r="N7119">
        <v>862</v>
      </c>
      <c r="P7119" t="s">
        <v>521</v>
      </c>
      <c r="Q7119" t="s">
        <v>89</v>
      </c>
      <c r="R7119" t="s">
        <v>849</v>
      </c>
    </row>
    <row r="7120" spans="1:18" hidden="1" x14ac:dyDescent="0.3">
      <c r="A7120" t="s">
        <v>28374</v>
      </c>
      <c r="B7120" t="s">
        <v>28375</v>
      </c>
      <c r="C7120" s="1" t="str">
        <f t="shared" si="547"/>
        <v>21:0864</v>
      </c>
      <c r="D7120" s="1" t="str">
        <f t="shared" si="548"/>
        <v>21:0239</v>
      </c>
      <c r="E7120" t="s">
        <v>28376</v>
      </c>
      <c r="F7120" t="s">
        <v>28377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107</v>
      </c>
      <c r="N7120">
        <v>863</v>
      </c>
      <c r="P7120" t="s">
        <v>37</v>
      </c>
      <c r="Q7120" t="s">
        <v>24</v>
      </c>
      <c r="R7120" t="s">
        <v>55</v>
      </c>
    </row>
    <row r="7121" spans="1:18" hidden="1" x14ac:dyDescent="0.3">
      <c r="A7121" t="s">
        <v>28378</v>
      </c>
      <c r="B7121" t="s">
        <v>28379</v>
      </c>
      <c r="C7121" s="1" t="str">
        <f t="shared" si="547"/>
        <v>21:0864</v>
      </c>
      <c r="D7121" s="1" t="str">
        <f t="shared" si="548"/>
        <v>21:0239</v>
      </c>
      <c r="E7121" t="s">
        <v>28380</v>
      </c>
      <c r="F7121" t="s">
        <v>28381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114</v>
      </c>
      <c r="N7121">
        <v>864</v>
      </c>
      <c r="P7121" t="s">
        <v>692</v>
      </c>
      <c r="Q7121" t="s">
        <v>96</v>
      </c>
      <c r="R7121" t="s">
        <v>347</v>
      </c>
    </row>
    <row r="7122" spans="1:18" hidden="1" x14ac:dyDescent="0.3">
      <c r="A7122" t="s">
        <v>28382</v>
      </c>
      <c r="B7122" t="s">
        <v>28383</v>
      </c>
      <c r="C7122" s="1" t="str">
        <f t="shared" si="547"/>
        <v>21:0864</v>
      </c>
      <c r="D7122" s="1" t="str">
        <f t="shared" si="548"/>
        <v>21:0239</v>
      </c>
      <c r="E7122" t="s">
        <v>28384</v>
      </c>
      <c r="F7122" t="s">
        <v>28385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121</v>
      </c>
      <c r="N7122">
        <v>865</v>
      </c>
      <c r="P7122" t="s">
        <v>681</v>
      </c>
      <c r="Q7122" t="s">
        <v>89</v>
      </c>
      <c r="R7122" t="s">
        <v>789</v>
      </c>
    </row>
    <row r="7123" spans="1:18" hidden="1" x14ac:dyDescent="0.3">
      <c r="A7123" t="s">
        <v>28386</v>
      </c>
      <c r="B7123" t="s">
        <v>28387</v>
      </c>
      <c r="C7123" s="1" t="str">
        <f t="shared" si="547"/>
        <v>21:0864</v>
      </c>
      <c r="D7123" s="1" t="str">
        <f t="shared" si="548"/>
        <v>21:0239</v>
      </c>
      <c r="E7123" t="s">
        <v>28388</v>
      </c>
      <c r="F7123" t="s">
        <v>28389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127</v>
      </c>
      <c r="N7123">
        <v>866</v>
      </c>
      <c r="P7123" t="s">
        <v>82</v>
      </c>
      <c r="Q7123" t="s">
        <v>24</v>
      </c>
      <c r="R7123" t="s">
        <v>890</v>
      </c>
    </row>
    <row r="7124" spans="1:18" hidden="1" x14ac:dyDescent="0.3">
      <c r="A7124" t="s">
        <v>28390</v>
      </c>
      <c r="B7124" t="s">
        <v>28391</v>
      </c>
      <c r="C7124" s="1" t="str">
        <f t="shared" si="547"/>
        <v>21:0864</v>
      </c>
      <c r="D7124" s="1" t="str">
        <f t="shared" si="548"/>
        <v>21:0239</v>
      </c>
      <c r="E7124" t="s">
        <v>28392</v>
      </c>
      <c r="F7124" t="s">
        <v>28393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133</v>
      </c>
      <c r="N7124">
        <v>867</v>
      </c>
      <c r="P7124" t="s">
        <v>294</v>
      </c>
      <c r="Q7124" t="s">
        <v>146</v>
      </c>
      <c r="R7124" t="s">
        <v>76</v>
      </c>
    </row>
    <row r="7125" spans="1:18" hidden="1" x14ac:dyDescent="0.3">
      <c r="A7125" t="s">
        <v>28394</v>
      </c>
      <c r="B7125" t="s">
        <v>28395</v>
      </c>
      <c r="C7125" s="1" t="str">
        <f t="shared" si="547"/>
        <v>21:0864</v>
      </c>
      <c r="D7125" s="1" t="str">
        <f t="shared" si="548"/>
        <v>21:0239</v>
      </c>
      <c r="E7125" t="s">
        <v>28396</v>
      </c>
      <c r="F7125" t="s">
        <v>28397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139</v>
      </c>
      <c r="N7125">
        <v>868</v>
      </c>
      <c r="P7125" t="s">
        <v>140</v>
      </c>
      <c r="Q7125" t="s">
        <v>89</v>
      </c>
      <c r="R7125" t="s">
        <v>668</v>
      </c>
    </row>
    <row r="7126" spans="1:18" hidden="1" x14ac:dyDescent="0.3">
      <c r="A7126" t="s">
        <v>28398</v>
      </c>
      <c r="B7126" t="s">
        <v>28399</v>
      </c>
      <c r="C7126" s="1" t="str">
        <f t="shared" si="547"/>
        <v>21:0864</v>
      </c>
      <c r="D7126" s="1" t="str">
        <f t="shared" si="548"/>
        <v>21:0239</v>
      </c>
      <c r="E7126" t="s">
        <v>28400</v>
      </c>
      <c r="F7126" t="s">
        <v>28401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241</v>
      </c>
      <c r="N7126">
        <v>869</v>
      </c>
      <c r="P7126" t="s">
        <v>37</v>
      </c>
      <c r="Q7126" t="s">
        <v>731</v>
      </c>
      <c r="R7126" t="s">
        <v>988</v>
      </c>
    </row>
    <row r="7127" spans="1:18" hidden="1" x14ac:dyDescent="0.3">
      <c r="A7127" t="s">
        <v>28402</v>
      </c>
      <c r="B7127" t="s">
        <v>28403</v>
      </c>
      <c r="C7127" s="1" t="str">
        <f t="shared" si="547"/>
        <v>21:0864</v>
      </c>
      <c r="D7127" s="1" t="str">
        <f t="shared" si="548"/>
        <v>21:0239</v>
      </c>
      <c r="E7127" t="s">
        <v>28404</v>
      </c>
      <c r="F7127" t="s">
        <v>28405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 t="s">
        <v>414</v>
      </c>
      <c r="Q7127" t="s">
        <v>146</v>
      </c>
      <c r="R7127" t="s">
        <v>55</v>
      </c>
    </row>
    <row r="7128" spans="1:18" hidden="1" x14ac:dyDescent="0.3">
      <c r="A7128" t="s">
        <v>28406</v>
      </c>
      <c r="B7128" t="s">
        <v>28407</v>
      </c>
      <c r="C7128" s="1" t="str">
        <f t="shared" si="547"/>
        <v>21:0864</v>
      </c>
      <c r="D7128" s="1" t="str">
        <f t="shared" si="548"/>
        <v>21:0239</v>
      </c>
      <c r="E7128" t="s">
        <v>28404</v>
      </c>
      <c r="F7128" t="s">
        <v>28408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29</v>
      </c>
      <c r="N7128">
        <v>871</v>
      </c>
      <c r="P7128" t="s">
        <v>200</v>
      </c>
      <c r="Q7128" t="s">
        <v>96</v>
      </c>
      <c r="R7128" t="s">
        <v>55</v>
      </c>
    </row>
    <row r="7129" spans="1:18" hidden="1" x14ac:dyDescent="0.3">
      <c r="A7129" t="s">
        <v>28409</v>
      </c>
      <c r="B7129" t="s">
        <v>28410</v>
      </c>
      <c r="C7129" s="1" t="str">
        <f t="shared" si="547"/>
        <v>21:0864</v>
      </c>
      <c r="D7129" s="1" t="str">
        <f t="shared" si="548"/>
        <v>21:0239</v>
      </c>
      <c r="E7129" t="s">
        <v>28411</v>
      </c>
      <c r="F7129" t="s">
        <v>28412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36</v>
      </c>
      <c r="N7129">
        <v>872</v>
      </c>
      <c r="P7129" t="s">
        <v>225</v>
      </c>
      <c r="Q7129" t="s">
        <v>31</v>
      </c>
      <c r="R7129" t="s">
        <v>151</v>
      </c>
    </row>
    <row r="7130" spans="1:18" hidden="1" x14ac:dyDescent="0.3">
      <c r="A7130" t="s">
        <v>28413</v>
      </c>
      <c r="B7130" t="s">
        <v>28414</v>
      </c>
      <c r="C7130" s="1" t="str">
        <f t="shared" si="547"/>
        <v>21:0864</v>
      </c>
      <c r="D7130" s="1" t="str">
        <f t="shared" si="548"/>
        <v>21:0239</v>
      </c>
      <c r="E7130" t="s">
        <v>28415</v>
      </c>
      <c r="F7130" t="s">
        <v>28416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44</v>
      </c>
      <c r="N7130">
        <v>873</v>
      </c>
      <c r="P7130" t="s">
        <v>161</v>
      </c>
      <c r="Q7130" t="s">
        <v>31</v>
      </c>
      <c r="R7130" t="s">
        <v>324</v>
      </c>
    </row>
    <row r="7131" spans="1:18" hidden="1" x14ac:dyDescent="0.3">
      <c r="A7131" t="s">
        <v>28417</v>
      </c>
      <c r="B7131" t="s">
        <v>28418</v>
      </c>
      <c r="C7131" s="1" t="str">
        <f t="shared" si="547"/>
        <v>21:0864</v>
      </c>
      <c r="D7131" s="1" t="str">
        <f t="shared" si="548"/>
        <v>21:0239</v>
      </c>
      <c r="E7131" t="s">
        <v>28419</v>
      </c>
      <c r="F7131" t="s">
        <v>28420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52</v>
      </c>
      <c r="N7131">
        <v>874</v>
      </c>
      <c r="P7131" t="s">
        <v>771</v>
      </c>
      <c r="Q7131" t="s">
        <v>31</v>
      </c>
      <c r="R7131" t="s">
        <v>55</v>
      </c>
    </row>
    <row r="7132" spans="1:18" hidden="1" x14ac:dyDescent="0.3">
      <c r="A7132" t="s">
        <v>28421</v>
      </c>
      <c r="B7132" t="s">
        <v>28422</v>
      </c>
      <c r="C7132" s="1" t="str">
        <f t="shared" si="547"/>
        <v>21:0864</v>
      </c>
      <c r="D7132" s="1" t="str">
        <f t="shared" si="548"/>
        <v>21:0239</v>
      </c>
      <c r="E7132" t="s">
        <v>28423</v>
      </c>
      <c r="F7132" t="s">
        <v>28424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60</v>
      </c>
      <c r="N7132">
        <v>875</v>
      </c>
      <c r="P7132" t="s">
        <v>247</v>
      </c>
      <c r="Q7132" t="s">
        <v>96</v>
      </c>
      <c r="R7132" t="s">
        <v>629</v>
      </c>
    </row>
    <row r="7133" spans="1:18" hidden="1" x14ac:dyDescent="0.3">
      <c r="A7133" t="s">
        <v>28425</v>
      </c>
      <c r="B7133" t="s">
        <v>28426</v>
      </c>
      <c r="C7133" s="1" t="str">
        <f t="shared" si="547"/>
        <v>21:0864</v>
      </c>
      <c r="D7133" s="1" t="str">
        <f t="shared" si="548"/>
        <v>21:0239</v>
      </c>
      <c r="E7133" t="s">
        <v>28427</v>
      </c>
      <c r="F7133" t="s">
        <v>28428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67</v>
      </c>
      <c r="N7133">
        <v>876</v>
      </c>
      <c r="P7133" t="s">
        <v>210</v>
      </c>
      <c r="Q7133" t="s">
        <v>24</v>
      </c>
      <c r="R7133" t="s">
        <v>997</v>
      </c>
    </row>
    <row r="7134" spans="1:18" hidden="1" x14ac:dyDescent="0.3">
      <c r="A7134" t="s">
        <v>28429</v>
      </c>
      <c r="B7134" t="s">
        <v>28430</v>
      </c>
      <c r="C7134" s="1" t="str">
        <f t="shared" si="547"/>
        <v>21:0864</v>
      </c>
      <c r="D7134" s="1" t="str">
        <f t="shared" si="548"/>
        <v>21:0239</v>
      </c>
      <c r="E7134" t="s">
        <v>28431</v>
      </c>
      <c r="F7134" t="s">
        <v>28432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74</v>
      </c>
      <c r="N7134">
        <v>877</v>
      </c>
      <c r="P7134" t="s">
        <v>319</v>
      </c>
      <c r="Q7134" t="s">
        <v>146</v>
      </c>
      <c r="R7134" t="s">
        <v>815</v>
      </c>
    </row>
    <row r="7135" spans="1:18" hidden="1" x14ac:dyDescent="0.3">
      <c r="A7135" t="s">
        <v>28433</v>
      </c>
      <c r="B7135" t="s">
        <v>28434</v>
      </c>
      <c r="C7135" s="1" t="str">
        <f t="shared" si="547"/>
        <v>21:0864</v>
      </c>
      <c r="D7135" s="1" t="str">
        <f t="shared" si="548"/>
        <v>21:0239</v>
      </c>
      <c r="E7135" t="s">
        <v>28435</v>
      </c>
      <c r="F7135" t="s">
        <v>28436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81</v>
      </c>
      <c r="N7135">
        <v>878</v>
      </c>
      <c r="P7135" t="s">
        <v>161</v>
      </c>
      <c r="Q7135" t="s">
        <v>38</v>
      </c>
      <c r="R7135" t="s">
        <v>195</v>
      </c>
    </row>
    <row r="7136" spans="1:18" hidden="1" x14ac:dyDescent="0.3">
      <c r="A7136" t="s">
        <v>28437</v>
      </c>
      <c r="B7136" t="s">
        <v>28438</v>
      </c>
      <c r="C7136" s="1" t="str">
        <f t="shared" si="547"/>
        <v>21:0864</v>
      </c>
      <c r="D7136" s="1" t="str">
        <f t="shared" si="548"/>
        <v>21:0239</v>
      </c>
      <c r="E7136" t="s">
        <v>28439</v>
      </c>
      <c r="F7136" t="s">
        <v>28440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95</v>
      </c>
      <c r="N7136">
        <v>879</v>
      </c>
      <c r="P7136" t="s">
        <v>210</v>
      </c>
      <c r="Q7136" t="s">
        <v>89</v>
      </c>
      <c r="R7136" t="s">
        <v>687</v>
      </c>
    </row>
    <row r="7137" spans="1:18" hidden="1" x14ac:dyDescent="0.3">
      <c r="A7137" t="s">
        <v>28441</v>
      </c>
      <c r="B7137" t="s">
        <v>28442</v>
      </c>
      <c r="C7137" s="1" t="str">
        <f t="shared" si="547"/>
        <v>21:0864</v>
      </c>
      <c r="D7137" s="1" t="str">
        <f t="shared" si="548"/>
        <v>21:0239</v>
      </c>
      <c r="E7137" t="s">
        <v>28443</v>
      </c>
      <c r="F7137" t="s">
        <v>28444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101</v>
      </c>
      <c r="N7137">
        <v>880</v>
      </c>
      <c r="P7137" t="s">
        <v>225</v>
      </c>
      <c r="Q7137" t="s">
        <v>89</v>
      </c>
      <c r="R7137" t="s">
        <v>28445</v>
      </c>
    </row>
    <row r="7138" spans="1:18" hidden="1" x14ac:dyDescent="0.3">
      <c r="A7138" t="s">
        <v>28446</v>
      </c>
      <c r="B7138" t="s">
        <v>28447</v>
      </c>
      <c r="C7138" s="1" t="str">
        <f t="shared" si="547"/>
        <v>21:0864</v>
      </c>
      <c r="D7138" s="1" t="str">
        <f t="shared" si="548"/>
        <v>21:0239</v>
      </c>
      <c r="E7138" t="s">
        <v>28448</v>
      </c>
      <c r="F7138" t="s">
        <v>28449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107</v>
      </c>
      <c r="N7138">
        <v>881</v>
      </c>
      <c r="P7138" t="s">
        <v>319</v>
      </c>
      <c r="Q7138" t="s">
        <v>89</v>
      </c>
      <c r="R7138" t="s">
        <v>151</v>
      </c>
    </row>
    <row r="7139" spans="1:18" hidden="1" x14ac:dyDescent="0.3">
      <c r="A7139" t="s">
        <v>28450</v>
      </c>
      <c r="B7139" t="s">
        <v>28451</v>
      </c>
      <c r="C7139" s="1" t="str">
        <f t="shared" si="547"/>
        <v>21:0864</v>
      </c>
      <c r="D7139" s="1" t="str">
        <f t="shared" si="548"/>
        <v>21:0239</v>
      </c>
      <c r="E7139" t="s">
        <v>28452</v>
      </c>
      <c r="F7139" t="s">
        <v>28453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114</v>
      </c>
      <c r="N7139">
        <v>882</v>
      </c>
      <c r="P7139" t="s">
        <v>173</v>
      </c>
      <c r="Q7139" t="s">
        <v>46</v>
      </c>
      <c r="R7139" t="s">
        <v>205</v>
      </c>
    </row>
    <row r="7140" spans="1:18" hidden="1" x14ac:dyDescent="0.3">
      <c r="A7140" t="s">
        <v>28454</v>
      </c>
      <c r="B7140" t="s">
        <v>28455</v>
      </c>
      <c r="C7140" s="1" t="str">
        <f t="shared" si="547"/>
        <v>21:0864</v>
      </c>
      <c r="D7140" s="1" t="str">
        <f t="shared" si="548"/>
        <v>21:0239</v>
      </c>
      <c r="E7140" t="s">
        <v>28456</v>
      </c>
      <c r="F7140" t="s">
        <v>28457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121</v>
      </c>
      <c r="N7140">
        <v>883</v>
      </c>
      <c r="P7140" t="s">
        <v>161</v>
      </c>
      <c r="Q7140" t="s">
        <v>96</v>
      </c>
      <c r="R7140" t="s">
        <v>885</v>
      </c>
    </row>
    <row r="7141" spans="1:18" hidden="1" x14ac:dyDescent="0.3">
      <c r="A7141" t="s">
        <v>28458</v>
      </c>
      <c r="B7141" t="s">
        <v>28459</v>
      </c>
      <c r="C7141" s="1" t="str">
        <f t="shared" si="547"/>
        <v>21:0864</v>
      </c>
      <c r="D7141" s="1" t="str">
        <f t="shared" si="548"/>
        <v>21:0239</v>
      </c>
      <c r="E7141" t="s">
        <v>28460</v>
      </c>
      <c r="F7141" t="s">
        <v>28461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127</v>
      </c>
      <c r="N7141">
        <v>884</v>
      </c>
      <c r="P7141" t="s">
        <v>88</v>
      </c>
      <c r="Q7141" t="s">
        <v>116</v>
      </c>
      <c r="R7141" t="s">
        <v>147</v>
      </c>
    </row>
    <row r="7142" spans="1:18" hidden="1" x14ac:dyDescent="0.3">
      <c r="A7142" t="s">
        <v>28462</v>
      </c>
      <c r="B7142" t="s">
        <v>28463</v>
      </c>
      <c r="C7142" s="1" t="str">
        <f t="shared" si="547"/>
        <v>21:0864</v>
      </c>
      <c r="D7142" s="1" t="str">
        <f t="shared" si="548"/>
        <v>21:0239</v>
      </c>
      <c r="E7142" t="s">
        <v>28464</v>
      </c>
      <c r="F7142" t="s">
        <v>28465</v>
      </c>
      <c r="H7142">
        <v>60.686607899999998</v>
      </c>
      <c r="I7142">
        <v>-128.86758599999999</v>
      </c>
      <c r="J7142" s="1" t="str">
        <f t="shared" ref="J7142:J7205" si="549">HYPERLINK("https://geochem.nrcan.gc.ca/cdogs/content/kwd/kwd020018_e.htm", "Fluid (stream)")</f>
        <v>Fluid (stream)</v>
      </c>
      <c r="K7142" s="1" t="str">
        <f t="shared" ref="K7142:K7205" si="550">HYPERLINK("https://geochem.nrcan.gc.ca/cdogs/content/kwd/kwd080007_e.htm", "Untreated Water")</f>
        <v>Untreated Water</v>
      </c>
      <c r="L7142">
        <v>51</v>
      </c>
      <c r="M7142" t="s">
        <v>133</v>
      </c>
      <c r="N7142">
        <v>885</v>
      </c>
      <c r="P7142" t="s">
        <v>167</v>
      </c>
      <c r="Q7142" t="s">
        <v>62</v>
      </c>
      <c r="R7142" t="s">
        <v>655</v>
      </c>
    </row>
    <row r="7143" spans="1:18" hidden="1" x14ac:dyDescent="0.3">
      <c r="A7143" t="s">
        <v>28466</v>
      </c>
      <c r="B7143" t="s">
        <v>28467</v>
      </c>
      <c r="C7143" s="1" t="str">
        <f t="shared" si="547"/>
        <v>21:0864</v>
      </c>
      <c r="D7143" s="1" t="str">
        <f t="shared" si="548"/>
        <v>21:0239</v>
      </c>
      <c r="E7143" t="s">
        <v>28468</v>
      </c>
      <c r="F7143" t="s">
        <v>28469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139</v>
      </c>
      <c r="N7143">
        <v>886</v>
      </c>
      <c r="P7143" t="s">
        <v>161</v>
      </c>
      <c r="Q7143" t="s">
        <v>46</v>
      </c>
      <c r="R7143" t="s">
        <v>18131</v>
      </c>
    </row>
    <row r="7144" spans="1:18" hidden="1" x14ac:dyDescent="0.3">
      <c r="A7144" t="s">
        <v>28470</v>
      </c>
      <c r="B7144" t="s">
        <v>28471</v>
      </c>
      <c r="C7144" s="1" t="str">
        <f t="shared" si="547"/>
        <v>21:0864</v>
      </c>
      <c r="D7144" s="1" t="str">
        <f t="shared" si="548"/>
        <v>21:0239</v>
      </c>
      <c r="E7144" t="s">
        <v>28472</v>
      </c>
      <c r="F7144" t="s">
        <v>28473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241</v>
      </c>
      <c r="N7144">
        <v>887</v>
      </c>
      <c r="P7144" t="s">
        <v>82</v>
      </c>
      <c r="Q7144" t="s">
        <v>96</v>
      </c>
      <c r="R7144" t="s">
        <v>347</v>
      </c>
    </row>
    <row r="7145" spans="1:18" hidden="1" x14ac:dyDescent="0.3">
      <c r="A7145" t="s">
        <v>28474</v>
      </c>
      <c r="B7145" t="s">
        <v>28475</v>
      </c>
      <c r="C7145" s="1" t="str">
        <f t="shared" si="547"/>
        <v>21:0864</v>
      </c>
      <c r="D7145" s="1" t="str">
        <f t="shared" si="548"/>
        <v>21:0239</v>
      </c>
      <c r="E7145" t="s">
        <v>28476</v>
      </c>
      <c r="F7145" t="s">
        <v>28477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36</v>
      </c>
      <c r="N7145">
        <v>888</v>
      </c>
      <c r="P7145" t="s">
        <v>465</v>
      </c>
      <c r="Q7145" t="s">
        <v>46</v>
      </c>
      <c r="R7145" t="s">
        <v>449</v>
      </c>
    </row>
    <row r="7146" spans="1:18" hidden="1" x14ac:dyDescent="0.3">
      <c r="A7146" t="s">
        <v>28478</v>
      </c>
      <c r="B7146" t="s">
        <v>28479</v>
      </c>
      <c r="C7146" s="1" t="str">
        <f t="shared" si="547"/>
        <v>21:0864</v>
      </c>
      <c r="D7146" s="1" t="str">
        <f t="shared" si="548"/>
        <v>21:0239</v>
      </c>
      <c r="E7146" t="s">
        <v>28480</v>
      </c>
      <c r="F7146" t="s">
        <v>28481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 t="s">
        <v>521</v>
      </c>
      <c r="Q7146" t="s">
        <v>248</v>
      </c>
      <c r="R7146" t="s">
        <v>55</v>
      </c>
    </row>
    <row r="7147" spans="1:18" hidden="1" x14ac:dyDescent="0.3">
      <c r="A7147" t="s">
        <v>28482</v>
      </c>
      <c r="B7147" t="s">
        <v>28483</v>
      </c>
      <c r="C7147" s="1" t="str">
        <f t="shared" si="547"/>
        <v>21:0864</v>
      </c>
      <c r="D7147" s="1" t="str">
        <f t="shared" si="548"/>
        <v>21:0239</v>
      </c>
      <c r="E7147" t="s">
        <v>28480</v>
      </c>
      <c r="F7147" t="s">
        <v>28484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29</v>
      </c>
      <c r="N7147">
        <v>890</v>
      </c>
      <c r="P7147" t="s">
        <v>173</v>
      </c>
      <c r="Q7147" t="s">
        <v>257</v>
      </c>
      <c r="R7147" t="s">
        <v>55</v>
      </c>
    </row>
    <row r="7148" spans="1:18" hidden="1" x14ac:dyDescent="0.3">
      <c r="A7148" t="s">
        <v>28485</v>
      </c>
      <c r="B7148" t="s">
        <v>28486</v>
      </c>
      <c r="C7148" s="1" t="str">
        <f t="shared" si="547"/>
        <v>21:0864</v>
      </c>
      <c r="D7148" s="1" t="str">
        <f t="shared" si="548"/>
        <v>21:0239</v>
      </c>
      <c r="E7148" t="s">
        <v>28487</v>
      </c>
      <c r="F7148" t="s">
        <v>28488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44</v>
      </c>
      <c r="N7148">
        <v>891</v>
      </c>
      <c r="P7148" t="s">
        <v>294</v>
      </c>
      <c r="Q7148" t="s">
        <v>31</v>
      </c>
      <c r="R7148" t="s">
        <v>55</v>
      </c>
    </row>
    <row r="7149" spans="1:18" hidden="1" x14ac:dyDescent="0.3">
      <c r="A7149" t="s">
        <v>28489</v>
      </c>
      <c r="B7149" t="s">
        <v>28490</v>
      </c>
      <c r="C7149" s="1" t="str">
        <f t="shared" si="547"/>
        <v>21:0864</v>
      </c>
      <c r="D7149" s="1" t="str">
        <f t="shared" si="548"/>
        <v>21:0239</v>
      </c>
      <c r="E7149" t="s">
        <v>28491</v>
      </c>
      <c r="F7149" t="s">
        <v>28492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52</v>
      </c>
      <c r="N7149">
        <v>892</v>
      </c>
      <c r="P7149" t="s">
        <v>45</v>
      </c>
      <c r="Q7149" t="s">
        <v>38</v>
      </c>
      <c r="R7149" t="s">
        <v>460</v>
      </c>
    </row>
    <row r="7150" spans="1:18" hidden="1" x14ac:dyDescent="0.3">
      <c r="A7150" t="s">
        <v>28493</v>
      </c>
      <c r="B7150" t="s">
        <v>28494</v>
      </c>
      <c r="C7150" s="1" t="str">
        <f t="shared" si="547"/>
        <v>21:0864</v>
      </c>
      <c r="D7150" s="1" t="str">
        <f t="shared" si="548"/>
        <v>21:0239</v>
      </c>
      <c r="E7150" t="s">
        <v>28495</v>
      </c>
      <c r="F7150" t="s">
        <v>28496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60</v>
      </c>
      <c r="N7150">
        <v>893</v>
      </c>
      <c r="P7150" t="s">
        <v>356</v>
      </c>
      <c r="Q7150" t="s">
        <v>89</v>
      </c>
      <c r="R7150" t="s">
        <v>14243</v>
      </c>
    </row>
    <row r="7151" spans="1:18" hidden="1" x14ac:dyDescent="0.3">
      <c r="A7151" t="s">
        <v>28497</v>
      </c>
      <c r="B7151" t="s">
        <v>28498</v>
      </c>
      <c r="C7151" s="1" t="str">
        <f t="shared" si="547"/>
        <v>21:0864</v>
      </c>
      <c r="D7151" s="1" t="str">
        <f t="shared" si="548"/>
        <v>21:0239</v>
      </c>
      <c r="E7151" t="s">
        <v>28499</v>
      </c>
      <c r="F7151" t="s">
        <v>28500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67</v>
      </c>
      <c r="N7151">
        <v>894</v>
      </c>
      <c r="P7151" t="s">
        <v>200</v>
      </c>
      <c r="Q7151" t="s">
        <v>116</v>
      </c>
      <c r="R7151" t="s">
        <v>47</v>
      </c>
    </row>
    <row r="7152" spans="1:18" hidden="1" x14ac:dyDescent="0.3">
      <c r="A7152" t="s">
        <v>28501</v>
      </c>
      <c r="B7152" t="s">
        <v>28502</v>
      </c>
      <c r="C7152" s="1" t="str">
        <f t="shared" si="547"/>
        <v>21:0864</v>
      </c>
      <c r="D7152" s="1" t="str">
        <f t="shared" si="548"/>
        <v>21:0239</v>
      </c>
      <c r="E7152" t="s">
        <v>28503</v>
      </c>
      <c r="F7152" t="s">
        <v>28504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74</v>
      </c>
      <c r="N7152">
        <v>895</v>
      </c>
      <c r="P7152" t="s">
        <v>134</v>
      </c>
      <c r="Q7152" t="s">
        <v>248</v>
      </c>
      <c r="R7152" t="s">
        <v>55</v>
      </c>
    </row>
    <row r="7153" spans="1:18" hidden="1" x14ac:dyDescent="0.3">
      <c r="A7153" t="s">
        <v>28505</v>
      </c>
      <c r="B7153" t="s">
        <v>28506</v>
      </c>
      <c r="C7153" s="1" t="str">
        <f t="shared" si="547"/>
        <v>21:0864</v>
      </c>
      <c r="D7153" s="1" t="str">
        <f t="shared" si="548"/>
        <v>21:0239</v>
      </c>
      <c r="E7153" t="s">
        <v>28507</v>
      </c>
      <c r="F7153" t="s">
        <v>28508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81</v>
      </c>
      <c r="N7153">
        <v>896</v>
      </c>
      <c r="P7153" t="s">
        <v>53</v>
      </c>
      <c r="Q7153" t="s">
        <v>38</v>
      </c>
      <c r="R7153" t="s">
        <v>329</v>
      </c>
    </row>
    <row r="7154" spans="1:18" hidden="1" x14ac:dyDescent="0.3">
      <c r="A7154" t="s">
        <v>28509</v>
      </c>
      <c r="B7154" t="s">
        <v>28510</v>
      </c>
      <c r="C7154" s="1" t="str">
        <f t="shared" ref="C7154:C7217" si="551">HYPERLINK("https://geochem.nrcan.gc.ca/cdogs/content/bdl/bdl210864_e.htm", "21:0864")</f>
        <v>21:0864</v>
      </c>
      <c r="D7154" s="1" t="str">
        <f t="shared" ref="D7154:D7217" si="552">HYPERLINK("https://geochem.nrcan.gc.ca/cdogs/content/svy/svy210239_e.htm", "21:0239")</f>
        <v>21:0239</v>
      </c>
      <c r="E7154" t="s">
        <v>28511</v>
      </c>
      <c r="F7154" t="s">
        <v>28512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95</v>
      </c>
      <c r="N7154">
        <v>897</v>
      </c>
      <c r="P7154" t="s">
        <v>771</v>
      </c>
      <c r="Q7154" t="s">
        <v>116</v>
      </c>
      <c r="R7154" t="s">
        <v>5587</v>
      </c>
    </row>
    <row r="7155" spans="1:18" hidden="1" x14ac:dyDescent="0.3">
      <c r="A7155" t="s">
        <v>28513</v>
      </c>
      <c r="B7155" t="s">
        <v>28514</v>
      </c>
      <c r="C7155" s="1" t="str">
        <f t="shared" si="551"/>
        <v>21:0864</v>
      </c>
      <c r="D7155" s="1" t="str">
        <f t="shared" si="552"/>
        <v>21:0239</v>
      </c>
      <c r="E7155" t="s">
        <v>28515</v>
      </c>
      <c r="F7155" t="s">
        <v>28516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101</v>
      </c>
      <c r="N7155">
        <v>898</v>
      </c>
      <c r="P7155" t="s">
        <v>82</v>
      </c>
      <c r="Q7155" t="s">
        <v>31</v>
      </c>
      <c r="R7155" t="s">
        <v>9133</v>
      </c>
    </row>
    <row r="7156" spans="1:18" hidden="1" x14ac:dyDescent="0.3">
      <c r="A7156" t="s">
        <v>28517</v>
      </c>
      <c r="B7156" t="s">
        <v>28518</v>
      </c>
      <c r="C7156" s="1" t="str">
        <f t="shared" si="551"/>
        <v>21:0864</v>
      </c>
      <c r="D7156" s="1" t="str">
        <f t="shared" si="552"/>
        <v>21:0239</v>
      </c>
      <c r="E7156" t="s">
        <v>28519</v>
      </c>
      <c r="F7156" t="s">
        <v>28520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107</v>
      </c>
      <c r="N7156">
        <v>899</v>
      </c>
      <c r="P7156" t="s">
        <v>414</v>
      </c>
      <c r="Q7156" t="s">
        <v>62</v>
      </c>
      <c r="R7156" t="s">
        <v>532</v>
      </c>
    </row>
    <row r="7157" spans="1:18" hidden="1" x14ac:dyDescent="0.3">
      <c r="A7157" t="s">
        <v>28521</v>
      </c>
      <c r="B7157" t="s">
        <v>28522</v>
      </c>
      <c r="C7157" s="1" t="str">
        <f t="shared" si="551"/>
        <v>21:0864</v>
      </c>
      <c r="D7157" s="1" t="str">
        <f t="shared" si="552"/>
        <v>21:0239</v>
      </c>
      <c r="E7157" t="s">
        <v>28523</v>
      </c>
      <c r="F7157" t="s">
        <v>28524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114</v>
      </c>
      <c r="N7157">
        <v>900</v>
      </c>
      <c r="P7157" t="s">
        <v>247</v>
      </c>
      <c r="Q7157" t="s">
        <v>38</v>
      </c>
      <c r="R7157" t="s">
        <v>189</v>
      </c>
    </row>
    <row r="7158" spans="1:18" hidden="1" x14ac:dyDescent="0.3">
      <c r="A7158" t="s">
        <v>28525</v>
      </c>
      <c r="B7158" t="s">
        <v>28526</v>
      </c>
      <c r="C7158" s="1" t="str">
        <f t="shared" si="551"/>
        <v>21:0864</v>
      </c>
      <c r="D7158" s="1" t="str">
        <f t="shared" si="552"/>
        <v>21:0239</v>
      </c>
      <c r="E7158" t="s">
        <v>28527</v>
      </c>
      <c r="F7158" t="s">
        <v>28528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121</v>
      </c>
      <c r="N7158">
        <v>901</v>
      </c>
      <c r="P7158" t="s">
        <v>319</v>
      </c>
      <c r="Q7158" t="s">
        <v>62</v>
      </c>
      <c r="R7158" t="s">
        <v>189</v>
      </c>
    </row>
    <row r="7159" spans="1:18" hidden="1" x14ac:dyDescent="0.3">
      <c r="A7159" t="s">
        <v>28529</v>
      </c>
      <c r="B7159" t="s">
        <v>28530</v>
      </c>
      <c r="C7159" s="1" t="str">
        <f t="shared" si="551"/>
        <v>21:0864</v>
      </c>
      <c r="D7159" s="1" t="str">
        <f t="shared" si="552"/>
        <v>21:0239</v>
      </c>
      <c r="E7159" t="s">
        <v>28531</v>
      </c>
      <c r="F7159" t="s">
        <v>28532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127</v>
      </c>
      <c r="N7159">
        <v>902</v>
      </c>
      <c r="P7159" t="s">
        <v>319</v>
      </c>
      <c r="Q7159" t="s">
        <v>38</v>
      </c>
      <c r="R7159" t="s">
        <v>2135</v>
      </c>
    </row>
    <row r="7160" spans="1:18" hidden="1" x14ac:dyDescent="0.3">
      <c r="A7160" t="s">
        <v>28533</v>
      </c>
      <c r="B7160" t="s">
        <v>28534</v>
      </c>
      <c r="C7160" s="1" t="str">
        <f t="shared" si="551"/>
        <v>21:0864</v>
      </c>
      <c r="D7160" s="1" t="str">
        <f t="shared" si="552"/>
        <v>21:0239</v>
      </c>
      <c r="E7160" t="s">
        <v>28535</v>
      </c>
      <c r="F7160" t="s">
        <v>28536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133</v>
      </c>
      <c r="N7160">
        <v>903</v>
      </c>
      <c r="P7160" t="s">
        <v>210</v>
      </c>
      <c r="Q7160" t="s">
        <v>31</v>
      </c>
      <c r="R7160" t="s">
        <v>28537</v>
      </c>
    </row>
    <row r="7161" spans="1:18" hidden="1" x14ac:dyDescent="0.3">
      <c r="A7161" t="s">
        <v>28538</v>
      </c>
      <c r="B7161" t="s">
        <v>28539</v>
      </c>
      <c r="C7161" s="1" t="str">
        <f t="shared" si="551"/>
        <v>21:0864</v>
      </c>
      <c r="D7161" s="1" t="str">
        <f t="shared" si="552"/>
        <v>21:0239</v>
      </c>
      <c r="E7161" t="s">
        <v>28540</v>
      </c>
      <c r="F7161" t="s">
        <v>28541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139</v>
      </c>
      <c r="N7161">
        <v>904</v>
      </c>
      <c r="P7161" t="s">
        <v>356</v>
      </c>
      <c r="Q7161" t="s">
        <v>31</v>
      </c>
      <c r="R7161" t="s">
        <v>28542</v>
      </c>
    </row>
    <row r="7162" spans="1:18" hidden="1" x14ac:dyDescent="0.3">
      <c r="A7162" t="s">
        <v>28543</v>
      </c>
      <c r="B7162" t="s">
        <v>28544</v>
      </c>
      <c r="C7162" s="1" t="str">
        <f t="shared" si="551"/>
        <v>21:0864</v>
      </c>
      <c r="D7162" s="1" t="str">
        <f t="shared" si="552"/>
        <v>21:0239</v>
      </c>
      <c r="E7162" t="s">
        <v>28545</v>
      </c>
      <c r="F7162" t="s">
        <v>28546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241</v>
      </c>
      <c r="N7162">
        <v>905</v>
      </c>
      <c r="P7162" t="s">
        <v>194</v>
      </c>
      <c r="Q7162" t="s">
        <v>38</v>
      </c>
      <c r="R7162" t="s">
        <v>47</v>
      </c>
    </row>
    <row r="7163" spans="1:18" hidden="1" x14ac:dyDescent="0.3">
      <c r="A7163" t="s">
        <v>28547</v>
      </c>
      <c r="B7163" t="s">
        <v>28548</v>
      </c>
      <c r="C7163" s="1" t="str">
        <f t="shared" si="551"/>
        <v>21:0864</v>
      </c>
      <c r="D7163" s="1" t="str">
        <f t="shared" si="552"/>
        <v>21:0239</v>
      </c>
      <c r="E7163" t="s">
        <v>28549</v>
      </c>
      <c r="F7163" t="s">
        <v>28550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36</v>
      </c>
      <c r="N7163">
        <v>906</v>
      </c>
      <c r="P7163" t="s">
        <v>553</v>
      </c>
      <c r="Q7163" t="s">
        <v>24</v>
      </c>
      <c r="R7163" t="s">
        <v>4319</v>
      </c>
    </row>
    <row r="7164" spans="1:18" hidden="1" x14ac:dyDescent="0.3">
      <c r="A7164" t="s">
        <v>28551</v>
      </c>
      <c r="B7164" t="s">
        <v>28552</v>
      </c>
      <c r="C7164" s="1" t="str">
        <f t="shared" si="551"/>
        <v>21:0864</v>
      </c>
      <c r="D7164" s="1" t="str">
        <f t="shared" si="552"/>
        <v>21:0239</v>
      </c>
      <c r="E7164" t="s">
        <v>28553</v>
      </c>
      <c r="F7164" t="s">
        <v>28554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 t="s">
        <v>134</v>
      </c>
      <c r="Q7164" t="s">
        <v>89</v>
      </c>
      <c r="R7164" t="s">
        <v>18131</v>
      </c>
    </row>
    <row r="7165" spans="1:18" hidden="1" x14ac:dyDescent="0.3">
      <c r="A7165" t="s">
        <v>28555</v>
      </c>
      <c r="B7165" t="s">
        <v>28556</v>
      </c>
      <c r="C7165" s="1" t="str">
        <f t="shared" si="551"/>
        <v>21:0864</v>
      </c>
      <c r="D7165" s="1" t="str">
        <f t="shared" si="552"/>
        <v>21:0239</v>
      </c>
      <c r="E7165" t="s">
        <v>28553</v>
      </c>
      <c r="F7165" t="s">
        <v>28557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29</v>
      </c>
      <c r="N7165">
        <v>908</v>
      </c>
      <c r="P7165" t="s">
        <v>771</v>
      </c>
      <c r="Q7165" t="s">
        <v>96</v>
      </c>
      <c r="R7165" t="s">
        <v>141</v>
      </c>
    </row>
    <row r="7166" spans="1:18" hidden="1" x14ac:dyDescent="0.3">
      <c r="A7166" t="s">
        <v>28558</v>
      </c>
      <c r="B7166" t="s">
        <v>28559</v>
      </c>
      <c r="C7166" s="1" t="str">
        <f t="shared" si="551"/>
        <v>21:0864</v>
      </c>
      <c r="D7166" s="1" t="str">
        <f t="shared" si="552"/>
        <v>21:0239</v>
      </c>
      <c r="E7166" t="s">
        <v>28560</v>
      </c>
      <c r="F7166" t="s">
        <v>28561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44</v>
      </c>
      <c r="N7166">
        <v>909</v>
      </c>
      <c r="P7166" t="s">
        <v>188</v>
      </c>
      <c r="Q7166" t="s">
        <v>24</v>
      </c>
      <c r="R7166" t="s">
        <v>28342</v>
      </c>
    </row>
    <row r="7167" spans="1:18" hidden="1" x14ac:dyDescent="0.3">
      <c r="A7167" t="s">
        <v>28562</v>
      </c>
      <c r="B7167" t="s">
        <v>28563</v>
      </c>
      <c r="C7167" s="1" t="str">
        <f t="shared" si="551"/>
        <v>21:0864</v>
      </c>
      <c r="D7167" s="1" t="str">
        <f t="shared" si="552"/>
        <v>21:0239</v>
      </c>
      <c r="E7167" t="s">
        <v>28564</v>
      </c>
      <c r="F7167" t="s">
        <v>28565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52</v>
      </c>
      <c r="N7167">
        <v>910</v>
      </c>
      <c r="P7167" t="s">
        <v>1006</v>
      </c>
      <c r="Q7167" t="s">
        <v>31</v>
      </c>
      <c r="R7167" t="s">
        <v>25447</v>
      </c>
    </row>
    <row r="7168" spans="1:18" hidden="1" x14ac:dyDescent="0.3">
      <c r="A7168" t="s">
        <v>28566</v>
      </c>
      <c r="B7168" t="s">
        <v>28567</v>
      </c>
      <c r="C7168" s="1" t="str">
        <f t="shared" si="551"/>
        <v>21:0864</v>
      </c>
      <c r="D7168" s="1" t="str">
        <f t="shared" si="552"/>
        <v>21:0239</v>
      </c>
      <c r="E7168" t="s">
        <v>28568</v>
      </c>
      <c r="F7168" t="s">
        <v>28569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60</v>
      </c>
      <c r="N7168">
        <v>911</v>
      </c>
      <c r="P7168" t="s">
        <v>210</v>
      </c>
      <c r="Q7168" t="s">
        <v>31</v>
      </c>
      <c r="R7168" t="s">
        <v>47</v>
      </c>
    </row>
    <row r="7169" spans="1:18" hidden="1" x14ac:dyDescent="0.3">
      <c r="A7169" t="s">
        <v>28570</v>
      </c>
      <c r="B7169" t="s">
        <v>28571</v>
      </c>
      <c r="C7169" s="1" t="str">
        <f t="shared" si="551"/>
        <v>21:0864</v>
      </c>
      <c r="D7169" s="1" t="str">
        <f t="shared" si="552"/>
        <v>21:0239</v>
      </c>
      <c r="E7169" t="s">
        <v>28572</v>
      </c>
      <c r="F7169" t="s">
        <v>28573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67</v>
      </c>
      <c r="N7169">
        <v>912</v>
      </c>
      <c r="P7169" t="s">
        <v>188</v>
      </c>
      <c r="Q7169" t="s">
        <v>96</v>
      </c>
      <c r="R7169" t="s">
        <v>28342</v>
      </c>
    </row>
    <row r="7170" spans="1:18" hidden="1" x14ac:dyDescent="0.3">
      <c r="A7170" t="s">
        <v>28574</v>
      </c>
      <c r="B7170" t="s">
        <v>28575</v>
      </c>
      <c r="C7170" s="1" t="str">
        <f t="shared" si="551"/>
        <v>21:0864</v>
      </c>
      <c r="D7170" s="1" t="str">
        <f t="shared" si="552"/>
        <v>21:0239</v>
      </c>
      <c r="E7170" t="s">
        <v>28576</v>
      </c>
      <c r="F7170" t="s">
        <v>28577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74</v>
      </c>
      <c r="N7170">
        <v>913</v>
      </c>
      <c r="P7170" t="s">
        <v>23</v>
      </c>
      <c r="Q7170" t="s">
        <v>31</v>
      </c>
      <c r="R7170" t="s">
        <v>934</v>
      </c>
    </row>
    <row r="7171" spans="1:18" hidden="1" x14ac:dyDescent="0.3">
      <c r="A7171" t="s">
        <v>28578</v>
      </c>
      <c r="B7171" t="s">
        <v>28579</v>
      </c>
      <c r="C7171" s="1" t="str">
        <f t="shared" si="551"/>
        <v>21:0864</v>
      </c>
      <c r="D7171" s="1" t="str">
        <f t="shared" si="552"/>
        <v>21:0239</v>
      </c>
      <c r="E7171" t="s">
        <v>28580</v>
      </c>
      <c r="F7171" t="s">
        <v>28581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81</v>
      </c>
      <c r="N7171">
        <v>914</v>
      </c>
      <c r="P7171" t="s">
        <v>414</v>
      </c>
      <c r="Q7171" t="s">
        <v>31</v>
      </c>
      <c r="R7171" t="s">
        <v>636</v>
      </c>
    </row>
    <row r="7172" spans="1:18" hidden="1" x14ac:dyDescent="0.3">
      <c r="A7172" t="s">
        <v>28582</v>
      </c>
      <c r="B7172" t="s">
        <v>28583</v>
      </c>
      <c r="C7172" s="1" t="str">
        <f t="shared" si="551"/>
        <v>21:0864</v>
      </c>
      <c r="D7172" s="1" t="str">
        <f t="shared" si="552"/>
        <v>21:0239</v>
      </c>
      <c r="E7172" t="s">
        <v>28584</v>
      </c>
      <c r="F7172" t="s">
        <v>28585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95</v>
      </c>
      <c r="N7172">
        <v>915</v>
      </c>
      <c r="P7172" t="s">
        <v>558</v>
      </c>
      <c r="Q7172" t="s">
        <v>96</v>
      </c>
      <c r="R7172" t="s">
        <v>147</v>
      </c>
    </row>
    <row r="7173" spans="1:18" hidden="1" x14ac:dyDescent="0.3">
      <c r="A7173" t="s">
        <v>28586</v>
      </c>
      <c r="B7173" t="s">
        <v>28587</v>
      </c>
      <c r="C7173" s="1" t="str">
        <f t="shared" si="551"/>
        <v>21:0864</v>
      </c>
      <c r="D7173" s="1" t="str">
        <f t="shared" si="552"/>
        <v>21:0239</v>
      </c>
      <c r="E7173" t="s">
        <v>28588</v>
      </c>
      <c r="F7173" t="s">
        <v>28589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101</v>
      </c>
      <c r="N7173">
        <v>916</v>
      </c>
      <c r="P7173" t="s">
        <v>82</v>
      </c>
      <c r="Q7173" t="s">
        <v>96</v>
      </c>
      <c r="R7173" t="s">
        <v>3470</v>
      </c>
    </row>
    <row r="7174" spans="1:18" hidden="1" x14ac:dyDescent="0.3">
      <c r="A7174" t="s">
        <v>28590</v>
      </c>
      <c r="B7174" t="s">
        <v>28591</v>
      </c>
      <c r="C7174" s="1" t="str">
        <f t="shared" si="551"/>
        <v>21:0864</v>
      </c>
      <c r="D7174" s="1" t="str">
        <f t="shared" si="552"/>
        <v>21:0239</v>
      </c>
      <c r="E7174" t="s">
        <v>28592</v>
      </c>
      <c r="F7174" t="s">
        <v>28593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107</v>
      </c>
      <c r="N7174">
        <v>917</v>
      </c>
      <c r="P7174" t="s">
        <v>681</v>
      </c>
      <c r="Q7174" t="s">
        <v>31</v>
      </c>
      <c r="R7174" t="s">
        <v>789</v>
      </c>
    </row>
    <row r="7175" spans="1:18" hidden="1" x14ac:dyDescent="0.3">
      <c r="A7175" t="s">
        <v>28594</v>
      </c>
      <c r="B7175" t="s">
        <v>28595</v>
      </c>
      <c r="C7175" s="1" t="str">
        <f t="shared" si="551"/>
        <v>21:0864</v>
      </c>
      <c r="D7175" s="1" t="str">
        <f t="shared" si="552"/>
        <v>21:0239</v>
      </c>
      <c r="E7175" t="s">
        <v>28596</v>
      </c>
      <c r="F7175" t="s">
        <v>28597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114</v>
      </c>
      <c r="N7175">
        <v>918</v>
      </c>
      <c r="P7175" t="s">
        <v>692</v>
      </c>
      <c r="Q7175" t="s">
        <v>24</v>
      </c>
      <c r="R7175" t="s">
        <v>3470</v>
      </c>
    </row>
    <row r="7176" spans="1:18" hidden="1" x14ac:dyDescent="0.3">
      <c r="A7176" t="s">
        <v>28598</v>
      </c>
      <c r="B7176" t="s">
        <v>28599</v>
      </c>
      <c r="C7176" s="1" t="str">
        <f t="shared" si="551"/>
        <v>21:0864</v>
      </c>
      <c r="D7176" s="1" t="str">
        <f t="shared" si="552"/>
        <v>21:0239</v>
      </c>
      <c r="E7176" t="s">
        <v>28600</v>
      </c>
      <c r="F7176" t="s">
        <v>28601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121</v>
      </c>
      <c r="N7176">
        <v>919</v>
      </c>
      <c r="P7176" t="s">
        <v>173</v>
      </c>
      <c r="Q7176" t="s">
        <v>89</v>
      </c>
      <c r="R7176" t="s">
        <v>4319</v>
      </c>
    </row>
    <row r="7177" spans="1:18" hidden="1" x14ac:dyDescent="0.3">
      <c r="A7177" t="s">
        <v>28602</v>
      </c>
      <c r="B7177" t="s">
        <v>28603</v>
      </c>
      <c r="C7177" s="1" t="str">
        <f t="shared" si="551"/>
        <v>21:0864</v>
      </c>
      <c r="D7177" s="1" t="str">
        <f t="shared" si="552"/>
        <v>21:0239</v>
      </c>
      <c r="E7177" t="s">
        <v>28604</v>
      </c>
      <c r="F7177" t="s">
        <v>28605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127</v>
      </c>
      <c r="N7177">
        <v>920</v>
      </c>
      <c r="P7177" t="s">
        <v>37</v>
      </c>
      <c r="Q7177" t="s">
        <v>96</v>
      </c>
      <c r="R7177" t="s">
        <v>151</v>
      </c>
    </row>
    <row r="7178" spans="1:18" hidden="1" x14ac:dyDescent="0.3">
      <c r="A7178" t="s">
        <v>28606</v>
      </c>
      <c r="B7178" t="s">
        <v>28607</v>
      </c>
      <c r="C7178" s="1" t="str">
        <f t="shared" si="551"/>
        <v>21:0864</v>
      </c>
      <c r="D7178" s="1" t="str">
        <f t="shared" si="552"/>
        <v>21:0239</v>
      </c>
      <c r="E7178" t="s">
        <v>28608</v>
      </c>
      <c r="F7178" t="s">
        <v>28609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133</v>
      </c>
      <c r="N7178">
        <v>921</v>
      </c>
      <c r="P7178" t="s">
        <v>553</v>
      </c>
      <c r="Q7178" t="s">
        <v>89</v>
      </c>
      <c r="R7178" t="s">
        <v>885</v>
      </c>
    </row>
    <row r="7179" spans="1:18" hidden="1" x14ac:dyDescent="0.3">
      <c r="A7179" t="s">
        <v>28610</v>
      </c>
      <c r="B7179" t="s">
        <v>28611</v>
      </c>
      <c r="C7179" s="1" t="str">
        <f t="shared" si="551"/>
        <v>21:0864</v>
      </c>
      <c r="D7179" s="1" t="str">
        <f t="shared" si="552"/>
        <v>21:0239</v>
      </c>
      <c r="E7179" t="s">
        <v>28612</v>
      </c>
      <c r="F7179" t="s">
        <v>28613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139</v>
      </c>
      <c r="N7179">
        <v>922</v>
      </c>
      <c r="P7179" t="s">
        <v>771</v>
      </c>
      <c r="Q7179" t="s">
        <v>96</v>
      </c>
      <c r="R7179" t="s">
        <v>305</v>
      </c>
    </row>
    <row r="7180" spans="1:18" hidden="1" x14ac:dyDescent="0.3">
      <c r="A7180" t="s">
        <v>28614</v>
      </c>
      <c r="B7180" t="s">
        <v>28615</v>
      </c>
      <c r="C7180" s="1" t="str">
        <f t="shared" si="551"/>
        <v>21:0864</v>
      </c>
      <c r="D7180" s="1" t="str">
        <f t="shared" si="552"/>
        <v>21:0239</v>
      </c>
      <c r="E7180" t="s">
        <v>28616</v>
      </c>
      <c r="F7180" t="s">
        <v>28617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241</v>
      </c>
      <c r="N7180">
        <v>923</v>
      </c>
      <c r="P7180" t="s">
        <v>771</v>
      </c>
      <c r="Q7180" t="s">
        <v>24</v>
      </c>
      <c r="R7180" t="s">
        <v>500</v>
      </c>
    </row>
    <row r="7181" spans="1:18" hidden="1" x14ac:dyDescent="0.3">
      <c r="A7181" t="s">
        <v>28618</v>
      </c>
      <c r="B7181" t="s">
        <v>28619</v>
      </c>
      <c r="C7181" s="1" t="str">
        <f t="shared" si="551"/>
        <v>21:0864</v>
      </c>
      <c r="D7181" s="1" t="str">
        <f t="shared" si="552"/>
        <v>21:0239</v>
      </c>
      <c r="E7181" t="s">
        <v>28620</v>
      </c>
      <c r="F7181" t="s">
        <v>28621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 t="s">
        <v>188</v>
      </c>
      <c r="Q7181" t="s">
        <v>31</v>
      </c>
      <c r="R7181" t="s">
        <v>820</v>
      </c>
    </row>
    <row r="7182" spans="1:18" hidden="1" x14ac:dyDescent="0.3">
      <c r="A7182" t="s">
        <v>28622</v>
      </c>
      <c r="B7182" t="s">
        <v>28623</v>
      </c>
      <c r="C7182" s="1" t="str">
        <f t="shared" si="551"/>
        <v>21:0864</v>
      </c>
      <c r="D7182" s="1" t="str">
        <f t="shared" si="552"/>
        <v>21:0239</v>
      </c>
      <c r="E7182" t="s">
        <v>28620</v>
      </c>
      <c r="F7182" t="s">
        <v>28624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29</v>
      </c>
      <c r="N7182">
        <v>925</v>
      </c>
      <c r="P7182" t="s">
        <v>194</v>
      </c>
      <c r="Q7182" t="s">
        <v>24</v>
      </c>
      <c r="R7182" t="s">
        <v>39</v>
      </c>
    </row>
    <row r="7183" spans="1:18" hidden="1" x14ac:dyDescent="0.3">
      <c r="A7183" t="s">
        <v>28625</v>
      </c>
      <c r="B7183" t="s">
        <v>28626</v>
      </c>
      <c r="C7183" s="1" t="str">
        <f t="shared" si="551"/>
        <v>21:0864</v>
      </c>
      <c r="D7183" s="1" t="str">
        <f t="shared" si="552"/>
        <v>21:0239</v>
      </c>
      <c r="E7183" t="s">
        <v>28627</v>
      </c>
      <c r="F7183" t="s">
        <v>28628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36</v>
      </c>
      <c r="N7183">
        <v>926</v>
      </c>
      <c r="P7183" t="s">
        <v>1006</v>
      </c>
      <c r="Q7183" t="s">
        <v>96</v>
      </c>
      <c r="R7183" t="s">
        <v>141</v>
      </c>
    </row>
    <row r="7184" spans="1:18" hidden="1" x14ac:dyDescent="0.3">
      <c r="A7184" t="s">
        <v>28629</v>
      </c>
      <c r="B7184" t="s">
        <v>28630</v>
      </c>
      <c r="C7184" s="1" t="str">
        <f t="shared" si="551"/>
        <v>21:0864</v>
      </c>
      <c r="D7184" s="1" t="str">
        <f t="shared" si="552"/>
        <v>21:0239</v>
      </c>
      <c r="E7184" t="s">
        <v>28631</v>
      </c>
      <c r="F7184" t="s">
        <v>28632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44</v>
      </c>
      <c r="N7184">
        <v>927</v>
      </c>
      <c r="P7184" t="s">
        <v>188</v>
      </c>
      <c r="Q7184" t="s">
        <v>96</v>
      </c>
      <c r="R7184" t="s">
        <v>69</v>
      </c>
    </row>
    <row r="7185" spans="1:18" hidden="1" x14ac:dyDescent="0.3">
      <c r="A7185" t="s">
        <v>28633</v>
      </c>
      <c r="B7185" t="s">
        <v>28634</v>
      </c>
      <c r="C7185" s="1" t="str">
        <f t="shared" si="551"/>
        <v>21:0864</v>
      </c>
      <c r="D7185" s="1" t="str">
        <f t="shared" si="552"/>
        <v>21:0239</v>
      </c>
      <c r="E7185" t="s">
        <v>28635</v>
      </c>
      <c r="F7185" t="s">
        <v>28636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52</v>
      </c>
      <c r="N7185">
        <v>928</v>
      </c>
      <c r="P7185" t="s">
        <v>256</v>
      </c>
      <c r="Q7185" t="s">
        <v>116</v>
      </c>
      <c r="R7185" t="s">
        <v>109</v>
      </c>
    </row>
    <row r="7186" spans="1:18" hidden="1" x14ac:dyDescent="0.3">
      <c r="A7186" t="s">
        <v>28637</v>
      </c>
      <c r="B7186" t="s">
        <v>28638</v>
      </c>
      <c r="C7186" s="1" t="str">
        <f t="shared" si="551"/>
        <v>21:0864</v>
      </c>
      <c r="D7186" s="1" t="str">
        <f t="shared" si="552"/>
        <v>21:0239</v>
      </c>
      <c r="E7186" t="s">
        <v>28639</v>
      </c>
      <c r="F7186" t="s">
        <v>28640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60</v>
      </c>
      <c r="N7186">
        <v>929</v>
      </c>
      <c r="P7186" t="s">
        <v>210</v>
      </c>
      <c r="Q7186" t="s">
        <v>146</v>
      </c>
      <c r="R7186" t="s">
        <v>19762</v>
      </c>
    </row>
    <row r="7187" spans="1:18" hidden="1" x14ac:dyDescent="0.3">
      <c r="A7187" t="s">
        <v>28641</v>
      </c>
      <c r="B7187" t="s">
        <v>28642</v>
      </c>
      <c r="C7187" s="1" t="str">
        <f t="shared" si="551"/>
        <v>21:0864</v>
      </c>
      <c r="D7187" s="1" t="str">
        <f t="shared" si="552"/>
        <v>21:0239</v>
      </c>
      <c r="E7187" t="s">
        <v>28643</v>
      </c>
      <c r="F7187" t="s">
        <v>28644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67</v>
      </c>
      <c r="N7187">
        <v>930</v>
      </c>
      <c r="P7187" t="s">
        <v>150</v>
      </c>
      <c r="Q7187" t="s">
        <v>89</v>
      </c>
      <c r="R7187" t="s">
        <v>789</v>
      </c>
    </row>
    <row r="7188" spans="1:18" hidden="1" x14ac:dyDescent="0.3">
      <c r="A7188" t="s">
        <v>28645</v>
      </c>
      <c r="B7188" t="s">
        <v>28646</v>
      </c>
      <c r="C7188" s="1" t="str">
        <f t="shared" si="551"/>
        <v>21:0864</v>
      </c>
      <c r="D7188" s="1" t="str">
        <f t="shared" si="552"/>
        <v>21:0239</v>
      </c>
      <c r="E7188" t="s">
        <v>28647</v>
      </c>
      <c r="F7188" t="s">
        <v>28648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74</v>
      </c>
      <c r="N7188">
        <v>931</v>
      </c>
      <c r="P7188" t="s">
        <v>1310</v>
      </c>
      <c r="Q7188" t="s">
        <v>96</v>
      </c>
      <c r="R7188" t="s">
        <v>39</v>
      </c>
    </row>
    <row r="7189" spans="1:18" hidden="1" x14ac:dyDescent="0.3">
      <c r="A7189" t="s">
        <v>28649</v>
      </c>
      <c r="B7189" t="s">
        <v>28650</v>
      </c>
      <c r="C7189" s="1" t="str">
        <f t="shared" si="551"/>
        <v>21:0864</v>
      </c>
      <c r="D7189" s="1" t="str">
        <f t="shared" si="552"/>
        <v>21:0239</v>
      </c>
      <c r="E7189" t="s">
        <v>28651</v>
      </c>
      <c r="F7189" t="s">
        <v>28652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81</v>
      </c>
      <c r="N7189">
        <v>932</v>
      </c>
      <c r="P7189" t="s">
        <v>115</v>
      </c>
      <c r="Q7189" t="s">
        <v>89</v>
      </c>
      <c r="R7189" t="s">
        <v>76</v>
      </c>
    </row>
    <row r="7190" spans="1:18" hidden="1" x14ac:dyDescent="0.3">
      <c r="A7190" t="s">
        <v>28653</v>
      </c>
      <c r="B7190" t="s">
        <v>28654</v>
      </c>
      <c r="C7190" s="1" t="str">
        <f t="shared" si="551"/>
        <v>21:0864</v>
      </c>
      <c r="D7190" s="1" t="str">
        <f t="shared" si="552"/>
        <v>21:0239</v>
      </c>
      <c r="E7190" t="s">
        <v>28655</v>
      </c>
      <c r="F7190" t="s">
        <v>28656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95</v>
      </c>
      <c r="N7190">
        <v>933</v>
      </c>
      <c r="P7190" t="s">
        <v>537</v>
      </c>
      <c r="Q7190" t="s">
        <v>96</v>
      </c>
      <c r="R7190" t="s">
        <v>599</v>
      </c>
    </row>
    <row r="7191" spans="1:18" hidden="1" x14ac:dyDescent="0.3">
      <c r="A7191" t="s">
        <v>28657</v>
      </c>
      <c r="B7191" t="s">
        <v>28658</v>
      </c>
      <c r="C7191" s="1" t="str">
        <f t="shared" si="551"/>
        <v>21:0864</v>
      </c>
      <c r="D7191" s="1" t="str">
        <f t="shared" si="552"/>
        <v>21:0239</v>
      </c>
      <c r="E7191" t="s">
        <v>28659</v>
      </c>
      <c r="F7191" t="s">
        <v>28660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101</v>
      </c>
      <c r="N7191">
        <v>934</v>
      </c>
      <c r="P7191" t="s">
        <v>235</v>
      </c>
      <c r="Q7191" t="s">
        <v>24</v>
      </c>
      <c r="R7191" t="s">
        <v>55</v>
      </c>
    </row>
    <row r="7192" spans="1:18" hidden="1" x14ac:dyDescent="0.3">
      <c r="A7192" t="s">
        <v>28661</v>
      </c>
      <c r="B7192" t="s">
        <v>28662</v>
      </c>
      <c r="C7192" s="1" t="str">
        <f t="shared" si="551"/>
        <v>21:0864</v>
      </c>
      <c r="D7192" s="1" t="str">
        <f t="shared" si="552"/>
        <v>21:0239</v>
      </c>
      <c r="E7192" t="s">
        <v>28663</v>
      </c>
      <c r="F7192" t="s">
        <v>28664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107</v>
      </c>
      <c r="N7192">
        <v>935</v>
      </c>
      <c r="P7192" t="s">
        <v>30</v>
      </c>
      <c r="Q7192" t="s">
        <v>31</v>
      </c>
      <c r="R7192" t="s">
        <v>16874</v>
      </c>
    </row>
    <row r="7193" spans="1:18" hidden="1" x14ac:dyDescent="0.3">
      <c r="A7193" t="s">
        <v>28665</v>
      </c>
      <c r="B7193" t="s">
        <v>28666</v>
      </c>
      <c r="C7193" s="1" t="str">
        <f t="shared" si="551"/>
        <v>21:0864</v>
      </c>
      <c r="D7193" s="1" t="str">
        <f t="shared" si="552"/>
        <v>21:0239</v>
      </c>
      <c r="E7193" t="s">
        <v>28667</v>
      </c>
      <c r="F7193" t="s">
        <v>28668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114</v>
      </c>
      <c r="N7193">
        <v>936</v>
      </c>
      <c r="P7193" t="s">
        <v>256</v>
      </c>
      <c r="Q7193" t="s">
        <v>31</v>
      </c>
      <c r="R7193" t="s">
        <v>3875</v>
      </c>
    </row>
    <row r="7194" spans="1:18" hidden="1" x14ac:dyDescent="0.3">
      <c r="A7194" t="s">
        <v>28669</v>
      </c>
      <c r="B7194" t="s">
        <v>28670</v>
      </c>
      <c r="C7194" s="1" t="str">
        <f t="shared" si="551"/>
        <v>21:0864</v>
      </c>
      <c r="D7194" s="1" t="str">
        <f t="shared" si="552"/>
        <v>21:0239</v>
      </c>
      <c r="E7194" t="s">
        <v>28671</v>
      </c>
      <c r="F7194" t="s">
        <v>28672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121</v>
      </c>
      <c r="N7194">
        <v>937</v>
      </c>
      <c r="P7194" t="s">
        <v>200</v>
      </c>
      <c r="Q7194" t="s">
        <v>31</v>
      </c>
      <c r="R7194" t="s">
        <v>211</v>
      </c>
    </row>
    <row r="7195" spans="1:18" hidden="1" x14ac:dyDescent="0.3">
      <c r="A7195" t="s">
        <v>28673</v>
      </c>
      <c r="B7195" t="s">
        <v>28674</v>
      </c>
      <c r="C7195" s="1" t="str">
        <f t="shared" si="551"/>
        <v>21:0864</v>
      </c>
      <c r="D7195" s="1" t="str">
        <f t="shared" si="552"/>
        <v>21:0239</v>
      </c>
      <c r="E7195" t="s">
        <v>28675</v>
      </c>
      <c r="F7195" t="s">
        <v>28676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127</v>
      </c>
      <c r="N7195">
        <v>938</v>
      </c>
      <c r="P7195" t="s">
        <v>1006</v>
      </c>
      <c r="Q7195" t="s">
        <v>31</v>
      </c>
      <c r="R7195" t="s">
        <v>635</v>
      </c>
    </row>
    <row r="7196" spans="1:18" hidden="1" x14ac:dyDescent="0.3">
      <c r="A7196" t="s">
        <v>28677</v>
      </c>
      <c r="B7196" t="s">
        <v>28678</v>
      </c>
      <c r="C7196" s="1" t="str">
        <f t="shared" si="551"/>
        <v>21:0864</v>
      </c>
      <c r="D7196" s="1" t="str">
        <f t="shared" si="552"/>
        <v>21:0239</v>
      </c>
      <c r="E7196" t="s">
        <v>28679</v>
      </c>
      <c r="F7196" t="s">
        <v>28680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133</v>
      </c>
      <c r="N7196">
        <v>939</v>
      </c>
      <c r="P7196" t="s">
        <v>134</v>
      </c>
      <c r="Q7196" t="s">
        <v>46</v>
      </c>
      <c r="R7196" t="s">
        <v>183</v>
      </c>
    </row>
    <row r="7197" spans="1:18" hidden="1" x14ac:dyDescent="0.3">
      <c r="A7197" t="s">
        <v>28681</v>
      </c>
      <c r="B7197" t="s">
        <v>28682</v>
      </c>
      <c r="C7197" s="1" t="str">
        <f t="shared" si="551"/>
        <v>21:0864</v>
      </c>
      <c r="D7197" s="1" t="str">
        <f t="shared" si="552"/>
        <v>21:0239</v>
      </c>
      <c r="E7197" t="s">
        <v>28683</v>
      </c>
      <c r="F7197" t="s">
        <v>28684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139</v>
      </c>
      <c r="N7197">
        <v>940</v>
      </c>
      <c r="P7197" t="s">
        <v>247</v>
      </c>
      <c r="Q7197" t="s">
        <v>31</v>
      </c>
      <c r="R7197" t="s">
        <v>55</v>
      </c>
    </row>
    <row r="7198" spans="1:18" hidden="1" x14ac:dyDescent="0.3">
      <c r="A7198" t="s">
        <v>28685</v>
      </c>
      <c r="B7198" t="s">
        <v>28686</v>
      </c>
      <c r="C7198" s="1" t="str">
        <f t="shared" si="551"/>
        <v>21:0864</v>
      </c>
      <c r="D7198" s="1" t="str">
        <f t="shared" si="552"/>
        <v>21:0239</v>
      </c>
      <c r="E7198" t="s">
        <v>28687</v>
      </c>
      <c r="F7198" t="s">
        <v>28688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241</v>
      </c>
      <c r="N7198">
        <v>941</v>
      </c>
      <c r="P7198" t="s">
        <v>247</v>
      </c>
      <c r="Q7198" t="s">
        <v>24</v>
      </c>
      <c r="R7198" t="s">
        <v>55</v>
      </c>
    </row>
    <row r="7199" spans="1:18" hidden="1" x14ac:dyDescent="0.3">
      <c r="A7199" t="s">
        <v>28689</v>
      </c>
      <c r="B7199" t="s">
        <v>28690</v>
      </c>
      <c r="C7199" s="1" t="str">
        <f t="shared" si="551"/>
        <v>21:0864</v>
      </c>
      <c r="D7199" s="1" t="str">
        <f t="shared" si="552"/>
        <v>21:0239</v>
      </c>
      <c r="E7199" t="s">
        <v>28691</v>
      </c>
      <c r="F7199" t="s">
        <v>28692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36</v>
      </c>
      <c r="N7199">
        <v>942</v>
      </c>
      <c r="P7199" t="s">
        <v>61</v>
      </c>
      <c r="Q7199" t="s">
        <v>24</v>
      </c>
      <c r="R7199" t="s">
        <v>55</v>
      </c>
    </row>
    <row r="7200" spans="1:18" hidden="1" x14ac:dyDescent="0.3">
      <c r="A7200" t="s">
        <v>28693</v>
      </c>
      <c r="B7200" t="s">
        <v>28694</v>
      </c>
      <c r="C7200" s="1" t="str">
        <f t="shared" si="551"/>
        <v>21:0864</v>
      </c>
      <c r="D7200" s="1" t="str">
        <f t="shared" si="552"/>
        <v>21:0239</v>
      </c>
      <c r="E7200" t="s">
        <v>28695</v>
      </c>
      <c r="F7200" t="s">
        <v>28696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44</v>
      </c>
      <c r="N7200">
        <v>943</v>
      </c>
      <c r="P7200" t="s">
        <v>82</v>
      </c>
      <c r="Q7200" t="s">
        <v>24</v>
      </c>
      <c r="R7200" t="s">
        <v>3470</v>
      </c>
    </row>
    <row r="7201" spans="1:18" hidden="1" x14ac:dyDescent="0.3">
      <c r="A7201" t="s">
        <v>28697</v>
      </c>
      <c r="B7201" t="s">
        <v>28698</v>
      </c>
      <c r="C7201" s="1" t="str">
        <f t="shared" si="551"/>
        <v>21:0864</v>
      </c>
      <c r="D7201" s="1" t="str">
        <f t="shared" si="552"/>
        <v>21:0239</v>
      </c>
      <c r="E7201" t="s">
        <v>28699</v>
      </c>
      <c r="F7201" t="s">
        <v>28700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52</v>
      </c>
      <c r="N7201">
        <v>944</v>
      </c>
      <c r="P7201" t="s">
        <v>1846</v>
      </c>
      <c r="Q7201" t="s">
        <v>96</v>
      </c>
      <c r="R7201" t="s">
        <v>789</v>
      </c>
    </row>
    <row r="7202" spans="1:18" hidden="1" x14ac:dyDescent="0.3">
      <c r="A7202" t="s">
        <v>28701</v>
      </c>
      <c r="B7202" t="s">
        <v>28702</v>
      </c>
      <c r="C7202" s="1" t="str">
        <f t="shared" si="551"/>
        <v>21:0864</v>
      </c>
      <c r="D7202" s="1" t="str">
        <f t="shared" si="552"/>
        <v>21:0239</v>
      </c>
      <c r="E7202" t="s">
        <v>28703</v>
      </c>
      <c r="F7202" t="s">
        <v>28704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60</v>
      </c>
      <c r="N7202">
        <v>945</v>
      </c>
      <c r="P7202" t="s">
        <v>45</v>
      </c>
      <c r="Q7202" t="s">
        <v>31</v>
      </c>
      <c r="R7202" t="s">
        <v>460</v>
      </c>
    </row>
    <row r="7203" spans="1:18" hidden="1" x14ac:dyDescent="0.3">
      <c r="A7203" t="s">
        <v>28705</v>
      </c>
      <c r="B7203" t="s">
        <v>28706</v>
      </c>
      <c r="C7203" s="1" t="str">
        <f t="shared" si="551"/>
        <v>21:0864</v>
      </c>
      <c r="D7203" s="1" t="str">
        <f t="shared" si="552"/>
        <v>21:0239</v>
      </c>
      <c r="E7203" t="s">
        <v>28707</v>
      </c>
      <c r="F7203" t="s">
        <v>28708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67</v>
      </c>
      <c r="N7203">
        <v>946</v>
      </c>
      <c r="P7203" t="s">
        <v>771</v>
      </c>
      <c r="Q7203" t="s">
        <v>96</v>
      </c>
      <c r="R7203" t="s">
        <v>189</v>
      </c>
    </row>
    <row r="7204" spans="1:18" hidden="1" x14ac:dyDescent="0.3">
      <c r="A7204" t="s">
        <v>28709</v>
      </c>
      <c r="B7204" t="s">
        <v>28710</v>
      </c>
      <c r="C7204" s="1" t="str">
        <f t="shared" si="551"/>
        <v>21:0864</v>
      </c>
      <c r="D7204" s="1" t="str">
        <f t="shared" si="552"/>
        <v>21:0239</v>
      </c>
      <c r="E7204" t="s">
        <v>28711</v>
      </c>
      <c r="F7204" t="s">
        <v>28712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 t="s">
        <v>134</v>
      </c>
      <c r="Q7204" t="s">
        <v>96</v>
      </c>
      <c r="R7204" t="s">
        <v>195</v>
      </c>
    </row>
    <row r="7205" spans="1:18" hidden="1" x14ac:dyDescent="0.3">
      <c r="A7205" t="s">
        <v>28713</v>
      </c>
      <c r="B7205" t="s">
        <v>28714</v>
      </c>
      <c r="C7205" s="1" t="str">
        <f t="shared" si="551"/>
        <v>21:0864</v>
      </c>
      <c r="D7205" s="1" t="str">
        <f t="shared" si="552"/>
        <v>21:0239</v>
      </c>
      <c r="E7205" t="s">
        <v>28711</v>
      </c>
      <c r="F7205" t="s">
        <v>28715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29</v>
      </c>
      <c r="N7205">
        <v>948</v>
      </c>
      <c r="P7205" t="s">
        <v>194</v>
      </c>
      <c r="Q7205" t="s">
        <v>62</v>
      </c>
      <c r="R7205" t="s">
        <v>460</v>
      </c>
    </row>
    <row r="7206" spans="1:18" hidden="1" x14ac:dyDescent="0.3">
      <c r="A7206" t="s">
        <v>28716</v>
      </c>
      <c r="B7206" t="s">
        <v>28717</v>
      </c>
      <c r="C7206" s="1" t="str">
        <f t="shared" si="551"/>
        <v>21:0864</v>
      </c>
      <c r="D7206" s="1" t="str">
        <f t="shared" si="552"/>
        <v>21:0239</v>
      </c>
      <c r="E7206" t="s">
        <v>28718</v>
      </c>
      <c r="F7206" t="s">
        <v>28719</v>
      </c>
      <c r="H7206">
        <v>60.981973799999999</v>
      </c>
      <c r="I7206">
        <v>-129.5184801</v>
      </c>
      <c r="J7206" s="1" t="str">
        <f t="shared" ref="J7206:J7269" si="553">HYPERLINK("https://geochem.nrcan.gc.ca/cdogs/content/kwd/kwd020018_e.htm", "Fluid (stream)")</f>
        <v>Fluid (stream)</v>
      </c>
      <c r="K7206" s="1" t="str">
        <f t="shared" ref="K7206:K7269" si="554">HYPERLINK("https://geochem.nrcan.gc.ca/cdogs/content/kwd/kwd080007_e.htm", "Untreated Water")</f>
        <v>Untreated Water</v>
      </c>
      <c r="L7206">
        <v>55</v>
      </c>
      <c r="M7206" t="s">
        <v>74</v>
      </c>
      <c r="N7206">
        <v>949</v>
      </c>
      <c r="P7206" t="s">
        <v>200</v>
      </c>
      <c r="Q7206" t="s">
        <v>62</v>
      </c>
      <c r="R7206" t="s">
        <v>449</v>
      </c>
    </row>
    <row r="7207" spans="1:18" hidden="1" x14ac:dyDescent="0.3">
      <c r="A7207" t="s">
        <v>28720</v>
      </c>
      <c r="B7207" t="s">
        <v>28721</v>
      </c>
      <c r="C7207" s="1" t="str">
        <f t="shared" si="551"/>
        <v>21:0864</v>
      </c>
      <c r="D7207" s="1" t="str">
        <f t="shared" si="552"/>
        <v>21:0239</v>
      </c>
      <c r="E7207" t="s">
        <v>28722</v>
      </c>
      <c r="F7207" t="s">
        <v>28723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81</v>
      </c>
      <c r="N7207">
        <v>950</v>
      </c>
      <c r="P7207" t="s">
        <v>140</v>
      </c>
      <c r="Q7207" t="s">
        <v>38</v>
      </c>
      <c r="R7207" t="s">
        <v>28724</v>
      </c>
    </row>
    <row r="7208" spans="1:18" hidden="1" x14ac:dyDescent="0.3">
      <c r="A7208" t="s">
        <v>28725</v>
      </c>
      <c r="B7208" t="s">
        <v>28726</v>
      </c>
      <c r="C7208" s="1" t="str">
        <f t="shared" si="551"/>
        <v>21:0864</v>
      </c>
      <c r="D7208" s="1" t="str">
        <f t="shared" si="552"/>
        <v>21:0239</v>
      </c>
      <c r="E7208" t="s">
        <v>28727</v>
      </c>
      <c r="F7208" t="s">
        <v>28728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95</v>
      </c>
      <c r="N7208">
        <v>951</v>
      </c>
      <c r="P7208" t="s">
        <v>194</v>
      </c>
      <c r="Q7208" t="s">
        <v>38</v>
      </c>
      <c r="R7208" t="s">
        <v>8016</v>
      </c>
    </row>
    <row r="7209" spans="1:18" hidden="1" x14ac:dyDescent="0.3">
      <c r="A7209" t="s">
        <v>28729</v>
      </c>
      <c r="B7209" t="s">
        <v>28730</v>
      </c>
      <c r="C7209" s="1" t="str">
        <f t="shared" si="551"/>
        <v>21:0864</v>
      </c>
      <c r="D7209" s="1" t="str">
        <f t="shared" si="552"/>
        <v>21:0239</v>
      </c>
      <c r="E7209" t="s">
        <v>28731</v>
      </c>
      <c r="F7209" t="s">
        <v>28732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101</v>
      </c>
      <c r="N7209">
        <v>952</v>
      </c>
      <c r="P7209" t="s">
        <v>272</v>
      </c>
      <c r="Q7209" t="s">
        <v>236</v>
      </c>
      <c r="R7209" t="s">
        <v>55</v>
      </c>
    </row>
    <row r="7210" spans="1:18" hidden="1" x14ac:dyDescent="0.3">
      <c r="A7210" t="s">
        <v>28733</v>
      </c>
      <c r="B7210" t="s">
        <v>28734</v>
      </c>
      <c r="C7210" s="1" t="str">
        <f t="shared" si="551"/>
        <v>21:0864</v>
      </c>
      <c r="D7210" s="1" t="str">
        <f t="shared" si="552"/>
        <v>21:0239</v>
      </c>
      <c r="E7210" t="s">
        <v>28735</v>
      </c>
      <c r="F7210" t="s">
        <v>28736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107</v>
      </c>
      <c r="N7210">
        <v>953</v>
      </c>
      <c r="P7210" t="s">
        <v>267</v>
      </c>
      <c r="Q7210" t="s">
        <v>46</v>
      </c>
      <c r="R7210" t="s">
        <v>55</v>
      </c>
    </row>
    <row r="7211" spans="1:18" hidden="1" x14ac:dyDescent="0.3">
      <c r="A7211" t="s">
        <v>28737</v>
      </c>
      <c r="B7211" t="s">
        <v>28738</v>
      </c>
      <c r="C7211" s="1" t="str">
        <f t="shared" si="551"/>
        <v>21:0864</v>
      </c>
      <c r="D7211" s="1" t="str">
        <f t="shared" si="552"/>
        <v>21:0239</v>
      </c>
      <c r="E7211" t="s">
        <v>28739</v>
      </c>
      <c r="F7211" t="s">
        <v>28740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114</v>
      </c>
      <c r="N7211">
        <v>954</v>
      </c>
      <c r="P7211" t="s">
        <v>262</v>
      </c>
      <c r="Q7211" t="s">
        <v>62</v>
      </c>
      <c r="R7211" t="s">
        <v>55</v>
      </c>
    </row>
    <row r="7212" spans="1:18" hidden="1" x14ac:dyDescent="0.3">
      <c r="A7212" t="s">
        <v>28741</v>
      </c>
      <c r="B7212" t="s">
        <v>28742</v>
      </c>
      <c r="C7212" s="1" t="str">
        <f t="shared" si="551"/>
        <v>21:0864</v>
      </c>
      <c r="D7212" s="1" t="str">
        <f t="shared" si="552"/>
        <v>21:0239</v>
      </c>
      <c r="E7212" t="s">
        <v>28743</v>
      </c>
      <c r="F7212" t="s">
        <v>28744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121</v>
      </c>
      <c r="N7212">
        <v>955</v>
      </c>
      <c r="P7212" t="s">
        <v>356</v>
      </c>
      <c r="Q7212" t="s">
        <v>46</v>
      </c>
      <c r="R7212" t="s">
        <v>460</v>
      </c>
    </row>
    <row r="7213" spans="1:18" hidden="1" x14ac:dyDescent="0.3">
      <c r="A7213" t="s">
        <v>28745</v>
      </c>
      <c r="B7213" t="s">
        <v>28746</v>
      </c>
      <c r="C7213" s="1" t="str">
        <f t="shared" si="551"/>
        <v>21:0864</v>
      </c>
      <c r="D7213" s="1" t="str">
        <f t="shared" si="552"/>
        <v>21:0239</v>
      </c>
      <c r="E7213" t="s">
        <v>28747</v>
      </c>
      <c r="F7213" t="s">
        <v>28748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127</v>
      </c>
      <c r="N7213">
        <v>956</v>
      </c>
      <c r="P7213" t="s">
        <v>1006</v>
      </c>
      <c r="Q7213" t="s">
        <v>257</v>
      </c>
      <c r="R7213" t="s">
        <v>599</v>
      </c>
    </row>
    <row r="7214" spans="1:18" hidden="1" x14ac:dyDescent="0.3">
      <c r="A7214" t="s">
        <v>28749</v>
      </c>
      <c r="B7214" t="s">
        <v>28750</v>
      </c>
      <c r="C7214" s="1" t="str">
        <f t="shared" si="551"/>
        <v>21:0864</v>
      </c>
      <c r="D7214" s="1" t="str">
        <f t="shared" si="552"/>
        <v>21:0239</v>
      </c>
      <c r="E7214" t="s">
        <v>28751</v>
      </c>
      <c r="F7214" t="s">
        <v>28752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133</v>
      </c>
      <c r="N7214">
        <v>957</v>
      </c>
      <c r="P7214" t="s">
        <v>705</v>
      </c>
      <c r="Q7214" t="s">
        <v>62</v>
      </c>
      <c r="R7214" t="s">
        <v>21223</v>
      </c>
    </row>
    <row r="7215" spans="1:18" hidden="1" x14ac:dyDescent="0.3">
      <c r="A7215" t="s">
        <v>28753</v>
      </c>
      <c r="B7215" t="s">
        <v>28754</v>
      </c>
      <c r="C7215" s="1" t="str">
        <f t="shared" si="551"/>
        <v>21:0864</v>
      </c>
      <c r="D7215" s="1" t="str">
        <f t="shared" si="552"/>
        <v>21:0239</v>
      </c>
      <c r="E7215" t="s">
        <v>28755</v>
      </c>
      <c r="F7215" t="s">
        <v>28756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139</v>
      </c>
      <c r="N7215">
        <v>958</v>
      </c>
      <c r="P7215" t="s">
        <v>140</v>
      </c>
      <c r="Q7215" t="s">
        <v>146</v>
      </c>
      <c r="R7215" t="s">
        <v>47</v>
      </c>
    </row>
    <row r="7216" spans="1:18" hidden="1" x14ac:dyDescent="0.3">
      <c r="A7216" t="s">
        <v>28757</v>
      </c>
      <c r="B7216" t="s">
        <v>28758</v>
      </c>
      <c r="C7216" s="1" t="str">
        <f t="shared" si="551"/>
        <v>21:0864</v>
      </c>
      <c r="D7216" s="1" t="str">
        <f t="shared" si="552"/>
        <v>21:0239</v>
      </c>
      <c r="E7216" t="s">
        <v>28759</v>
      </c>
      <c r="F7216" t="s">
        <v>28760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241</v>
      </c>
      <c r="N7216">
        <v>959</v>
      </c>
      <c r="P7216" t="s">
        <v>167</v>
      </c>
      <c r="Q7216" t="s">
        <v>46</v>
      </c>
      <c r="R7216" t="s">
        <v>3470</v>
      </c>
    </row>
    <row r="7217" spans="1:18" hidden="1" x14ac:dyDescent="0.3">
      <c r="A7217" t="s">
        <v>28761</v>
      </c>
      <c r="B7217" t="s">
        <v>28762</v>
      </c>
      <c r="C7217" s="1" t="str">
        <f t="shared" si="551"/>
        <v>21:0864</v>
      </c>
      <c r="D7217" s="1" t="str">
        <f t="shared" si="552"/>
        <v>21:0239</v>
      </c>
      <c r="E7217" t="s">
        <v>28763</v>
      </c>
      <c r="F7217" t="s">
        <v>28764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36</v>
      </c>
      <c r="N7217">
        <v>960</v>
      </c>
      <c r="P7217" t="s">
        <v>134</v>
      </c>
      <c r="Q7217" t="s">
        <v>62</v>
      </c>
      <c r="R7217" t="s">
        <v>189</v>
      </c>
    </row>
    <row r="7218" spans="1:18" hidden="1" x14ac:dyDescent="0.3">
      <c r="A7218" t="s">
        <v>28765</v>
      </c>
      <c r="B7218" t="s">
        <v>28766</v>
      </c>
      <c r="C7218" s="1" t="str">
        <f t="shared" ref="C7218:C7281" si="555">HYPERLINK("https://geochem.nrcan.gc.ca/cdogs/content/bdl/bdl210864_e.htm", "21:0864")</f>
        <v>21:0864</v>
      </c>
      <c r="D7218" s="1" t="str">
        <f t="shared" ref="D7218:D7281" si="556">HYPERLINK("https://geochem.nrcan.gc.ca/cdogs/content/svy/svy210239_e.htm", "21:0239")</f>
        <v>21:0239</v>
      </c>
      <c r="E7218" t="s">
        <v>28767</v>
      </c>
      <c r="F7218" t="s">
        <v>28768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44</v>
      </c>
      <c r="N7218">
        <v>961</v>
      </c>
      <c r="P7218" t="s">
        <v>210</v>
      </c>
      <c r="Q7218" t="s">
        <v>257</v>
      </c>
      <c r="R7218" t="s">
        <v>449</v>
      </c>
    </row>
    <row r="7219" spans="1:18" hidden="1" x14ac:dyDescent="0.3">
      <c r="A7219" t="s">
        <v>28769</v>
      </c>
      <c r="B7219" t="s">
        <v>28770</v>
      </c>
      <c r="C7219" s="1" t="str">
        <f t="shared" si="555"/>
        <v>21:0864</v>
      </c>
      <c r="D7219" s="1" t="str">
        <f t="shared" si="556"/>
        <v>21:0239</v>
      </c>
      <c r="E7219" t="s">
        <v>28771</v>
      </c>
      <c r="F7219" t="s">
        <v>28772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52</v>
      </c>
      <c r="N7219">
        <v>962</v>
      </c>
      <c r="P7219" t="s">
        <v>128</v>
      </c>
      <c r="Q7219" t="s">
        <v>146</v>
      </c>
      <c r="R7219" t="s">
        <v>28542</v>
      </c>
    </row>
    <row r="7220" spans="1:18" hidden="1" x14ac:dyDescent="0.3">
      <c r="A7220" t="s">
        <v>28773</v>
      </c>
      <c r="B7220" t="s">
        <v>28774</v>
      </c>
      <c r="C7220" s="1" t="str">
        <f t="shared" si="555"/>
        <v>21:0864</v>
      </c>
      <c r="D7220" s="1" t="str">
        <f t="shared" si="556"/>
        <v>21:0239</v>
      </c>
      <c r="E7220" t="s">
        <v>28775</v>
      </c>
      <c r="F7220" t="s">
        <v>28776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60</v>
      </c>
      <c r="N7220">
        <v>963</v>
      </c>
      <c r="P7220" t="s">
        <v>210</v>
      </c>
      <c r="Q7220" t="s">
        <v>24</v>
      </c>
      <c r="R7220" t="s">
        <v>410</v>
      </c>
    </row>
    <row r="7221" spans="1:18" hidden="1" x14ac:dyDescent="0.3">
      <c r="A7221" t="s">
        <v>28777</v>
      </c>
      <c r="B7221" t="s">
        <v>28778</v>
      </c>
      <c r="C7221" s="1" t="str">
        <f t="shared" si="555"/>
        <v>21:0864</v>
      </c>
      <c r="D7221" s="1" t="str">
        <f t="shared" si="556"/>
        <v>21:0239</v>
      </c>
      <c r="E7221" t="s">
        <v>28779</v>
      </c>
      <c r="F7221" t="s">
        <v>28780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 t="s">
        <v>134</v>
      </c>
      <c r="Q7221" t="s">
        <v>146</v>
      </c>
      <c r="R7221" t="s">
        <v>668</v>
      </c>
    </row>
    <row r="7222" spans="1:18" hidden="1" x14ac:dyDescent="0.3">
      <c r="A7222" t="s">
        <v>28781</v>
      </c>
      <c r="B7222" t="s">
        <v>28782</v>
      </c>
      <c r="C7222" s="1" t="str">
        <f t="shared" si="555"/>
        <v>21:0864</v>
      </c>
      <c r="D7222" s="1" t="str">
        <f t="shared" si="556"/>
        <v>21:0239</v>
      </c>
      <c r="E7222" t="s">
        <v>28779</v>
      </c>
      <c r="F7222" t="s">
        <v>28783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29</v>
      </c>
      <c r="N7222">
        <v>965</v>
      </c>
      <c r="P7222" t="s">
        <v>115</v>
      </c>
      <c r="Q7222" t="s">
        <v>146</v>
      </c>
      <c r="R7222" t="s">
        <v>4278</v>
      </c>
    </row>
    <row r="7223" spans="1:18" hidden="1" x14ac:dyDescent="0.3">
      <c r="A7223" t="s">
        <v>28784</v>
      </c>
      <c r="B7223" t="s">
        <v>28785</v>
      </c>
      <c r="C7223" s="1" t="str">
        <f t="shared" si="555"/>
        <v>21:0864</v>
      </c>
      <c r="D7223" s="1" t="str">
        <f t="shared" si="556"/>
        <v>21:0239</v>
      </c>
      <c r="E7223" t="s">
        <v>28786</v>
      </c>
      <c r="F7223" t="s">
        <v>28787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67</v>
      </c>
      <c r="N7223">
        <v>966</v>
      </c>
      <c r="P7223" t="s">
        <v>771</v>
      </c>
      <c r="Q7223" t="s">
        <v>24</v>
      </c>
      <c r="R7223" t="s">
        <v>55</v>
      </c>
    </row>
    <row r="7224" spans="1:18" hidden="1" x14ac:dyDescent="0.3">
      <c r="A7224" t="s">
        <v>28788</v>
      </c>
      <c r="B7224" t="s">
        <v>28789</v>
      </c>
      <c r="C7224" s="1" t="str">
        <f t="shared" si="555"/>
        <v>21:0864</v>
      </c>
      <c r="D7224" s="1" t="str">
        <f t="shared" si="556"/>
        <v>21:0239</v>
      </c>
      <c r="E7224" t="s">
        <v>28790</v>
      </c>
      <c r="F7224" t="s">
        <v>28791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74</v>
      </c>
      <c r="N7224">
        <v>967</v>
      </c>
      <c r="P7224" t="s">
        <v>194</v>
      </c>
      <c r="Q7224" t="s">
        <v>62</v>
      </c>
      <c r="R7224" t="s">
        <v>55</v>
      </c>
    </row>
    <row r="7225" spans="1:18" hidden="1" x14ac:dyDescent="0.3">
      <c r="A7225" t="s">
        <v>28792</v>
      </c>
      <c r="B7225" t="s">
        <v>28793</v>
      </c>
      <c r="C7225" s="1" t="str">
        <f t="shared" si="555"/>
        <v>21:0864</v>
      </c>
      <c r="D7225" s="1" t="str">
        <f t="shared" si="556"/>
        <v>21:0239</v>
      </c>
      <c r="E7225" t="s">
        <v>28794</v>
      </c>
      <c r="F7225" t="s">
        <v>28795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81</v>
      </c>
      <c r="N7225">
        <v>968</v>
      </c>
      <c r="P7225" t="s">
        <v>115</v>
      </c>
      <c r="Q7225" t="s">
        <v>62</v>
      </c>
      <c r="R7225" t="s">
        <v>20783</v>
      </c>
    </row>
    <row r="7226" spans="1:18" hidden="1" x14ac:dyDescent="0.3">
      <c r="A7226" t="s">
        <v>28796</v>
      </c>
      <c r="B7226" t="s">
        <v>28797</v>
      </c>
      <c r="C7226" s="1" t="str">
        <f t="shared" si="555"/>
        <v>21:0864</v>
      </c>
      <c r="D7226" s="1" t="str">
        <f t="shared" si="556"/>
        <v>21:0239</v>
      </c>
      <c r="E7226" t="s">
        <v>28798</v>
      </c>
      <c r="F7226" t="s">
        <v>28799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95</v>
      </c>
      <c r="N7226">
        <v>969</v>
      </c>
      <c r="P7226" t="s">
        <v>37</v>
      </c>
      <c r="Q7226" t="s">
        <v>96</v>
      </c>
      <c r="R7226" t="s">
        <v>27010</v>
      </c>
    </row>
    <row r="7227" spans="1:18" hidden="1" x14ac:dyDescent="0.3">
      <c r="A7227" t="s">
        <v>28800</v>
      </c>
      <c r="B7227" t="s">
        <v>28801</v>
      </c>
      <c r="C7227" s="1" t="str">
        <f t="shared" si="555"/>
        <v>21:0864</v>
      </c>
      <c r="D7227" s="1" t="str">
        <f t="shared" si="556"/>
        <v>21:0239</v>
      </c>
      <c r="E7227" t="s">
        <v>28802</v>
      </c>
      <c r="F7227" t="s">
        <v>28803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101</v>
      </c>
      <c r="N7227">
        <v>970</v>
      </c>
      <c r="P7227" t="s">
        <v>45</v>
      </c>
      <c r="Q7227" t="s">
        <v>62</v>
      </c>
      <c r="R7227" t="s">
        <v>211</v>
      </c>
    </row>
    <row r="7228" spans="1:18" hidden="1" x14ac:dyDescent="0.3">
      <c r="A7228" t="s">
        <v>28804</v>
      </c>
      <c r="B7228" t="s">
        <v>28805</v>
      </c>
      <c r="C7228" s="1" t="str">
        <f t="shared" si="555"/>
        <v>21:0864</v>
      </c>
      <c r="D7228" s="1" t="str">
        <f t="shared" si="556"/>
        <v>21:0239</v>
      </c>
      <c r="E7228" t="s">
        <v>28806</v>
      </c>
      <c r="F7228" t="s">
        <v>28807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107</v>
      </c>
      <c r="N7228">
        <v>971</v>
      </c>
      <c r="P7228" t="s">
        <v>37</v>
      </c>
      <c r="Q7228" t="s">
        <v>46</v>
      </c>
      <c r="R7228" t="s">
        <v>201</v>
      </c>
    </row>
    <row r="7229" spans="1:18" hidden="1" x14ac:dyDescent="0.3">
      <c r="A7229" t="s">
        <v>28808</v>
      </c>
      <c r="B7229" t="s">
        <v>28809</v>
      </c>
      <c r="C7229" s="1" t="str">
        <f t="shared" si="555"/>
        <v>21:0864</v>
      </c>
      <c r="D7229" s="1" t="str">
        <f t="shared" si="556"/>
        <v>21:0239</v>
      </c>
      <c r="E7229" t="s">
        <v>28810</v>
      </c>
      <c r="F7229" t="s">
        <v>28811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114</v>
      </c>
      <c r="N7229">
        <v>972</v>
      </c>
      <c r="P7229" t="s">
        <v>1006</v>
      </c>
      <c r="Q7229" t="s">
        <v>96</v>
      </c>
      <c r="R7229" t="s">
        <v>11785</v>
      </c>
    </row>
    <row r="7230" spans="1:18" hidden="1" x14ac:dyDescent="0.3">
      <c r="A7230" t="s">
        <v>28812</v>
      </c>
      <c r="B7230" t="s">
        <v>28813</v>
      </c>
      <c r="C7230" s="1" t="str">
        <f t="shared" si="555"/>
        <v>21:0864</v>
      </c>
      <c r="D7230" s="1" t="str">
        <f t="shared" si="556"/>
        <v>21:0239</v>
      </c>
      <c r="E7230" t="s">
        <v>28814</v>
      </c>
      <c r="F7230" t="s">
        <v>28815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121</v>
      </c>
      <c r="N7230">
        <v>973</v>
      </c>
      <c r="P7230" t="s">
        <v>140</v>
      </c>
      <c r="Q7230" t="s">
        <v>146</v>
      </c>
      <c r="R7230" t="s">
        <v>285</v>
      </c>
    </row>
    <row r="7231" spans="1:18" hidden="1" x14ac:dyDescent="0.3">
      <c r="A7231" t="s">
        <v>28816</v>
      </c>
      <c r="B7231" t="s">
        <v>28817</v>
      </c>
      <c r="C7231" s="1" t="str">
        <f t="shared" si="555"/>
        <v>21:0864</v>
      </c>
      <c r="D7231" s="1" t="str">
        <f t="shared" si="556"/>
        <v>21:0239</v>
      </c>
      <c r="E7231" t="s">
        <v>28818</v>
      </c>
      <c r="F7231" t="s">
        <v>28819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127</v>
      </c>
      <c r="N7231">
        <v>974</v>
      </c>
      <c r="P7231" t="s">
        <v>194</v>
      </c>
      <c r="Q7231" t="s">
        <v>46</v>
      </c>
      <c r="R7231" t="s">
        <v>655</v>
      </c>
    </row>
    <row r="7232" spans="1:18" hidden="1" x14ac:dyDescent="0.3">
      <c r="A7232" t="s">
        <v>28820</v>
      </c>
      <c r="B7232" t="s">
        <v>28821</v>
      </c>
      <c r="C7232" s="1" t="str">
        <f t="shared" si="555"/>
        <v>21:0864</v>
      </c>
      <c r="D7232" s="1" t="str">
        <f t="shared" si="556"/>
        <v>21:0239</v>
      </c>
      <c r="E7232" t="s">
        <v>28822</v>
      </c>
      <c r="F7232" t="s">
        <v>28823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133</v>
      </c>
      <c r="N7232">
        <v>975</v>
      </c>
      <c r="P7232" t="s">
        <v>319</v>
      </c>
      <c r="Q7232" t="s">
        <v>38</v>
      </c>
      <c r="R7232" t="s">
        <v>205</v>
      </c>
    </row>
    <row r="7233" spans="1:18" hidden="1" x14ac:dyDescent="0.3">
      <c r="A7233" t="s">
        <v>28824</v>
      </c>
      <c r="B7233" t="s">
        <v>28825</v>
      </c>
      <c r="C7233" s="1" t="str">
        <f t="shared" si="555"/>
        <v>21:0864</v>
      </c>
      <c r="D7233" s="1" t="str">
        <f t="shared" si="556"/>
        <v>21:0239</v>
      </c>
      <c r="E7233" t="s">
        <v>28826</v>
      </c>
      <c r="F7233" t="s">
        <v>28827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139</v>
      </c>
      <c r="N7233">
        <v>976</v>
      </c>
      <c r="P7233" t="s">
        <v>173</v>
      </c>
      <c r="Q7233" t="s">
        <v>31</v>
      </c>
      <c r="R7233" t="s">
        <v>90</v>
      </c>
    </row>
    <row r="7234" spans="1:18" hidden="1" x14ac:dyDescent="0.3">
      <c r="A7234" t="s">
        <v>28828</v>
      </c>
      <c r="B7234" t="s">
        <v>28829</v>
      </c>
      <c r="C7234" s="1" t="str">
        <f t="shared" si="555"/>
        <v>21:0864</v>
      </c>
      <c r="D7234" s="1" t="str">
        <f t="shared" si="556"/>
        <v>21:0239</v>
      </c>
      <c r="E7234" t="s">
        <v>28830</v>
      </c>
      <c r="F7234" t="s">
        <v>28831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241</v>
      </c>
      <c r="N7234">
        <v>977</v>
      </c>
      <c r="P7234" t="s">
        <v>1006</v>
      </c>
      <c r="Q7234" t="s">
        <v>96</v>
      </c>
      <c r="R7234" t="s">
        <v>655</v>
      </c>
    </row>
    <row r="7235" spans="1:18" hidden="1" x14ac:dyDescent="0.3">
      <c r="A7235" t="s">
        <v>28832</v>
      </c>
      <c r="B7235" t="s">
        <v>28833</v>
      </c>
      <c r="C7235" s="1" t="str">
        <f t="shared" si="555"/>
        <v>21:0864</v>
      </c>
      <c r="D7235" s="1" t="str">
        <f t="shared" si="556"/>
        <v>21:0239</v>
      </c>
      <c r="E7235" t="s">
        <v>28834</v>
      </c>
      <c r="F7235" t="s">
        <v>28835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 t="s">
        <v>140</v>
      </c>
      <c r="Q7235" t="s">
        <v>89</v>
      </c>
      <c r="R7235" t="s">
        <v>1901</v>
      </c>
    </row>
    <row r="7236" spans="1:18" hidden="1" x14ac:dyDescent="0.3">
      <c r="A7236" t="s">
        <v>28836</v>
      </c>
      <c r="B7236" t="s">
        <v>28837</v>
      </c>
      <c r="C7236" s="1" t="str">
        <f t="shared" si="555"/>
        <v>21:0864</v>
      </c>
      <c r="D7236" s="1" t="str">
        <f t="shared" si="556"/>
        <v>21:0239</v>
      </c>
      <c r="E7236" t="s">
        <v>28834</v>
      </c>
      <c r="F7236" t="s">
        <v>28838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29</v>
      </c>
      <c r="N7236">
        <v>979</v>
      </c>
      <c r="P7236" t="s">
        <v>188</v>
      </c>
      <c r="Q7236" t="s">
        <v>89</v>
      </c>
      <c r="R7236" t="s">
        <v>1238</v>
      </c>
    </row>
    <row r="7237" spans="1:18" hidden="1" x14ac:dyDescent="0.3">
      <c r="A7237" t="s">
        <v>28839</v>
      </c>
      <c r="B7237" t="s">
        <v>28840</v>
      </c>
      <c r="C7237" s="1" t="str">
        <f t="shared" si="555"/>
        <v>21:0864</v>
      </c>
      <c r="D7237" s="1" t="str">
        <f t="shared" si="556"/>
        <v>21:0239</v>
      </c>
      <c r="E7237" t="s">
        <v>28841</v>
      </c>
      <c r="F7237" t="s">
        <v>28842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36</v>
      </c>
      <c r="N7237">
        <v>980</v>
      </c>
      <c r="P7237" t="s">
        <v>188</v>
      </c>
      <c r="Q7237" t="s">
        <v>31</v>
      </c>
      <c r="R7237" t="s">
        <v>151</v>
      </c>
    </row>
    <row r="7238" spans="1:18" hidden="1" x14ac:dyDescent="0.3">
      <c r="A7238" t="s">
        <v>28843</v>
      </c>
      <c r="B7238" t="s">
        <v>28844</v>
      </c>
      <c r="C7238" s="1" t="str">
        <f t="shared" si="555"/>
        <v>21:0864</v>
      </c>
      <c r="D7238" s="1" t="str">
        <f t="shared" si="556"/>
        <v>21:0239</v>
      </c>
      <c r="E7238" t="s">
        <v>28845</v>
      </c>
      <c r="F7238" t="s">
        <v>28846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44</v>
      </c>
      <c r="N7238">
        <v>981</v>
      </c>
      <c r="P7238" t="s">
        <v>115</v>
      </c>
      <c r="Q7238" t="s">
        <v>62</v>
      </c>
      <c r="R7238" t="s">
        <v>90</v>
      </c>
    </row>
    <row r="7239" spans="1:18" hidden="1" x14ac:dyDescent="0.3">
      <c r="A7239" t="s">
        <v>28847</v>
      </c>
      <c r="B7239" t="s">
        <v>28848</v>
      </c>
      <c r="C7239" s="1" t="str">
        <f t="shared" si="555"/>
        <v>21:0864</v>
      </c>
      <c r="D7239" s="1" t="str">
        <f t="shared" si="556"/>
        <v>21:0239</v>
      </c>
      <c r="E7239" t="s">
        <v>28849</v>
      </c>
      <c r="F7239" t="s">
        <v>28850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52</v>
      </c>
      <c r="N7239">
        <v>982</v>
      </c>
      <c r="P7239" t="s">
        <v>356</v>
      </c>
      <c r="Q7239" t="s">
        <v>46</v>
      </c>
      <c r="R7239" t="s">
        <v>55</v>
      </c>
    </row>
    <row r="7240" spans="1:18" hidden="1" x14ac:dyDescent="0.3">
      <c r="A7240" t="s">
        <v>28851</v>
      </c>
      <c r="B7240" t="s">
        <v>28852</v>
      </c>
      <c r="C7240" s="1" t="str">
        <f t="shared" si="555"/>
        <v>21:0864</v>
      </c>
      <c r="D7240" s="1" t="str">
        <f t="shared" si="556"/>
        <v>21:0239</v>
      </c>
      <c r="E7240" t="s">
        <v>28853</v>
      </c>
      <c r="F7240" t="s">
        <v>28854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60</v>
      </c>
      <c r="N7240">
        <v>983</v>
      </c>
      <c r="P7240" t="s">
        <v>319</v>
      </c>
      <c r="Q7240" t="s">
        <v>38</v>
      </c>
      <c r="R7240" t="s">
        <v>55</v>
      </c>
    </row>
    <row r="7241" spans="1:18" hidden="1" x14ac:dyDescent="0.3">
      <c r="A7241" t="s">
        <v>28855</v>
      </c>
      <c r="B7241" t="s">
        <v>28856</v>
      </c>
      <c r="C7241" s="1" t="str">
        <f t="shared" si="555"/>
        <v>21:0864</v>
      </c>
      <c r="D7241" s="1" t="str">
        <f t="shared" si="556"/>
        <v>21:0239</v>
      </c>
      <c r="E7241" t="s">
        <v>28857</v>
      </c>
      <c r="F7241" t="s">
        <v>28858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67</v>
      </c>
      <c r="N7241">
        <v>984</v>
      </c>
      <c r="P7241" t="s">
        <v>30</v>
      </c>
      <c r="Q7241" t="s">
        <v>146</v>
      </c>
      <c r="R7241" t="s">
        <v>20783</v>
      </c>
    </row>
    <row r="7242" spans="1:18" hidden="1" x14ac:dyDescent="0.3">
      <c r="A7242" t="s">
        <v>28859</v>
      </c>
      <c r="B7242" t="s">
        <v>28860</v>
      </c>
      <c r="C7242" s="1" t="str">
        <f t="shared" si="555"/>
        <v>21:0864</v>
      </c>
      <c r="D7242" s="1" t="str">
        <f t="shared" si="556"/>
        <v>21:0239</v>
      </c>
      <c r="E7242" t="s">
        <v>28861</v>
      </c>
      <c r="F7242" t="s">
        <v>28862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74</v>
      </c>
      <c r="N7242">
        <v>985</v>
      </c>
      <c r="P7242" t="s">
        <v>319</v>
      </c>
      <c r="Q7242" t="s">
        <v>257</v>
      </c>
      <c r="R7242" t="s">
        <v>55</v>
      </c>
    </row>
    <row r="7243" spans="1:18" hidden="1" x14ac:dyDescent="0.3">
      <c r="A7243" t="s">
        <v>28863</v>
      </c>
      <c r="B7243" t="s">
        <v>28864</v>
      </c>
      <c r="C7243" s="1" t="str">
        <f t="shared" si="555"/>
        <v>21:0864</v>
      </c>
      <c r="D7243" s="1" t="str">
        <f t="shared" si="556"/>
        <v>21:0239</v>
      </c>
      <c r="E7243" t="s">
        <v>28865</v>
      </c>
      <c r="F7243" t="s">
        <v>28866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81</v>
      </c>
      <c r="N7243">
        <v>986</v>
      </c>
      <c r="P7243" t="s">
        <v>235</v>
      </c>
      <c r="Q7243" t="s">
        <v>38</v>
      </c>
      <c r="R7243" t="s">
        <v>189</v>
      </c>
    </row>
    <row r="7244" spans="1:18" hidden="1" x14ac:dyDescent="0.3">
      <c r="A7244" t="s">
        <v>28867</v>
      </c>
      <c r="B7244" t="s">
        <v>28868</v>
      </c>
      <c r="C7244" s="1" t="str">
        <f t="shared" si="555"/>
        <v>21:0864</v>
      </c>
      <c r="D7244" s="1" t="str">
        <f t="shared" si="556"/>
        <v>21:0239</v>
      </c>
      <c r="E7244" t="s">
        <v>28869</v>
      </c>
      <c r="F7244" t="s">
        <v>28870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95</v>
      </c>
      <c r="N7244">
        <v>987</v>
      </c>
      <c r="P7244" t="s">
        <v>262</v>
      </c>
      <c r="Q7244" t="s">
        <v>257</v>
      </c>
      <c r="R7244" t="s">
        <v>55</v>
      </c>
    </row>
    <row r="7245" spans="1:18" hidden="1" x14ac:dyDescent="0.3">
      <c r="A7245" t="s">
        <v>28871</v>
      </c>
      <c r="B7245" t="s">
        <v>28872</v>
      </c>
      <c r="C7245" s="1" t="str">
        <f t="shared" si="555"/>
        <v>21:0864</v>
      </c>
      <c r="D7245" s="1" t="str">
        <f t="shared" si="556"/>
        <v>21:0239</v>
      </c>
      <c r="E7245" t="s">
        <v>28873</v>
      </c>
      <c r="F7245" t="s">
        <v>28874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101</v>
      </c>
      <c r="N7245">
        <v>988</v>
      </c>
      <c r="P7245" t="s">
        <v>553</v>
      </c>
      <c r="Q7245" t="s">
        <v>146</v>
      </c>
      <c r="R7245" t="s">
        <v>14243</v>
      </c>
    </row>
    <row r="7246" spans="1:18" hidden="1" x14ac:dyDescent="0.3">
      <c r="A7246" t="s">
        <v>28875</v>
      </c>
      <c r="B7246" t="s">
        <v>28876</v>
      </c>
      <c r="C7246" s="1" t="str">
        <f t="shared" si="555"/>
        <v>21:0864</v>
      </c>
      <c r="D7246" s="1" t="str">
        <f t="shared" si="556"/>
        <v>21:0239</v>
      </c>
      <c r="E7246" t="s">
        <v>28877</v>
      </c>
      <c r="F7246" t="s">
        <v>28878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107</v>
      </c>
      <c r="N7246">
        <v>989</v>
      </c>
      <c r="P7246" t="s">
        <v>521</v>
      </c>
      <c r="Q7246" t="s">
        <v>46</v>
      </c>
      <c r="R7246" t="s">
        <v>201</v>
      </c>
    </row>
    <row r="7247" spans="1:18" hidden="1" x14ac:dyDescent="0.3">
      <c r="A7247" t="s">
        <v>28879</v>
      </c>
      <c r="B7247" t="s">
        <v>28880</v>
      </c>
      <c r="C7247" s="1" t="str">
        <f t="shared" si="555"/>
        <v>21:0864</v>
      </c>
      <c r="D7247" s="1" t="str">
        <f t="shared" si="556"/>
        <v>21:0239</v>
      </c>
      <c r="E7247" t="s">
        <v>28881</v>
      </c>
      <c r="F7247" t="s">
        <v>28882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114</v>
      </c>
      <c r="N7247">
        <v>990</v>
      </c>
      <c r="P7247" t="s">
        <v>210</v>
      </c>
      <c r="Q7247" t="s">
        <v>38</v>
      </c>
      <c r="R7247" t="s">
        <v>183</v>
      </c>
    </row>
    <row r="7248" spans="1:18" hidden="1" x14ac:dyDescent="0.3">
      <c r="A7248" t="s">
        <v>28883</v>
      </c>
      <c r="B7248" t="s">
        <v>28884</v>
      </c>
      <c r="C7248" s="1" t="str">
        <f t="shared" si="555"/>
        <v>21:0864</v>
      </c>
      <c r="D7248" s="1" t="str">
        <f t="shared" si="556"/>
        <v>21:0239</v>
      </c>
      <c r="E7248" t="s">
        <v>28885</v>
      </c>
      <c r="F7248" t="s">
        <v>28886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121</v>
      </c>
      <c r="N7248">
        <v>991</v>
      </c>
      <c r="P7248" t="s">
        <v>30</v>
      </c>
      <c r="Q7248" t="s">
        <v>46</v>
      </c>
      <c r="R7248" t="s">
        <v>420</v>
      </c>
    </row>
    <row r="7249" spans="1:18" hidden="1" x14ac:dyDescent="0.3">
      <c r="A7249" t="s">
        <v>28887</v>
      </c>
      <c r="B7249" t="s">
        <v>28888</v>
      </c>
      <c r="C7249" s="1" t="str">
        <f t="shared" si="555"/>
        <v>21:0864</v>
      </c>
      <c r="D7249" s="1" t="str">
        <f t="shared" si="556"/>
        <v>21:0239</v>
      </c>
      <c r="E7249" t="s">
        <v>28889</v>
      </c>
      <c r="F7249" t="s">
        <v>28890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127</v>
      </c>
      <c r="N7249">
        <v>992</v>
      </c>
      <c r="P7249" t="s">
        <v>553</v>
      </c>
      <c r="Q7249" t="s">
        <v>146</v>
      </c>
      <c r="R7249" t="s">
        <v>168</v>
      </c>
    </row>
    <row r="7250" spans="1:18" hidden="1" x14ac:dyDescent="0.3">
      <c r="A7250" t="s">
        <v>28891</v>
      </c>
      <c r="B7250" t="s">
        <v>28892</v>
      </c>
      <c r="C7250" s="1" t="str">
        <f t="shared" si="555"/>
        <v>21:0864</v>
      </c>
      <c r="D7250" s="1" t="str">
        <f t="shared" si="556"/>
        <v>21:0239</v>
      </c>
      <c r="E7250" t="s">
        <v>28893</v>
      </c>
      <c r="F7250" t="s">
        <v>28894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133</v>
      </c>
      <c r="N7250">
        <v>993</v>
      </c>
      <c r="P7250" t="s">
        <v>256</v>
      </c>
      <c r="Q7250" t="s">
        <v>38</v>
      </c>
      <c r="R7250" t="s">
        <v>890</v>
      </c>
    </row>
    <row r="7251" spans="1:18" hidden="1" x14ac:dyDescent="0.3">
      <c r="A7251" t="s">
        <v>28895</v>
      </c>
      <c r="B7251" t="s">
        <v>28896</v>
      </c>
      <c r="C7251" s="1" t="str">
        <f t="shared" si="555"/>
        <v>21:0864</v>
      </c>
      <c r="D7251" s="1" t="str">
        <f t="shared" si="556"/>
        <v>21:0239</v>
      </c>
      <c r="E7251" t="s">
        <v>28897</v>
      </c>
      <c r="F7251" t="s">
        <v>28898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139</v>
      </c>
      <c r="N7251">
        <v>994</v>
      </c>
      <c r="P7251" t="s">
        <v>23</v>
      </c>
      <c r="Q7251" t="s">
        <v>89</v>
      </c>
      <c r="R7251" t="s">
        <v>890</v>
      </c>
    </row>
    <row r="7252" spans="1:18" hidden="1" x14ac:dyDescent="0.3">
      <c r="A7252" t="s">
        <v>28899</v>
      </c>
      <c r="B7252" t="s">
        <v>28900</v>
      </c>
      <c r="C7252" s="1" t="str">
        <f t="shared" si="555"/>
        <v>21:0864</v>
      </c>
      <c r="D7252" s="1" t="str">
        <f t="shared" si="556"/>
        <v>21:0239</v>
      </c>
      <c r="E7252" t="s">
        <v>28901</v>
      </c>
      <c r="F7252" t="s">
        <v>28902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241</v>
      </c>
      <c r="N7252">
        <v>995</v>
      </c>
      <c r="P7252" t="s">
        <v>242</v>
      </c>
      <c r="Q7252" t="s">
        <v>89</v>
      </c>
      <c r="R7252" t="s">
        <v>646</v>
      </c>
    </row>
    <row r="7253" spans="1:18" hidden="1" x14ac:dyDescent="0.3">
      <c r="A7253" t="s">
        <v>28903</v>
      </c>
      <c r="B7253" t="s">
        <v>28904</v>
      </c>
      <c r="C7253" s="1" t="str">
        <f t="shared" si="555"/>
        <v>21:0864</v>
      </c>
      <c r="D7253" s="1" t="str">
        <f t="shared" si="556"/>
        <v>21:0239</v>
      </c>
      <c r="E7253" t="s">
        <v>28905</v>
      </c>
      <c r="F7253" t="s">
        <v>28906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 t="s">
        <v>188</v>
      </c>
      <c r="Q7253" t="s">
        <v>146</v>
      </c>
      <c r="R7253" t="s">
        <v>55</v>
      </c>
    </row>
    <row r="7254" spans="1:18" hidden="1" x14ac:dyDescent="0.3">
      <c r="A7254" t="s">
        <v>28907</v>
      </c>
      <c r="B7254" t="s">
        <v>28908</v>
      </c>
      <c r="C7254" s="1" t="str">
        <f t="shared" si="555"/>
        <v>21:0864</v>
      </c>
      <c r="D7254" s="1" t="str">
        <f t="shared" si="556"/>
        <v>21:0239</v>
      </c>
      <c r="E7254" t="s">
        <v>28905</v>
      </c>
      <c r="F7254" t="s">
        <v>28909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29</v>
      </c>
      <c r="N7254">
        <v>997</v>
      </c>
      <c r="P7254" t="s">
        <v>200</v>
      </c>
      <c r="Q7254" t="s">
        <v>146</v>
      </c>
      <c r="R7254" t="s">
        <v>668</v>
      </c>
    </row>
    <row r="7255" spans="1:18" hidden="1" x14ac:dyDescent="0.3">
      <c r="A7255" t="s">
        <v>28910</v>
      </c>
      <c r="B7255" t="s">
        <v>28911</v>
      </c>
      <c r="C7255" s="1" t="str">
        <f t="shared" si="555"/>
        <v>21:0864</v>
      </c>
      <c r="D7255" s="1" t="str">
        <f t="shared" si="556"/>
        <v>21:0239</v>
      </c>
      <c r="E7255" t="s">
        <v>28912</v>
      </c>
      <c r="F7255" t="s">
        <v>28913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36</v>
      </c>
      <c r="N7255">
        <v>998</v>
      </c>
      <c r="P7255" t="s">
        <v>1006</v>
      </c>
      <c r="Q7255" t="s">
        <v>146</v>
      </c>
      <c r="R7255" t="s">
        <v>47</v>
      </c>
    </row>
    <row r="7256" spans="1:18" hidden="1" x14ac:dyDescent="0.3">
      <c r="A7256" t="s">
        <v>28914</v>
      </c>
      <c r="B7256" t="s">
        <v>28915</v>
      </c>
      <c r="C7256" s="1" t="str">
        <f t="shared" si="555"/>
        <v>21:0864</v>
      </c>
      <c r="D7256" s="1" t="str">
        <f t="shared" si="556"/>
        <v>21:0239</v>
      </c>
      <c r="E7256" t="s">
        <v>28916</v>
      </c>
      <c r="F7256" t="s">
        <v>28917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44</v>
      </c>
      <c r="N7256">
        <v>999</v>
      </c>
      <c r="P7256" t="s">
        <v>1790</v>
      </c>
      <c r="Q7256" t="s">
        <v>146</v>
      </c>
      <c r="R7256" t="s">
        <v>752</v>
      </c>
    </row>
    <row r="7257" spans="1:18" hidden="1" x14ac:dyDescent="0.3">
      <c r="A7257" t="s">
        <v>28918</v>
      </c>
      <c r="B7257" t="s">
        <v>28919</v>
      </c>
      <c r="C7257" s="1" t="str">
        <f t="shared" si="555"/>
        <v>21:0864</v>
      </c>
      <c r="D7257" s="1" t="str">
        <f t="shared" si="556"/>
        <v>21:0239</v>
      </c>
      <c r="E7257" t="s">
        <v>28920</v>
      </c>
      <c r="F7257" t="s">
        <v>28921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52</v>
      </c>
      <c r="N7257">
        <v>1000</v>
      </c>
      <c r="P7257" t="s">
        <v>681</v>
      </c>
      <c r="Q7257" t="s">
        <v>31</v>
      </c>
      <c r="R7257" t="s">
        <v>151</v>
      </c>
    </row>
    <row r="7258" spans="1:18" hidden="1" x14ac:dyDescent="0.3">
      <c r="A7258" t="s">
        <v>28922</v>
      </c>
      <c r="B7258" t="s">
        <v>28923</v>
      </c>
      <c r="C7258" s="1" t="str">
        <f t="shared" si="555"/>
        <v>21:0864</v>
      </c>
      <c r="D7258" s="1" t="str">
        <f t="shared" si="556"/>
        <v>21:0239</v>
      </c>
      <c r="E7258" t="s">
        <v>28924</v>
      </c>
      <c r="F7258" t="s">
        <v>28925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60</v>
      </c>
      <c r="N7258">
        <v>1001</v>
      </c>
      <c r="P7258" t="s">
        <v>140</v>
      </c>
      <c r="Q7258" t="s">
        <v>46</v>
      </c>
      <c r="R7258" t="s">
        <v>1142</v>
      </c>
    </row>
    <row r="7259" spans="1:18" hidden="1" x14ac:dyDescent="0.3">
      <c r="A7259" t="s">
        <v>28926</v>
      </c>
      <c r="B7259" t="s">
        <v>28927</v>
      </c>
      <c r="C7259" s="1" t="str">
        <f t="shared" si="555"/>
        <v>21:0864</v>
      </c>
      <c r="D7259" s="1" t="str">
        <f t="shared" si="556"/>
        <v>21:0239</v>
      </c>
      <c r="E7259" t="s">
        <v>28928</v>
      </c>
      <c r="F7259" t="s">
        <v>28929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67</v>
      </c>
      <c r="N7259">
        <v>1002</v>
      </c>
      <c r="P7259" t="s">
        <v>235</v>
      </c>
      <c r="Q7259" t="s">
        <v>62</v>
      </c>
      <c r="R7259" t="s">
        <v>532</v>
      </c>
    </row>
    <row r="7260" spans="1:18" hidden="1" x14ac:dyDescent="0.3">
      <c r="A7260" t="s">
        <v>28930</v>
      </c>
      <c r="B7260" t="s">
        <v>28931</v>
      </c>
      <c r="C7260" s="1" t="str">
        <f t="shared" si="555"/>
        <v>21:0864</v>
      </c>
      <c r="D7260" s="1" t="str">
        <f t="shared" si="556"/>
        <v>21:0239</v>
      </c>
      <c r="E7260" t="s">
        <v>28932</v>
      </c>
      <c r="F7260" t="s">
        <v>28933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74</v>
      </c>
      <c r="N7260">
        <v>1003</v>
      </c>
      <c r="P7260" t="s">
        <v>225</v>
      </c>
      <c r="Q7260" t="s">
        <v>24</v>
      </c>
      <c r="R7260" t="s">
        <v>189</v>
      </c>
    </row>
    <row r="7261" spans="1:18" hidden="1" x14ac:dyDescent="0.3">
      <c r="A7261" t="s">
        <v>28934</v>
      </c>
      <c r="B7261" t="s">
        <v>28935</v>
      </c>
      <c r="C7261" s="1" t="str">
        <f t="shared" si="555"/>
        <v>21:0864</v>
      </c>
      <c r="D7261" s="1" t="str">
        <f t="shared" si="556"/>
        <v>21:0239</v>
      </c>
      <c r="E7261" t="s">
        <v>28936</v>
      </c>
      <c r="F7261" t="s">
        <v>28937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81</v>
      </c>
      <c r="N7261">
        <v>1004</v>
      </c>
      <c r="P7261" t="s">
        <v>194</v>
      </c>
      <c r="Q7261" t="s">
        <v>46</v>
      </c>
      <c r="R7261" t="s">
        <v>646</v>
      </c>
    </row>
    <row r="7262" spans="1:18" hidden="1" x14ac:dyDescent="0.3">
      <c r="A7262" t="s">
        <v>28938</v>
      </c>
      <c r="B7262" t="s">
        <v>28939</v>
      </c>
      <c r="C7262" s="1" t="str">
        <f t="shared" si="555"/>
        <v>21:0864</v>
      </c>
      <c r="D7262" s="1" t="str">
        <f t="shared" si="556"/>
        <v>21:0239</v>
      </c>
      <c r="E7262" t="s">
        <v>28940</v>
      </c>
      <c r="F7262" t="s">
        <v>28941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95</v>
      </c>
      <c r="N7262">
        <v>1005</v>
      </c>
      <c r="P7262" t="s">
        <v>537</v>
      </c>
      <c r="Q7262" t="s">
        <v>62</v>
      </c>
      <c r="R7262" t="s">
        <v>4278</v>
      </c>
    </row>
    <row r="7263" spans="1:18" hidden="1" x14ac:dyDescent="0.3">
      <c r="A7263" t="s">
        <v>28942</v>
      </c>
      <c r="B7263" t="s">
        <v>28943</v>
      </c>
      <c r="C7263" s="1" t="str">
        <f t="shared" si="555"/>
        <v>21:0864</v>
      </c>
      <c r="D7263" s="1" t="str">
        <f t="shared" si="556"/>
        <v>21:0239</v>
      </c>
      <c r="E7263" t="s">
        <v>28944</v>
      </c>
      <c r="F7263" t="s">
        <v>28945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101</v>
      </c>
      <c r="N7263">
        <v>1006</v>
      </c>
      <c r="P7263" t="s">
        <v>210</v>
      </c>
      <c r="Q7263" t="s">
        <v>248</v>
      </c>
      <c r="R7263" t="s">
        <v>55</v>
      </c>
    </row>
    <row r="7264" spans="1:18" hidden="1" x14ac:dyDescent="0.3">
      <c r="A7264" t="s">
        <v>28946</v>
      </c>
      <c r="B7264" t="s">
        <v>28947</v>
      </c>
      <c r="C7264" s="1" t="str">
        <f t="shared" si="555"/>
        <v>21:0864</v>
      </c>
      <c r="D7264" s="1" t="str">
        <f t="shared" si="556"/>
        <v>21:0239</v>
      </c>
      <c r="E7264" t="s">
        <v>28948</v>
      </c>
      <c r="F7264" t="s">
        <v>28949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107</v>
      </c>
      <c r="N7264">
        <v>1007</v>
      </c>
      <c r="P7264" t="s">
        <v>188</v>
      </c>
      <c r="Q7264" t="s">
        <v>96</v>
      </c>
      <c r="R7264" t="s">
        <v>55</v>
      </c>
    </row>
    <row r="7265" spans="1:18" hidden="1" x14ac:dyDescent="0.3">
      <c r="A7265" t="s">
        <v>28950</v>
      </c>
      <c r="B7265" t="s">
        <v>28951</v>
      </c>
      <c r="C7265" s="1" t="str">
        <f t="shared" si="555"/>
        <v>21:0864</v>
      </c>
      <c r="D7265" s="1" t="str">
        <f t="shared" si="556"/>
        <v>21:0239</v>
      </c>
      <c r="E7265" t="s">
        <v>28952</v>
      </c>
      <c r="F7265" t="s">
        <v>28953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114</v>
      </c>
      <c r="N7265">
        <v>1008</v>
      </c>
      <c r="P7265" t="s">
        <v>82</v>
      </c>
      <c r="Q7265" t="s">
        <v>46</v>
      </c>
      <c r="R7265" t="s">
        <v>415</v>
      </c>
    </row>
    <row r="7266" spans="1:18" hidden="1" x14ac:dyDescent="0.3">
      <c r="A7266" t="s">
        <v>28954</v>
      </c>
      <c r="B7266" t="s">
        <v>28955</v>
      </c>
      <c r="C7266" s="1" t="str">
        <f t="shared" si="555"/>
        <v>21:0864</v>
      </c>
      <c r="D7266" s="1" t="str">
        <f t="shared" si="556"/>
        <v>21:0239</v>
      </c>
      <c r="E7266" t="s">
        <v>28956</v>
      </c>
      <c r="F7266" t="s">
        <v>28957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121</v>
      </c>
      <c r="N7266">
        <v>1009</v>
      </c>
      <c r="P7266" t="s">
        <v>161</v>
      </c>
      <c r="Q7266" t="s">
        <v>31</v>
      </c>
      <c r="R7266" t="s">
        <v>16874</v>
      </c>
    </row>
    <row r="7267" spans="1:18" hidden="1" x14ac:dyDescent="0.3">
      <c r="A7267" t="s">
        <v>28958</v>
      </c>
      <c r="B7267" t="s">
        <v>28959</v>
      </c>
      <c r="C7267" s="1" t="str">
        <f t="shared" si="555"/>
        <v>21:0864</v>
      </c>
      <c r="D7267" s="1" t="str">
        <f t="shared" si="556"/>
        <v>21:0239</v>
      </c>
      <c r="E7267" t="s">
        <v>28960</v>
      </c>
      <c r="F7267" t="s">
        <v>28961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127</v>
      </c>
      <c r="N7267">
        <v>1010</v>
      </c>
      <c r="P7267" t="s">
        <v>1006</v>
      </c>
      <c r="Q7267" t="s">
        <v>46</v>
      </c>
      <c r="R7267" t="s">
        <v>55</v>
      </c>
    </row>
    <row r="7268" spans="1:18" hidden="1" x14ac:dyDescent="0.3">
      <c r="A7268" t="s">
        <v>28962</v>
      </c>
      <c r="B7268" t="s">
        <v>28963</v>
      </c>
      <c r="C7268" s="1" t="str">
        <f t="shared" si="555"/>
        <v>21:0864</v>
      </c>
      <c r="D7268" s="1" t="str">
        <f t="shared" si="556"/>
        <v>21:0239</v>
      </c>
      <c r="E7268" t="s">
        <v>28964</v>
      </c>
      <c r="F7268" t="s">
        <v>28965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133</v>
      </c>
      <c r="N7268">
        <v>1011</v>
      </c>
      <c r="P7268" t="s">
        <v>88</v>
      </c>
      <c r="Q7268" t="s">
        <v>38</v>
      </c>
      <c r="R7268" t="s">
        <v>997</v>
      </c>
    </row>
    <row r="7269" spans="1:18" hidden="1" x14ac:dyDescent="0.3">
      <c r="A7269" t="s">
        <v>28966</v>
      </c>
      <c r="B7269" t="s">
        <v>28967</v>
      </c>
      <c r="C7269" s="1" t="str">
        <f t="shared" si="555"/>
        <v>21:0864</v>
      </c>
      <c r="D7269" s="1" t="str">
        <f t="shared" si="556"/>
        <v>21:0239</v>
      </c>
      <c r="E7269" t="s">
        <v>28968</v>
      </c>
      <c r="F7269" t="s">
        <v>28969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139</v>
      </c>
      <c r="N7269">
        <v>1012</v>
      </c>
      <c r="P7269" t="s">
        <v>23</v>
      </c>
      <c r="Q7269" t="s">
        <v>146</v>
      </c>
      <c r="R7269" t="s">
        <v>789</v>
      </c>
    </row>
    <row r="7270" spans="1:18" hidden="1" x14ac:dyDescent="0.3">
      <c r="A7270" t="s">
        <v>28970</v>
      </c>
      <c r="B7270" t="s">
        <v>28971</v>
      </c>
      <c r="C7270" s="1" t="str">
        <f t="shared" si="555"/>
        <v>21:0864</v>
      </c>
      <c r="D7270" s="1" t="str">
        <f t="shared" si="556"/>
        <v>21:0239</v>
      </c>
      <c r="E7270" t="s">
        <v>28972</v>
      </c>
      <c r="F7270" t="s">
        <v>28973</v>
      </c>
      <c r="H7270">
        <v>60.798531500000003</v>
      </c>
      <c r="I7270">
        <v>-128.9443484</v>
      </c>
      <c r="J7270" s="1" t="str">
        <f t="shared" ref="J7270:J7333" si="557">HYPERLINK("https://geochem.nrcan.gc.ca/cdogs/content/kwd/kwd020018_e.htm", "Fluid (stream)")</f>
        <v>Fluid (stream)</v>
      </c>
      <c r="K7270" s="1" t="str">
        <f t="shared" ref="K7270:K7333" si="558">HYPERLINK("https://geochem.nrcan.gc.ca/cdogs/content/kwd/kwd080007_e.htm", "Untreated Water")</f>
        <v>Untreated Water</v>
      </c>
      <c r="L7270">
        <v>58</v>
      </c>
      <c r="M7270" t="s">
        <v>241</v>
      </c>
      <c r="N7270">
        <v>1013</v>
      </c>
      <c r="P7270" t="s">
        <v>262</v>
      </c>
      <c r="Q7270" t="s">
        <v>248</v>
      </c>
      <c r="R7270" t="s">
        <v>305</v>
      </c>
    </row>
    <row r="7271" spans="1:18" hidden="1" x14ac:dyDescent="0.3">
      <c r="A7271" t="s">
        <v>28974</v>
      </c>
      <c r="B7271" t="s">
        <v>28975</v>
      </c>
      <c r="C7271" s="1" t="str">
        <f t="shared" si="555"/>
        <v>21:0864</v>
      </c>
      <c r="D7271" s="1" t="str">
        <f t="shared" si="556"/>
        <v>21:0239</v>
      </c>
      <c r="E7271" t="s">
        <v>28976</v>
      </c>
      <c r="F7271" t="s">
        <v>28977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36</v>
      </c>
      <c r="N7271">
        <v>1014</v>
      </c>
      <c r="P7271" t="s">
        <v>771</v>
      </c>
      <c r="Q7271" t="s">
        <v>96</v>
      </c>
      <c r="R7271" t="s">
        <v>347</v>
      </c>
    </row>
    <row r="7272" spans="1:18" hidden="1" x14ac:dyDescent="0.3">
      <c r="A7272" t="s">
        <v>28978</v>
      </c>
      <c r="B7272" t="s">
        <v>28979</v>
      </c>
      <c r="C7272" s="1" t="str">
        <f t="shared" si="555"/>
        <v>21:0864</v>
      </c>
      <c r="D7272" s="1" t="str">
        <f t="shared" si="556"/>
        <v>21:0239</v>
      </c>
      <c r="E7272" t="s">
        <v>28980</v>
      </c>
      <c r="F7272" t="s">
        <v>28981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 t="s">
        <v>28982</v>
      </c>
      <c r="Q7272" t="s">
        <v>146</v>
      </c>
      <c r="R7272" t="s">
        <v>668</v>
      </c>
    </row>
    <row r="7273" spans="1:18" hidden="1" x14ac:dyDescent="0.3">
      <c r="A7273" t="s">
        <v>28983</v>
      </c>
      <c r="B7273" t="s">
        <v>28984</v>
      </c>
      <c r="C7273" s="1" t="str">
        <f t="shared" si="555"/>
        <v>21:0864</v>
      </c>
      <c r="D7273" s="1" t="str">
        <f t="shared" si="556"/>
        <v>21:0239</v>
      </c>
      <c r="E7273" t="s">
        <v>28980</v>
      </c>
      <c r="F7273" t="s">
        <v>28985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29</v>
      </c>
      <c r="N7273">
        <v>1016</v>
      </c>
      <c r="P7273" t="s">
        <v>4567</v>
      </c>
      <c r="Q7273" t="s">
        <v>24</v>
      </c>
      <c r="R7273" t="s">
        <v>69</v>
      </c>
    </row>
    <row r="7274" spans="1:18" hidden="1" x14ac:dyDescent="0.3">
      <c r="A7274" t="s">
        <v>28986</v>
      </c>
      <c r="B7274" t="s">
        <v>28987</v>
      </c>
      <c r="C7274" s="1" t="str">
        <f t="shared" si="555"/>
        <v>21:0864</v>
      </c>
      <c r="D7274" s="1" t="str">
        <f t="shared" si="556"/>
        <v>21:0239</v>
      </c>
      <c r="E7274" t="s">
        <v>28988</v>
      </c>
      <c r="F7274" t="s">
        <v>28989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44</v>
      </c>
      <c r="N7274">
        <v>1017</v>
      </c>
      <c r="P7274" t="s">
        <v>771</v>
      </c>
      <c r="Q7274" t="s">
        <v>146</v>
      </c>
      <c r="R7274" t="s">
        <v>55</v>
      </c>
    </row>
    <row r="7275" spans="1:18" hidden="1" x14ac:dyDescent="0.3">
      <c r="A7275" t="s">
        <v>28990</v>
      </c>
      <c r="B7275" t="s">
        <v>28991</v>
      </c>
      <c r="C7275" s="1" t="str">
        <f t="shared" si="555"/>
        <v>21:0864</v>
      </c>
      <c r="D7275" s="1" t="str">
        <f t="shared" si="556"/>
        <v>21:0239</v>
      </c>
      <c r="E7275" t="s">
        <v>28992</v>
      </c>
      <c r="F7275" t="s">
        <v>28993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52</v>
      </c>
      <c r="N7275">
        <v>1018</v>
      </c>
      <c r="P7275" t="s">
        <v>553</v>
      </c>
      <c r="Q7275" t="s">
        <v>96</v>
      </c>
      <c r="R7275" t="s">
        <v>460</v>
      </c>
    </row>
    <row r="7276" spans="1:18" hidden="1" x14ac:dyDescent="0.3">
      <c r="A7276" t="s">
        <v>28994</v>
      </c>
      <c r="B7276" t="s">
        <v>28995</v>
      </c>
      <c r="C7276" s="1" t="str">
        <f t="shared" si="555"/>
        <v>21:0864</v>
      </c>
      <c r="D7276" s="1" t="str">
        <f t="shared" si="556"/>
        <v>21:0239</v>
      </c>
      <c r="E7276" t="s">
        <v>28996</v>
      </c>
      <c r="F7276" t="s">
        <v>28997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60</v>
      </c>
      <c r="N7276">
        <v>1019</v>
      </c>
      <c r="P7276" t="s">
        <v>140</v>
      </c>
      <c r="Q7276" t="s">
        <v>96</v>
      </c>
      <c r="R7276" t="s">
        <v>460</v>
      </c>
    </row>
    <row r="7277" spans="1:18" hidden="1" x14ac:dyDescent="0.3">
      <c r="A7277" t="s">
        <v>28998</v>
      </c>
      <c r="B7277" t="s">
        <v>28999</v>
      </c>
      <c r="C7277" s="1" t="str">
        <f t="shared" si="555"/>
        <v>21:0864</v>
      </c>
      <c r="D7277" s="1" t="str">
        <f t="shared" si="556"/>
        <v>21:0239</v>
      </c>
      <c r="E7277" t="s">
        <v>29000</v>
      </c>
      <c r="F7277" t="s">
        <v>29001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67</v>
      </c>
      <c r="N7277">
        <v>1020</v>
      </c>
      <c r="P7277" t="s">
        <v>598</v>
      </c>
      <c r="Q7277" t="s">
        <v>31</v>
      </c>
      <c r="R7277" t="s">
        <v>1077</v>
      </c>
    </row>
    <row r="7278" spans="1:18" hidden="1" x14ac:dyDescent="0.3">
      <c r="A7278" t="s">
        <v>29002</v>
      </c>
      <c r="B7278" t="s">
        <v>29003</v>
      </c>
      <c r="C7278" s="1" t="str">
        <f t="shared" si="555"/>
        <v>21:0864</v>
      </c>
      <c r="D7278" s="1" t="str">
        <f t="shared" si="556"/>
        <v>21:0239</v>
      </c>
      <c r="E7278" t="s">
        <v>29004</v>
      </c>
      <c r="F7278" t="s">
        <v>29005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74</v>
      </c>
      <c r="N7278">
        <v>1021</v>
      </c>
      <c r="P7278" t="s">
        <v>235</v>
      </c>
      <c r="Q7278" t="s">
        <v>248</v>
      </c>
      <c r="R7278" t="s">
        <v>687</v>
      </c>
    </row>
    <row r="7279" spans="1:18" hidden="1" x14ac:dyDescent="0.3">
      <c r="A7279" t="s">
        <v>29006</v>
      </c>
      <c r="B7279" t="s">
        <v>29007</v>
      </c>
      <c r="C7279" s="1" t="str">
        <f t="shared" si="555"/>
        <v>21:0864</v>
      </c>
      <c r="D7279" s="1" t="str">
        <f t="shared" si="556"/>
        <v>21:0239</v>
      </c>
      <c r="E7279" t="s">
        <v>29008</v>
      </c>
      <c r="F7279" t="s">
        <v>29009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81</v>
      </c>
      <c r="N7279">
        <v>1022</v>
      </c>
      <c r="P7279" t="s">
        <v>294</v>
      </c>
      <c r="Q7279" t="s">
        <v>96</v>
      </c>
      <c r="R7279" t="s">
        <v>668</v>
      </c>
    </row>
    <row r="7280" spans="1:18" hidden="1" x14ac:dyDescent="0.3">
      <c r="A7280" t="s">
        <v>29010</v>
      </c>
      <c r="B7280" t="s">
        <v>29011</v>
      </c>
      <c r="C7280" s="1" t="str">
        <f t="shared" si="555"/>
        <v>21:0864</v>
      </c>
      <c r="D7280" s="1" t="str">
        <f t="shared" si="556"/>
        <v>21:0239</v>
      </c>
      <c r="E7280" t="s">
        <v>29012</v>
      </c>
      <c r="F7280" t="s">
        <v>29013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95</v>
      </c>
      <c r="N7280">
        <v>1023</v>
      </c>
      <c r="P7280" t="s">
        <v>272</v>
      </c>
      <c r="Q7280" t="s">
        <v>257</v>
      </c>
      <c r="R7280" t="s">
        <v>687</v>
      </c>
    </row>
    <row r="7281" spans="1:18" hidden="1" x14ac:dyDescent="0.3">
      <c r="A7281" t="s">
        <v>29014</v>
      </c>
      <c r="B7281" t="s">
        <v>29015</v>
      </c>
      <c r="C7281" s="1" t="str">
        <f t="shared" si="555"/>
        <v>21:0864</v>
      </c>
      <c r="D7281" s="1" t="str">
        <f t="shared" si="556"/>
        <v>21:0239</v>
      </c>
      <c r="E7281" t="s">
        <v>29016</v>
      </c>
      <c r="F7281" t="s">
        <v>29017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101</v>
      </c>
      <c r="N7281">
        <v>1024</v>
      </c>
      <c r="P7281" t="s">
        <v>771</v>
      </c>
      <c r="Q7281" t="s">
        <v>46</v>
      </c>
      <c r="R7281" t="s">
        <v>890</v>
      </c>
    </row>
    <row r="7282" spans="1:18" hidden="1" x14ac:dyDescent="0.3">
      <c r="A7282" t="s">
        <v>29018</v>
      </c>
      <c r="B7282" t="s">
        <v>29019</v>
      </c>
      <c r="C7282" s="1" t="str">
        <f t="shared" ref="C7282:C7345" si="559">HYPERLINK("https://geochem.nrcan.gc.ca/cdogs/content/bdl/bdl210864_e.htm", "21:0864")</f>
        <v>21:0864</v>
      </c>
      <c r="D7282" s="1" t="str">
        <f t="shared" ref="D7282:D7345" si="560">HYPERLINK("https://geochem.nrcan.gc.ca/cdogs/content/svy/svy210239_e.htm", "21:0239")</f>
        <v>21:0239</v>
      </c>
      <c r="E7282" t="s">
        <v>29020</v>
      </c>
      <c r="F7282" t="s">
        <v>29021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107</v>
      </c>
      <c r="N7282">
        <v>1025</v>
      </c>
      <c r="P7282" t="s">
        <v>247</v>
      </c>
      <c r="Q7282" t="s">
        <v>38</v>
      </c>
      <c r="R7282" t="s">
        <v>449</v>
      </c>
    </row>
    <row r="7283" spans="1:18" hidden="1" x14ac:dyDescent="0.3">
      <c r="A7283" t="s">
        <v>29022</v>
      </c>
      <c r="B7283" t="s">
        <v>29023</v>
      </c>
      <c r="C7283" s="1" t="str">
        <f t="shared" si="559"/>
        <v>21:0864</v>
      </c>
      <c r="D7283" s="1" t="str">
        <f t="shared" si="560"/>
        <v>21:0239</v>
      </c>
      <c r="E7283" t="s">
        <v>29024</v>
      </c>
      <c r="F7283" t="s">
        <v>29025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114</v>
      </c>
      <c r="N7283">
        <v>1026</v>
      </c>
      <c r="P7283" t="s">
        <v>15080</v>
      </c>
      <c r="Q7283" t="s">
        <v>15080</v>
      </c>
      <c r="R7283" t="s">
        <v>15080</v>
      </c>
    </row>
    <row r="7284" spans="1:18" hidden="1" x14ac:dyDescent="0.3">
      <c r="A7284" t="s">
        <v>29026</v>
      </c>
      <c r="B7284" t="s">
        <v>29027</v>
      </c>
      <c r="C7284" s="1" t="str">
        <f t="shared" si="559"/>
        <v>21:0864</v>
      </c>
      <c r="D7284" s="1" t="str">
        <f t="shared" si="560"/>
        <v>21:0239</v>
      </c>
      <c r="E7284" t="s">
        <v>29028</v>
      </c>
      <c r="F7284" t="s">
        <v>29029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121</v>
      </c>
      <c r="N7284">
        <v>1027</v>
      </c>
      <c r="P7284" t="s">
        <v>225</v>
      </c>
      <c r="Q7284" t="s">
        <v>146</v>
      </c>
      <c r="R7284" t="s">
        <v>934</v>
      </c>
    </row>
    <row r="7285" spans="1:18" hidden="1" x14ac:dyDescent="0.3">
      <c r="A7285" t="s">
        <v>29030</v>
      </c>
      <c r="B7285" t="s">
        <v>29031</v>
      </c>
      <c r="C7285" s="1" t="str">
        <f t="shared" si="559"/>
        <v>21:0864</v>
      </c>
      <c r="D7285" s="1" t="str">
        <f t="shared" si="560"/>
        <v>21:0239</v>
      </c>
      <c r="E7285" t="s">
        <v>29032</v>
      </c>
      <c r="F7285" t="s">
        <v>29033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127</v>
      </c>
      <c r="N7285">
        <v>1028</v>
      </c>
      <c r="P7285" t="s">
        <v>521</v>
      </c>
      <c r="Q7285" t="s">
        <v>248</v>
      </c>
      <c r="R7285" t="s">
        <v>934</v>
      </c>
    </row>
    <row r="7286" spans="1:18" hidden="1" x14ac:dyDescent="0.3">
      <c r="A7286" t="s">
        <v>29034</v>
      </c>
      <c r="B7286" t="s">
        <v>29035</v>
      </c>
      <c r="C7286" s="1" t="str">
        <f t="shared" si="559"/>
        <v>21:0864</v>
      </c>
      <c r="D7286" s="1" t="str">
        <f t="shared" si="560"/>
        <v>21:0239</v>
      </c>
      <c r="E7286" t="s">
        <v>29036</v>
      </c>
      <c r="F7286" t="s">
        <v>29037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133</v>
      </c>
      <c r="N7286">
        <v>1029</v>
      </c>
      <c r="P7286" t="s">
        <v>1006</v>
      </c>
      <c r="Q7286" t="s">
        <v>482</v>
      </c>
      <c r="R7286" t="s">
        <v>55</v>
      </c>
    </row>
    <row r="7287" spans="1:18" hidden="1" x14ac:dyDescent="0.3">
      <c r="A7287" t="s">
        <v>29038</v>
      </c>
      <c r="B7287" t="s">
        <v>29039</v>
      </c>
      <c r="C7287" s="1" t="str">
        <f t="shared" si="559"/>
        <v>21:0864</v>
      </c>
      <c r="D7287" s="1" t="str">
        <f t="shared" si="560"/>
        <v>21:0239</v>
      </c>
      <c r="E7287" t="s">
        <v>29040</v>
      </c>
      <c r="F7287" t="s">
        <v>29041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139</v>
      </c>
      <c r="N7287">
        <v>1030</v>
      </c>
      <c r="P7287" t="s">
        <v>194</v>
      </c>
      <c r="Q7287" t="s">
        <v>146</v>
      </c>
      <c r="R7287" t="s">
        <v>55</v>
      </c>
    </row>
    <row r="7288" spans="1:18" hidden="1" x14ac:dyDescent="0.3">
      <c r="A7288" t="s">
        <v>29042</v>
      </c>
      <c r="B7288" t="s">
        <v>29043</v>
      </c>
      <c r="C7288" s="1" t="str">
        <f t="shared" si="559"/>
        <v>21:0864</v>
      </c>
      <c r="D7288" s="1" t="str">
        <f t="shared" si="560"/>
        <v>21:0239</v>
      </c>
      <c r="E7288" t="s">
        <v>29044</v>
      </c>
      <c r="F7288" t="s">
        <v>29045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241</v>
      </c>
      <c r="N7288">
        <v>1031</v>
      </c>
      <c r="P7288" t="s">
        <v>188</v>
      </c>
      <c r="Q7288" t="s">
        <v>146</v>
      </c>
      <c r="R7288" t="s">
        <v>449</v>
      </c>
    </row>
    <row r="7289" spans="1:18" hidden="1" x14ac:dyDescent="0.3">
      <c r="A7289" t="s">
        <v>29046</v>
      </c>
      <c r="B7289" t="s">
        <v>29047</v>
      </c>
      <c r="C7289" s="1" t="str">
        <f t="shared" si="559"/>
        <v>21:0864</v>
      </c>
      <c r="D7289" s="1" t="str">
        <f t="shared" si="560"/>
        <v>21:0239</v>
      </c>
      <c r="E7289" t="s">
        <v>29048</v>
      </c>
      <c r="F7289" t="s">
        <v>29049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 t="s">
        <v>319</v>
      </c>
      <c r="Q7289" t="s">
        <v>62</v>
      </c>
      <c r="R7289" t="s">
        <v>324</v>
      </c>
    </row>
    <row r="7290" spans="1:18" hidden="1" x14ac:dyDescent="0.3">
      <c r="A7290" t="s">
        <v>29050</v>
      </c>
      <c r="B7290" t="s">
        <v>29051</v>
      </c>
      <c r="C7290" s="1" t="str">
        <f t="shared" si="559"/>
        <v>21:0864</v>
      </c>
      <c r="D7290" s="1" t="str">
        <f t="shared" si="560"/>
        <v>21:0239</v>
      </c>
      <c r="E7290" t="s">
        <v>29048</v>
      </c>
      <c r="F7290" t="s">
        <v>29052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29</v>
      </c>
      <c r="N7290">
        <v>1033</v>
      </c>
      <c r="P7290" t="s">
        <v>210</v>
      </c>
      <c r="Q7290" t="s">
        <v>38</v>
      </c>
      <c r="R7290" t="s">
        <v>329</v>
      </c>
    </row>
    <row r="7291" spans="1:18" hidden="1" x14ac:dyDescent="0.3">
      <c r="A7291" t="s">
        <v>29053</v>
      </c>
      <c r="B7291" t="s">
        <v>29054</v>
      </c>
      <c r="C7291" s="1" t="str">
        <f t="shared" si="559"/>
        <v>21:0864</v>
      </c>
      <c r="D7291" s="1" t="str">
        <f t="shared" si="560"/>
        <v>21:0239</v>
      </c>
      <c r="E7291" t="s">
        <v>29055</v>
      </c>
      <c r="F7291" t="s">
        <v>29056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36</v>
      </c>
      <c r="N7291">
        <v>1034</v>
      </c>
      <c r="P7291" t="s">
        <v>210</v>
      </c>
      <c r="Q7291" t="s">
        <v>62</v>
      </c>
      <c r="R7291" t="s">
        <v>449</v>
      </c>
    </row>
    <row r="7292" spans="1:18" hidden="1" x14ac:dyDescent="0.3">
      <c r="A7292" t="s">
        <v>29057</v>
      </c>
      <c r="B7292" t="s">
        <v>29058</v>
      </c>
      <c r="C7292" s="1" t="str">
        <f t="shared" si="559"/>
        <v>21:0864</v>
      </c>
      <c r="D7292" s="1" t="str">
        <f t="shared" si="560"/>
        <v>21:0239</v>
      </c>
      <c r="E7292" t="s">
        <v>29059</v>
      </c>
      <c r="F7292" t="s">
        <v>29060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44</v>
      </c>
      <c r="N7292">
        <v>1035</v>
      </c>
      <c r="P7292" t="s">
        <v>356</v>
      </c>
      <c r="Q7292" t="s">
        <v>248</v>
      </c>
      <c r="R7292" t="s">
        <v>305</v>
      </c>
    </row>
    <row r="7293" spans="1:18" hidden="1" x14ac:dyDescent="0.3">
      <c r="A7293" t="s">
        <v>29061</v>
      </c>
      <c r="B7293" t="s">
        <v>29062</v>
      </c>
      <c r="C7293" s="1" t="str">
        <f t="shared" si="559"/>
        <v>21:0864</v>
      </c>
      <c r="D7293" s="1" t="str">
        <f t="shared" si="560"/>
        <v>21:0239</v>
      </c>
      <c r="E7293" t="s">
        <v>29063</v>
      </c>
      <c r="F7293" t="s">
        <v>29064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52</v>
      </c>
      <c r="N7293">
        <v>1036</v>
      </c>
      <c r="P7293" t="s">
        <v>537</v>
      </c>
      <c r="Q7293" t="s">
        <v>248</v>
      </c>
      <c r="R7293" t="s">
        <v>5587</v>
      </c>
    </row>
    <row r="7294" spans="1:18" hidden="1" x14ac:dyDescent="0.3">
      <c r="A7294" t="s">
        <v>29065</v>
      </c>
      <c r="B7294" t="s">
        <v>29066</v>
      </c>
      <c r="C7294" s="1" t="str">
        <f t="shared" si="559"/>
        <v>21:0864</v>
      </c>
      <c r="D7294" s="1" t="str">
        <f t="shared" si="560"/>
        <v>21:0239</v>
      </c>
      <c r="E7294" t="s">
        <v>29067</v>
      </c>
      <c r="F7294" t="s">
        <v>29068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60</v>
      </c>
      <c r="N7294">
        <v>1037</v>
      </c>
      <c r="P7294" t="s">
        <v>194</v>
      </c>
      <c r="Q7294" t="s">
        <v>257</v>
      </c>
      <c r="R7294" t="s">
        <v>168</v>
      </c>
    </row>
    <row r="7295" spans="1:18" hidden="1" x14ac:dyDescent="0.3">
      <c r="A7295" t="s">
        <v>29069</v>
      </c>
      <c r="B7295" t="s">
        <v>29070</v>
      </c>
      <c r="C7295" s="1" t="str">
        <f t="shared" si="559"/>
        <v>21:0864</v>
      </c>
      <c r="D7295" s="1" t="str">
        <f t="shared" si="560"/>
        <v>21:0239</v>
      </c>
      <c r="E7295" t="s">
        <v>29071</v>
      </c>
      <c r="F7295" t="s">
        <v>29072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67</v>
      </c>
      <c r="N7295">
        <v>1038</v>
      </c>
      <c r="P7295" t="s">
        <v>247</v>
      </c>
      <c r="Q7295" t="s">
        <v>257</v>
      </c>
      <c r="R7295" t="s">
        <v>449</v>
      </c>
    </row>
    <row r="7296" spans="1:18" hidden="1" x14ac:dyDescent="0.3">
      <c r="A7296" t="s">
        <v>29073</v>
      </c>
      <c r="B7296" t="s">
        <v>29074</v>
      </c>
      <c r="C7296" s="1" t="str">
        <f t="shared" si="559"/>
        <v>21:0864</v>
      </c>
      <c r="D7296" s="1" t="str">
        <f t="shared" si="560"/>
        <v>21:0239</v>
      </c>
      <c r="E7296" t="s">
        <v>29075</v>
      </c>
      <c r="F7296" t="s">
        <v>29076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74</v>
      </c>
      <c r="N7296">
        <v>1039</v>
      </c>
      <c r="P7296" t="s">
        <v>23</v>
      </c>
      <c r="Q7296" t="s">
        <v>248</v>
      </c>
      <c r="R7296" t="s">
        <v>211</v>
      </c>
    </row>
    <row r="7297" spans="1:18" hidden="1" x14ac:dyDescent="0.3">
      <c r="A7297" t="s">
        <v>29077</v>
      </c>
      <c r="B7297" t="s">
        <v>29078</v>
      </c>
      <c r="C7297" s="1" t="str">
        <f t="shared" si="559"/>
        <v>21:0864</v>
      </c>
      <c r="D7297" s="1" t="str">
        <f t="shared" si="560"/>
        <v>21:0239</v>
      </c>
      <c r="E7297" t="s">
        <v>29079</v>
      </c>
      <c r="F7297" t="s">
        <v>29080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81</v>
      </c>
      <c r="N7297">
        <v>1040</v>
      </c>
      <c r="P7297" t="s">
        <v>115</v>
      </c>
      <c r="Q7297" t="s">
        <v>96</v>
      </c>
      <c r="R7297" t="s">
        <v>599</v>
      </c>
    </row>
    <row r="7298" spans="1:18" hidden="1" x14ac:dyDescent="0.3">
      <c r="A7298" t="s">
        <v>29081</v>
      </c>
      <c r="B7298" t="s">
        <v>29082</v>
      </c>
      <c r="C7298" s="1" t="str">
        <f t="shared" si="559"/>
        <v>21:0864</v>
      </c>
      <c r="D7298" s="1" t="str">
        <f t="shared" si="560"/>
        <v>21:0239</v>
      </c>
      <c r="E7298" t="s">
        <v>29083</v>
      </c>
      <c r="F7298" t="s">
        <v>29084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95</v>
      </c>
      <c r="N7298">
        <v>1041</v>
      </c>
      <c r="P7298" t="s">
        <v>167</v>
      </c>
      <c r="Q7298" t="s">
        <v>248</v>
      </c>
      <c r="R7298" t="s">
        <v>102</v>
      </c>
    </row>
    <row r="7299" spans="1:18" hidden="1" x14ac:dyDescent="0.3">
      <c r="A7299" t="s">
        <v>29085</v>
      </c>
      <c r="B7299" t="s">
        <v>29086</v>
      </c>
      <c r="C7299" s="1" t="str">
        <f t="shared" si="559"/>
        <v>21:0864</v>
      </c>
      <c r="D7299" s="1" t="str">
        <f t="shared" si="560"/>
        <v>21:0239</v>
      </c>
      <c r="E7299" t="s">
        <v>29087</v>
      </c>
      <c r="F7299" t="s">
        <v>29088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101</v>
      </c>
      <c r="N7299">
        <v>1042</v>
      </c>
      <c r="P7299" t="s">
        <v>115</v>
      </c>
      <c r="Q7299" t="s">
        <v>62</v>
      </c>
      <c r="R7299" t="s">
        <v>324</v>
      </c>
    </row>
    <row r="7300" spans="1:18" hidden="1" x14ac:dyDescent="0.3">
      <c r="A7300" t="s">
        <v>29089</v>
      </c>
      <c r="B7300" t="s">
        <v>29090</v>
      </c>
      <c r="C7300" s="1" t="str">
        <f t="shared" si="559"/>
        <v>21:0864</v>
      </c>
      <c r="D7300" s="1" t="str">
        <f t="shared" si="560"/>
        <v>21:0239</v>
      </c>
      <c r="E7300" t="s">
        <v>29091</v>
      </c>
      <c r="F7300" t="s">
        <v>29092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107</v>
      </c>
      <c r="N7300">
        <v>1043</v>
      </c>
      <c r="P7300" t="s">
        <v>1006</v>
      </c>
      <c r="Q7300" t="s">
        <v>31</v>
      </c>
      <c r="R7300" t="s">
        <v>305</v>
      </c>
    </row>
    <row r="7301" spans="1:18" hidden="1" x14ac:dyDescent="0.3">
      <c r="A7301" t="s">
        <v>29093</v>
      </c>
      <c r="B7301" t="s">
        <v>29094</v>
      </c>
      <c r="C7301" s="1" t="str">
        <f t="shared" si="559"/>
        <v>21:0864</v>
      </c>
      <c r="D7301" s="1" t="str">
        <f t="shared" si="560"/>
        <v>21:0239</v>
      </c>
      <c r="E7301" t="s">
        <v>29095</v>
      </c>
      <c r="F7301" t="s">
        <v>29096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114</v>
      </c>
      <c r="N7301">
        <v>1044</v>
      </c>
      <c r="P7301" t="s">
        <v>200</v>
      </c>
      <c r="Q7301" t="s">
        <v>31</v>
      </c>
      <c r="R7301" t="s">
        <v>629</v>
      </c>
    </row>
    <row r="7302" spans="1:18" hidden="1" x14ac:dyDescent="0.3">
      <c r="A7302" t="s">
        <v>29097</v>
      </c>
      <c r="B7302" t="s">
        <v>29098</v>
      </c>
      <c r="C7302" s="1" t="str">
        <f t="shared" si="559"/>
        <v>21:0864</v>
      </c>
      <c r="D7302" s="1" t="str">
        <f t="shared" si="560"/>
        <v>21:0239</v>
      </c>
      <c r="E7302" t="s">
        <v>29099</v>
      </c>
      <c r="F7302" t="s">
        <v>29100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121</v>
      </c>
      <c r="N7302">
        <v>1045</v>
      </c>
      <c r="P7302" t="s">
        <v>188</v>
      </c>
      <c r="Q7302" t="s">
        <v>46</v>
      </c>
      <c r="R7302" t="s">
        <v>911</v>
      </c>
    </row>
    <row r="7303" spans="1:18" hidden="1" x14ac:dyDescent="0.3">
      <c r="A7303" t="s">
        <v>29101</v>
      </c>
      <c r="B7303" t="s">
        <v>29102</v>
      </c>
      <c r="C7303" s="1" t="str">
        <f t="shared" si="559"/>
        <v>21:0864</v>
      </c>
      <c r="D7303" s="1" t="str">
        <f t="shared" si="560"/>
        <v>21:0239</v>
      </c>
      <c r="E7303" t="s">
        <v>29103</v>
      </c>
      <c r="F7303" t="s">
        <v>29104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127</v>
      </c>
      <c r="N7303">
        <v>1046</v>
      </c>
      <c r="P7303" t="s">
        <v>82</v>
      </c>
      <c r="Q7303" t="s">
        <v>46</v>
      </c>
      <c r="R7303" t="s">
        <v>305</v>
      </c>
    </row>
    <row r="7304" spans="1:18" hidden="1" x14ac:dyDescent="0.3">
      <c r="A7304" t="s">
        <v>29105</v>
      </c>
      <c r="B7304" t="s">
        <v>29106</v>
      </c>
      <c r="C7304" s="1" t="str">
        <f t="shared" si="559"/>
        <v>21:0864</v>
      </c>
      <c r="D7304" s="1" t="str">
        <f t="shared" si="560"/>
        <v>21:0239</v>
      </c>
      <c r="E7304" t="s">
        <v>29107</v>
      </c>
      <c r="F7304" t="s">
        <v>29108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133</v>
      </c>
      <c r="N7304">
        <v>1047</v>
      </c>
      <c r="P7304" t="s">
        <v>140</v>
      </c>
      <c r="Q7304" t="s">
        <v>38</v>
      </c>
      <c r="R7304" t="s">
        <v>890</v>
      </c>
    </row>
    <row r="7305" spans="1:18" hidden="1" x14ac:dyDescent="0.3">
      <c r="A7305" t="s">
        <v>29109</v>
      </c>
      <c r="B7305" t="s">
        <v>29110</v>
      </c>
      <c r="C7305" s="1" t="str">
        <f t="shared" si="559"/>
        <v>21:0864</v>
      </c>
      <c r="D7305" s="1" t="str">
        <f t="shared" si="560"/>
        <v>21:0239</v>
      </c>
      <c r="E7305" t="s">
        <v>29111</v>
      </c>
      <c r="F7305" t="s">
        <v>29112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139</v>
      </c>
      <c r="N7305">
        <v>1048</v>
      </c>
      <c r="P7305" t="s">
        <v>53</v>
      </c>
      <c r="Q7305" t="s">
        <v>38</v>
      </c>
      <c r="R7305" t="s">
        <v>599</v>
      </c>
    </row>
    <row r="7306" spans="1:18" hidden="1" x14ac:dyDescent="0.3">
      <c r="A7306" t="s">
        <v>29113</v>
      </c>
      <c r="B7306" t="s">
        <v>29114</v>
      </c>
      <c r="C7306" s="1" t="str">
        <f t="shared" si="559"/>
        <v>21:0864</v>
      </c>
      <c r="D7306" s="1" t="str">
        <f t="shared" si="560"/>
        <v>21:0239</v>
      </c>
      <c r="E7306" t="s">
        <v>29115</v>
      </c>
      <c r="F7306" t="s">
        <v>29116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241</v>
      </c>
      <c r="N7306">
        <v>1049</v>
      </c>
      <c r="P7306" t="s">
        <v>235</v>
      </c>
      <c r="Q7306" t="s">
        <v>248</v>
      </c>
      <c r="R7306" t="s">
        <v>687</v>
      </c>
    </row>
    <row r="7307" spans="1:18" hidden="1" x14ac:dyDescent="0.3">
      <c r="A7307" t="s">
        <v>29117</v>
      </c>
      <c r="B7307" t="s">
        <v>29118</v>
      </c>
      <c r="C7307" s="1" t="str">
        <f t="shared" si="559"/>
        <v>21:0864</v>
      </c>
      <c r="D7307" s="1" t="str">
        <f t="shared" si="560"/>
        <v>21:0239</v>
      </c>
      <c r="E7307" t="s">
        <v>29119</v>
      </c>
      <c r="F7307" t="s">
        <v>29120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36</v>
      </c>
      <c r="N7307">
        <v>1050</v>
      </c>
      <c r="P7307" t="s">
        <v>200</v>
      </c>
      <c r="Q7307" t="s">
        <v>146</v>
      </c>
      <c r="R7307" t="s">
        <v>195</v>
      </c>
    </row>
    <row r="7308" spans="1:18" hidden="1" x14ac:dyDescent="0.3">
      <c r="A7308" t="s">
        <v>29121</v>
      </c>
      <c r="B7308" t="s">
        <v>29122</v>
      </c>
      <c r="C7308" s="1" t="str">
        <f t="shared" si="559"/>
        <v>21:0864</v>
      </c>
      <c r="D7308" s="1" t="str">
        <f t="shared" si="560"/>
        <v>21:0239</v>
      </c>
      <c r="E7308" t="s">
        <v>29123</v>
      </c>
      <c r="F7308" t="s">
        <v>29124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 t="s">
        <v>53</v>
      </c>
      <c r="Q7308" t="s">
        <v>38</v>
      </c>
      <c r="R7308" t="s">
        <v>873</v>
      </c>
    </row>
    <row r="7309" spans="1:18" hidden="1" x14ac:dyDescent="0.3">
      <c r="A7309" t="s">
        <v>29125</v>
      </c>
      <c r="B7309" t="s">
        <v>29126</v>
      </c>
      <c r="C7309" s="1" t="str">
        <f t="shared" si="559"/>
        <v>21:0864</v>
      </c>
      <c r="D7309" s="1" t="str">
        <f t="shared" si="560"/>
        <v>21:0239</v>
      </c>
      <c r="E7309" t="s">
        <v>29123</v>
      </c>
      <c r="F7309" t="s">
        <v>29127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29</v>
      </c>
      <c r="N7309">
        <v>1052</v>
      </c>
      <c r="P7309" t="s">
        <v>82</v>
      </c>
      <c r="Q7309" t="s">
        <v>38</v>
      </c>
      <c r="R7309" t="s">
        <v>305</v>
      </c>
    </row>
    <row r="7310" spans="1:18" hidden="1" x14ac:dyDescent="0.3">
      <c r="A7310" t="s">
        <v>29128</v>
      </c>
      <c r="B7310" t="s">
        <v>29129</v>
      </c>
      <c r="C7310" s="1" t="str">
        <f t="shared" si="559"/>
        <v>21:0864</v>
      </c>
      <c r="D7310" s="1" t="str">
        <f t="shared" si="560"/>
        <v>21:0239</v>
      </c>
      <c r="E7310" t="s">
        <v>29130</v>
      </c>
      <c r="F7310" t="s">
        <v>29131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44</v>
      </c>
      <c r="N7310">
        <v>1053</v>
      </c>
      <c r="P7310" t="s">
        <v>319</v>
      </c>
      <c r="Q7310" t="s">
        <v>38</v>
      </c>
      <c r="R7310" t="s">
        <v>4278</v>
      </c>
    </row>
    <row r="7311" spans="1:18" hidden="1" x14ac:dyDescent="0.3">
      <c r="A7311" t="s">
        <v>29132</v>
      </c>
      <c r="B7311" t="s">
        <v>29133</v>
      </c>
      <c r="C7311" s="1" t="str">
        <f t="shared" si="559"/>
        <v>21:0864</v>
      </c>
      <c r="D7311" s="1" t="str">
        <f t="shared" si="560"/>
        <v>21:0239</v>
      </c>
      <c r="E7311" t="s">
        <v>29134</v>
      </c>
      <c r="F7311" t="s">
        <v>29135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52</v>
      </c>
      <c r="N7311">
        <v>1054</v>
      </c>
      <c r="P7311" t="s">
        <v>173</v>
      </c>
      <c r="Q7311" t="s">
        <v>24</v>
      </c>
      <c r="R7311" t="s">
        <v>636</v>
      </c>
    </row>
    <row r="7312" spans="1:18" hidden="1" x14ac:dyDescent="0.3">
      <c r="A7312" t="s">
        <v>29136</v>
      </c>
      <c r="B7312" t="s">
        <v>29137</v>
      </c>
      <c r="C7312" s="1" t="str">
        <f t="shared" si="559"/>
        <v>21:0864</v>
      </c>
      <c r="D7312" s="1" t="str">
        <f t="shared" si="560"/>
        <v>21:0239</v>
      </c>
      <c r="E7312" t="s">
        <v>29138</v>
      </c>
      <c r="F7312" t="s">
        <v>29139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60</v>
      </c>
      <c r="N7312">
        <v>1055</v>
      </c>
      <c r="P7312" t="s">
        <v>30</v>
      </c>
      <c r="Q7312" t="s">
        <v>31</v>
      </c>
      <c r="R7312" t="s">
        <v>1050</v>
      </c>
    </row>
    <row r="7313" spans="1:18" hidden="1" x14ac:dyDescent="0.3">
      <c r="A7313" t="s">
        <v>29140</v>
      </c>
      <c r="B7313" t="s">
        <v>29141</v>
      </c>
      <c r="C7313" s="1" t="str">
        <f t="shared" si="559"/>
        <v>21:0864</v>
      </c>
      <c r="D7313" s="1" t="str">
        <f t="shared" si="560"/>
        <v>21:0239</v>
      </c>
      <c r="E7313" t="s">
        <v>29142</v>
      </c>
      <c r="F7313" t="s">
        <v>29143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67</v>
      </c>
      <c r="N7313">
        <v>1056</v>
      </c>
      <c r="P7313" t="s">
        <v>188</v>
      </c>
      <c r="Q7313" t="s">
        <v>310</v>
      </c>
      <c r="R7313" t="s">
        <v>9133</v>
      </c>
    </row>
    <row r="7314" spans="1:18" hidden="1" x14ac:dyDescent="0.3">
      <c r="A7314" t="s">
        <v>29144</v>
      </c>
      <c r="B7314" t="s">
        <v>29145</v>
      </c>
      <c r="C7314" s="1" t="str">
        <f t="shared" si="559"/>
        <v>21:0864</v>
      </c>
      <c r="D7314" s="1" t="str">
        <f t="shared" si="560"/>
        <v>21:0239</v>
      </c>
      <c r="E7314" t="s">
        <v>29146</v>
      </c>
      <c r="F7314" t="s">
        <v>29147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74</v>
      </c>
      <c r="N7314">
        <v>1057</v>
      </c>
      <c r="P7314" t="s">
        <v>82</v>
      </c>
      <c r="Q7314" t="s">
        <v>236</v>
      </c>
      <c r="R7314" t="s">
        <v>687</v>
      </c>
    </row>
    <row r="7315" spans="1:18" hidden="1" x14ac:dyDescent="0.3">
      <c r="A7315" t="s">
        <v>29148</v>
      </c>
      <c r="B7315" t="s">
        <v>29149</v>
      </c>
      <c r="C7315" s="1" t="str">
        <f t="shared" si="559"/>
        <v>21:0864</v>
      </c>
      <c r="D7315" s="1" t="str">
        <f t="shared" si="560"/>
        <v>21:0239</v>
      </c>
      <c r="E7315" t="s">
        <v>29150</v>
      </c>
      <c r="F7315" t="s">
        <v>29151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81</v>
      </c>
      <c r="N7315">
        <v>1058</v>
      </c>
      <c r="P7315" t="s">
        <v>294</v>
      </c>
      <c r="Q7315" t="s">
        <v>1143</v>
      </c>
      <c r="R7315" t="s">
        <v>285</v>
      </c>
    </row>
    <row r="7316" spans="1:18" hidden="1" x14ac:dyDescent="0.3">
      <c r="A7316" t="s">
        <v>29152</v>
      </c>
      <c r="B7316" t="s">
        <v>29153</v>
      </c>
      <c r="C7316" s="1" t="str">
        <f t="shared" si="559"/>
        <v>21:0864</v>
      </c>
      <c r="D7316" s="1" t="str">
        <f t="shared" si="560"/>
        <v>21:0239</v>
      </c>
      <c r="E7316" t="s">
        <v>29154</v>
      </c>
      <c r="F7316" t="s">
        <v>29155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95</v>
      </c>
      <c r="N7316">
        <v>1059</v>
      </c>
      <c r="P7316" t="s">
        <v>68</v>
      </c>
      <c r="Q7316" t="s">
        <v>62</v>
      </c>
      <c r="R7316" t="s">
        <v>1088</v>
      </c>
    </row>
    <row r="7317" spans="1:18" hidden="1" x14ac:dyDescent="0.3">
      <c r="A7317" t="s">
        <v>29156</v>
      </c>
      <c r="B7317" t="s">
        <v>29157</v>
      </c>
      <c r="C7317" s="1" t="str">
        <f t="shared" si="559"/>
        <v>21:0864</v>
      </c>
      <c r="D7317" s="1" t="str">
        <f t="shared" si="560"/>
        <v>21:0239</v>
      </c>
      <c r="E7317" t="s">
        <v>29158</v>
      </c>
      <c r="F7317" t="s">
        <v>29159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101</v>
      </c>
      <c r="N7317">
        <v>1060</v>
      </c>
      <c r="P7317" t="s">
        <v>1006</v>
      </c>
      <c r="Q7317" t="s">
        <v>46</v>
      </c>
      <c r="R7317" t="s">
        <v>329</v>
      </c>
    </row>
    <row r="7318" spans="1:18" hidden="1" x14ac:dyDescent="0.3">
      <c r="A7318" t="s">
        <v>29160</v>
      </c>
      <c r="B7318" t="s">
        <v>29161</v>
      </c>
      <c r="C7318" s="1" t="str">
        <f t="shared" si="559"/>
        <v>21:0864</v>
      </c>
      <c r="D7318" s="1" t="str">
        <f t="shared" si="560"/>
        <v>21:0239</v>
      </c>
      <c r="E7318" t="s">
        <v>29162</v>
      </c>
      <c r="F7318" t="s">
        <v>29163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107</v>
      </c>
      <c r="N7318">
        <v>1061</v>
      </c>
      <c r="P7318" t="s">
        <v>553</v>
      </c>
      <c r="Q7318" t="s">
        <v>96</v>
      </c>
      <c r="R7318" t="s">
        <v>102</v>
      </c>
    </row>
    <row r="7319" spans="1:18" hidden="1" x14ac:dyDescent="0.3">
      <c r="A7319" t="s">
        <v>29164</v>
      </c>
      <c r="B7319" t="s">
        <v>29165</v>
      </c>
      <c r="C7319" s="1" t="str">
        <f t="shared" si="559"/>
        <v>21:0864</v>
      </c>
      <c r="D7319" s="1" t="str">
        <f t="shared" si="560"/>
        <v>21:0239</v>
      </c>
      <c r="E7319" t="s">
        <v>29166</v>
      </c>
      <c r="F7319" t="s">
        <v>29167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114</v>
      </c>
      <c r="N7319">
        <v>1062</v>
      </c>
      <c r="P7319" t="s">
        <v>319</v>
      </c>
      <c r="Q7319" t="s">
        <v>248</v>
      </c>
      <c r="R7319" t="s">
        <v>55</v>
      </c>
    </row>
    <row r="7320" spans="1:18" hidden="1" x14ac:dyDescent="0.3">
      <c r="A7320" t="s">
        <v>29168</v>
      </c>
      <c r="B7320" t="s">
        <v>29169</v>
      </c>
      <c r="C7320" s="1" t="str">
        <f t="shared" si="559"/>
        <v>21:0864</v>
      </c>
      <c r="D7320" s="1" t="str">
        <f t="shared" si="560"/>
        <v>21:0239</v>
      </c>
      <c r="E7320" t="s">
        <v>29170</v>
      </c>
      <c r="F7320" t="s">
        <v>29171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121</v>
      </c>
      <c r="N7320">
        <v>1063</v>
      </c>
      <c r="P7320" t="s">
        <v>1006</v>
      </c>
      <c r="Q7320" t="s">
        <v>310</v>
      </c>
      <c r="R7320" t="s">
        <v>329</v>
      </c>
    </row>
    <row r="7321" spans="1:18" hidden="1" x14ac:dyDescent="0.3">
      <c r="A7321" t="s">
        <v>29172</v>
      </c>
      <c r="B7321" t="s">
        <v>29173</v>
      </c>
      <c r="C7321" s="1" t="str">
        <f t="shared" si="559"/>
        <v>21:0864</v>
      </c>
      <c r="D7321" s="1" t="str">
        <f t="shared" si="560"/>
        <v>21:0239</v>
      </c>
      <c r="E7321" t="s">
        <v>29174</v>
      </c>
      <c r="F7321" t="s">
        <v>29175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127</v>
      </c>
      <c r="N7321">
        <v>1064</v>
      </c>
      <c r="P7321" t="s">
        <v>167</v>
      </c>
      <c r="Q7321" t="s">
        <v>236</v>
      </c>
      <c r="R7321" t="s">
        <v>211</v>
      </c>
    </row>
    <row r="7322" spans="1:18" hidden="1" x14ac:dyDescent="0.3">
      <c r="A7322" t="s">
        <v>29176</v>
      </c>
      <c r="B7322" t="s">
        <v>29177</v>
      </c>
      <c r="C7322" s="1" t="str">
        <f t="shared" si="559"/>
        <v>21:0864</v>
      </c>
      <c r="D7322" s="1" t="str">
        <f t="shared" si="560"/>
        <v>21:0239</v>
      </c>
      <c r="E7322" t="s">
        <v>29178</v>
      </c>
      <c r="F7322" t="s">
        <v>29179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133</v>
      </c>
      <c r="N7322">
        <v>1065</v>
      </c>
      <c r="P7322" t="s">
        <v>82</v>
      </c>
      <c r="Q7322" t="s">
        <v>310</v>
      </c>
      <c r="R7322" t="s">
        <v>687</v>
      </c>
    </row>
    <row r="7323" spans="1:18" hidden="1" x14ac:dyDescent="0.3">
      <c r="A7323" t="s">
        <v>29180</v>
      </c>
      <c r="B7323" t="s">
        <v>29181</v>
      </c>
      <c r="C7323" s="1" t="str">
        <f t="shared" si="559"/>
        <v>21:0864</v>
      </c>
      <c r="D7323" s="1" t="str">
        <f t="shared" si="560"/>
        <v>21:0239</v>
      </c>
      <c r="E7323" t="s">
        <v>29182</v>
      </c>
      <c r="F7323" t="s">
        <v>29183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139</v>
      </c>
      <c r="N7323">
        <v>1066</v>
      </c>
      <c r="P7323" t="s">
        <v>681</v>
      </c>
      <c r="Q7323" t="s">
        <v>310</v>
      </c>
      <c r="R7323" t="s">
        <v>668</v>
      </c>
    </row>
    <row r="7324" spans="1:18" hidden="1" x14ac:dyDescent="0.3">
      <c r="A7324" t="s">
        <v>29184</v>
      </c>
      <c r="B7324" t="s">
        <v>29185</v>
      </c>
      <c r="C7324" s="1" t="str">
        <f t="shared" si="559"/>
        <v>21:0864</v>
      </c>
      <c r="D7324" s="1" t="str">
        <f t="shared" si="560"/>
        <v>21:0239</v>
      </c>
      <c r="E7324" t="s">
        <v>29186</v>
      </c>
      <c r="F7324" t="s">
        <v>29187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241</v>
      </c>
      <c r="N7324">
        <v>1067</v>
      </c>
      <c r="P7324" t="s">
        <v>37</v>
      </c>
      <c r="Q7324" t="s">
        <v>257</v>
      </c>
      <c r="R7324" t="s">
        <v>168</v>
      </c>
    </row>
    <row r="7325" spans="1:18" hidden="1" x14ac:dyDescent="0.3">
      <c r="A7325" t="s">
        <v>29188</v>
      </c>
      <c r="B7325" t="s">
        <v>29189</v>
      </c>
      <c r="C7325" s="1" t="str">
        <f t="shared" si="559"/>
        <v>21:0864</v>
      </c>
      <c r="D7325" s="1" t="str">
        <f t="shared" si="560"/>
        <v>21:0239</v>
      </c>
      <c r="E7325" t="s">
        <v>29190</v>
      </c>
      <c r="F7325" t="s">
        <v>29191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36</v>
      </c>
      <c r="N7325">
        <v>1068</v>
      </c>
      <c r="P7325" t="s">
        <v>75</v>
      </c>
      <c r="Q7325" t="s">
        <v>96</v>
      </c>
      <c r="R7325" t="s">
        <v>55</v>
      </c>
    </row>
    <row r="7326" spans="1:18" hidden="1" x14ac:dyDescent="0.3">
      <c r="A7326" t="s">
        <v>29192</v>
      </c>
      <c r="B7326" t="s">
        <v>29193</v>
      </c>
      <c r="C7326" s="1" t="str">
        <f t="shared" si="559"/>
        <v>21:0864</v>
      </c>
      <c r="D7326" s="1" t="str">
        <f t="shared" si="560"/>
        <v>21:0239</v>
      </c>
      <c r="E7326" t="s">
        <v>29194</v>
      </c>
      <c r="F7326" t="s">
        <v>29195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 t="s">
        <v>82</v>
      </c>
      <c r="Q7326" t="s">
        <v>62</v>
      </c>
      <c r="R7326" t="s">
        <v>687</v>
      </c>
    </row>
    <row r="7327" spans="1:18" hidden="1" x14ac:dyDescent="0.3">
      <c r="A7327" t="s">
        <v>29196</v>
      </c>
      <c r="B7327" t="s">
        <v>29197</v>
      </c>
      <c r="C7327" s="1" t="str">
        <f t="shared" si="559"/>
        <v>21:0864</v>
      </c>
      <c r="D7327" s="1" t="str">
        <f t="shared" si="560"/>
        <v>21:0239</v>
      </c>
      <c r="E7327" t="s">
        <v>29194</v>
      </c>
      <c r="F7327" t="s">
        <v>29198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29</v>
      </c>
      <c r="N7327">
        <v>1070</v>
      </c>
      <c r="P7327" t="s">
        <v>140</v>
      </c>
      <c r="Q7327" t="s">
        <v>62</v>
      </c>
      <c r="R7327" t="s">
        <v>761</v>
      </c>
    </row>
    <row r="7328" spans="1:18" hidden="1" x14ac:dyDescent="0.3">
      <c r="A7328" t="s">
        <v>29199</v>
      </c>
      <c r="B7328" t="s">
        <v>29200</v>
      </c>
      <c r="C7328" s="1" t="str">
        <f t="shared" si="559"/>
        <v>21:0864</v>
      </c>
      <c r="D7328" s="1" t="str">
        <f t="shared" si="560"/>
        <v>21:0239</v>
      </c>
      <c r="E7328" t="s">
        <v>29201</v>
      </c>
      <c r="F7328" t="s">
        <v>29202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44</v>
      </c>
      <c r="N7328">
        <v>1071</v>
      </c>
      <c r="P7328" t="s">
        <v>414</v>
      </c>
      <c r="Q7328" t="s">
        <v>62</v>
      </c>
      <c r="R7328" t="s">
        <v>195</v>
      </c>
    </row>
    <row r="7329" spans="1:18" hidden="1" x14ac:dyDescent="0.3">
      <c r="A7329" t="s">
        <v>29203</v>
      </c>
      <c r="B7329" t="s">
        <v>29204</v>
      </c>
      <c r="C7329" s="1" t="str">
        <f t="shared" si="559"/>
        <v>21:0864</v>
      </c>
      <c r="D7329" s="1" t="str">
        <f t="shared" si="560"/>
        <v>21:0239</v>
      </c>
      <c r="E7329" t="s">
        <v>29205</v>
      </c>
      <c r="F7329" t="s">
        <v>29206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52</v>
      </c>
      <c r="N7329">
        <v>1072</v>
      </c>
      <c r="P7329" t="s">
        <v>225</v>
      </c>
      <c r="Q7329" t="s">
        <v>257</v>
      </c>
      <c r="R7329" t="s">
        <v>189</v>
      </c>
    </row>
    <row r="7330" spans="1:18" hidden="1" x14ac:dyDescent="0.3">
      <c r="A7330" t="s">
        <v>29207</v>
      </c>
      <c r="B7330" t="s">
        <v>29208</v>
      </c>
      <c r="C7330" s="1" t="str">
        <f t="shared" si="559"/>
        <v>21:0864</v>
      </c>
      <c r="D7330" s="1" t="str">
        <f t="shared" si="560"/>
        <v>21:0239</v>
      </c>
      <c r="E7330" t="s">
        <v>29209</v>
      </c>
      <c r="F7330" t="s">
        <v>29210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60</v>
      </c>
      <c r="N7330">
        <v>1073</v>
      </c>
      <c r="P7330" t="s">
        <v>188</v>
      </c>
      <c r="Q7330" t="s">
        <v>236</v>
      </c>
      <c r="R7330" t="s">
        <v>890</v>
      </c>
    </row>
    <row r="7331" spans="1:18" hidden="1" x14ac:dyDescent="0.3">
      <c r="A7331" t="s">
        <v>29211</v>
      </c>
      <c r="B7331" t="s">
        <v>29212</v>
      </c>
      <c r="C7331" s="1" t="str">
        <f t="shared" si="559"/>
        <v>21:0864</v>
      </c>
      <c r="D7331" s="1" t="str">
        <f t="shared" si="560"/>
        <v>21:0239</v>
      </c>
      <c r="E7331" t="s">
        <v>29213</v>
      </c>
      <c r="F7331" t="s">
        <v>29214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67</v>
      </c>
      <c r="N7331">
        <v>1074</v>
      </c>
      <c r="P7331" t="s">
        <v>598</v>
      </c>
      <c r="Q7331" t="s">
        <v>257</v>
      </c>
      <c r="R7331" t="s">
        <v>687</v>
      </c>
    </row>
    <row r="7332" spans="1:18" hidden="1" x14ac:dyDescent="0.3">
      <c r="A7332" t="s">
        <v>29215</v>
      </c>
      <c r="B7332" t="s">
        <v>29216</v>
      </c>
      <c r="C7332" s="1" t="str">
        <f t="shared" si="559"/>
        <v>21:0864</v>
      </c>
      <c r="D7332" s="1" t="str">
        <f t="shared" si="560"/>
        <v>21:0239</v>
      </c>
      <c r="E7332" t="s">
        <v>29217</v>
      </c>
      <c r="F7332" t="s">
        <v>29218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74</v>
      </c>
      <c r="N7332">
        <v>1075</v>
      </c>
      <c r="P7332" t="s">
        <v>553</v>
      </c>
      <c r="Q7332" t="s">
        <v>236</v>
      </c>
      <c r="R7332" t="s">
        <v>890</v>
      </c>
    </row>
    <row r="7333" spans="1:18" hidden="1" x14ac:dyDescent="0.3">
      <c r="A7333" t="s">
        <v>29219</v>
      </c>
      <c r="B7333" t="s">
        <v>29220</v>
      </c>
      <c r="C7333" s="1" t="str">
        <f t="shared" si="559"/>
        <v>21:0864</v>
      </c>
      <c r="D7333" s="1" t="str">
        <f t="shared" si="560"/>
        <v>21:0239</v>
      </c>
      <c r="E7333" t="s">
        <v>29221</v>
      </c>
      <c r="F7333" t="s">
        <v>29222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81</v>
      </c>
      <c r="N7333">
        <v>1076</v>
      </c>
      <c r="P7333" t="s">
        <v>834</v>
      </c>
      <c r="Q7333" t="s">
        <v>579</v>
      </c>
      <c r="R7333" t="s">
        <v>329</v>
      </c>
    </row>
    <row r="7334" spans="1:18" hidden="1" x14ac:dyDescent="0.3">
      <c r="A7334" t="s">
        <v>29223</v>
      </c>
      <c r="B7334" t="s">
        <v>29224</v>
      </c>
      <c r="C7334" s="1" t="str">
        <f t="shared" si="559"/>
        <v>21:0864</v>
      </c>
      <c r="D7334" s="1" t="str">
        <f t="shared" si="560"/>
        <v>21:0239</v>
      </c>
      <c r="E7334" t="s">
        <v>29225</v>
      </c>
      <c r="F7334" t="s">
        <v>29226</v>
      </c>
      <c r="H7334">
        <v>60.9306208</v>
      </c>
      <c r="I7334">
        <v>-128.3962889</v>
      </c>
      <c r="J7334" s="1" t="str">
        <f t="shared" ref="J7334:J7397" si="561">HYPERLINK("https://geochem.nrcan.gc.ca/cdogs/content/kwd/kwd020018_e.htm", "Fluid (stream)")</f>
        <v>Fluid (stream)</v>
      </c>
      <c r="K7334" s="1" t="str">
        <f t="shared" ref="K7334:K7397" si="562">HYPERLINK("https://geochem.nrcan.gc.ca/cdogs/content/kwd/kwd080007_e.htm", "Untreated Water")</f>
        <v>Untreated Water</v>
      </c>
      <c r="L7334">
        <v>62</v>
      </c>
      <c r="M7334" t="s">
        <v>95</v>
      </c>
      <c r="N7334">
        <v>1077</v>
      </c>
      <c r="P7334" t="s">
        <v>692</v>
      </c>
      <c r="Q7334" t="s">
        <v>310</v>
      </c>
      <c r="R7334" t="s">
        <v>9133</v>
      </c>
    </row>
    <row r="7335" spans="1:18" hidden="1" x14ac:dyDescent="0.3">
      <c r="A7335" t="s">
        <v>29227</v>
      </c>
      <c r="B7335" t="s">
        <v>29228</v>
      </c>
      <c r="C7335" s="1" t="str">
        <f t="shared" si="559"/>
        <v>21:0864</v>
      </c>
      <c r="D7335" s="1" t="str">
        <f t="shared" si="560"/>
        <v>21:0239</v>
      </c>
      <c r="E7335" t="s">
        <v>29229</v>
      </c>
      <c r="F7335" t="s">
        <v>29230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101</v>
      </c>
      <c r="N7335">
        <v>1078</v>
      </c>
      <c r="P7335" t="s">
        <v>1310</v>
      </c>
      <c r="Q7335" t="s">
        <v>38</v>
      </c>
      <c r="R7335" t="s">
        <v>4319</v>
      </c>
    </row>
    <row r="7336" spans="1:18" hidden="1" x14ac:dyDescent="0.3">
      <c r="A7336" t="s">
        <v>29231</v>
      </c>
      <c r="B7336" t="s">
        <v>29232</v>
      </c>
      <c r="C7336" s="1" t="str">
        <f t="shared" si="559"/>
        <v>21:0864</v>
      </c>
      <c r="D7336" s="1" t="str">
        <f t="shared" si="560"/>
        <v>21:0239</v>
      </c>
      <c r="E7336" t="s">
        <v>29233</v>
      </c>
      <c r="F7336" t="s">
        <v>29234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107</v>
      </c>
      <c r="N7336">
        <v>1079</v>
      </c>
      <c r="P7336" t="s">
        <v>242</v>
      </c>
      <c r="Q7336" t="s">
        <v>257</v>
      </c>
      <c r="R7336" t="s">
        <v>151</v>
      </c>
    </row>
    <row r="7337" spans="1:18" hidden="1" x14ac:dyDescent="0.3">
      <c r="A7337" t="s">
        <v>29235</v>
      </c>
      <c r="B7337" t="s">
        <v>29236</v>
      </c>
      <c r="C7337" s="1" t="str">
        <f t="shared" si="559"/>
        <v>21:0864</v>
      </c>
      <c r="D7337" s="1" t="str">
        <f t="shared" si="560"/>
        <v>21:0239</v>
      </c>
      <c r="E7337" t="s">
        <v>29237</v>
      </c>
      <c r="F7337" t="s">
        <v>29238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114</v>
      </c>
      <c r="N7337">
        <v>1080</v>
      </c>
      <c r="P7337" t="s">
        <v>53</v>
      </c>
      <c r="Q7337" t="s">
        <v>248</v>
      </c>
      <c r="R7337" t="s">
        <v>789</v>
      </c>
    </row>
    <row r="7338" spans="1:18" hidden="1" x14ac:dyDescent="0.3">
      <c r="A7338" t="s">
        <v>29239</v>
      </c>
      <c r="B7338" t="s">
        <v>29240</v>
      </c>
      <c r="C7338" s="1" t="str">
        <f t="shared" si="559"/>
        <v>21:0864</v>
      </c>
      <c r="D7338" s="1" t="str">
        <f t="shared" si="560"/>
        <v>21:0239</v>
      </c>
      <c r="E7338" t="s">
        <v>29241</v>
      </c>
      <c r="F7338" t="s">
        <v>29242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121</v>
      </c>
      <c r="N7338">
        <v>1081</v>
      </c>
      <c r="P7338" t="s">
        <v>200</v>
      </c>
      <c r="Q7338" t="s">
        <v>62</v>
      </c>
      <c r="R7338" t="s">
        <v>19059</v>
      </c>
    </row>
    <row r="7339" spans="1:18" hidden="1" x14ac:dyDescent="0.3">
      <c r="A7339" t="s">
        <v>29243</v>
      </c>
      <c r="B7339" t="s">
        <v>29244</v>
      </c>
      <c r="C7339" s="1" t="str">
        <f t="shared" si="559"/>
        <v>21:0864</v>
      </c>
      <c r="D7339" s="1" t="str">
        <f t="shared" si="560"/>
        <v>21:0239</v>
      </c>
      <c r="E7339" t="s">
        <v>29245</v>
      </c>
      <c r="F7339" t="s">
        <v>29246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127</v>
      </c>
      <c r="N7339">
        <v>1082</v>
      </c>
      <c r="P7339" t="s">
        <v>173</v>
      </c>
      <c r="Q7339" t="s">
        <v>24</v>
      </c>
      <c r="R7339" t="s">
        <v>8016</v>
      </c>
    </row>
    <row r="7340" spans="1:18" hidden="1" x14ac:dyDescent="0.3">
      <c r="A7340" t="s">
        <v>29247</v>
      </c>
      <c r="B7340" t="s">
        <v>29248</v>
      </c>
      <c r="C7340" s="1" t="str">
        <f t="shared" si="559"/>
        <v>21:0864</v>
      </c>
      <c r="D7340" s="1" t="str">
        <f t="shared" si="560"/>
        <v>21:0239</v>
      </c>
      <c r="E7340" t="s">
        <v>29249</v>
      </c>
      <c r="F7340" t="s">
        <v>29250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133</v>
      </c>
      <c r="N7340">
        <v>1083</v>
      </c>
      <c r="P7340" t="s">
        <v>414</v>
      </c>
      <c r="Q7340" t="s">
        <v>310</v>
      </c>
      <c r="R7340" t="s">
        <v>55</v>
      </c>
    </row>
    <row r="7341" spans="1:18" hidden="1" x14ac:dyDescent="0.3">
      <c r="A7341" t="s">
        <v>29251</v>
      </c>
      <c r="B7341" t="s">
        <v>29252</v>
      </c>
      <c r="C7341" s="1" t="str">
        <f t="shared" si="559"/>
        <v>21:0864</v>
      </c>
      <c r="D7341" s="1" t="str">
        <f t="shared" si="560"/>
        <v>21:0239</v>
      </c>
      <c r="E7341" t="s">
        <v>29253</v>
      </c>
      <c r="F7341" t="s">
        <v>29254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139</v>
      </c>
      <c r="N7341">
        <v>1084</v>
      </c>
      <c r="P7341" t="s">
        <v>194</v>
      </c>
      <c r="Q7341" t="s">
        <v>579</v>
      </c>
      <c r="R7341" t="s">
        <v>55</v>
      </c>
    </row>
    <row r="7342" spans="1:18" hidden="1" x14ac:dyDescent="0.3">
      <c r="A7342" t="s">
        <v>29255</v>
      </c>
      <c r="B7342" t="s">
        <v>29256</v>
      </c>
      <c r="C7342" s="1" t="str">
        <f t="shared" si="559"/>
        <v>21:0864</v>
      </c>
      <c r="D7342" s="1" t="str">
        <f t="shared" si="560"/>
        <v>21:0239</v>
      </c>
      <c r="E7342" t="s">
        <v>29257</v>
      </c>
      <c r="F7342" t="s">
        <v>29258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241</v>
      </c>
      <c r="N7342">
        <v>1085</v>
      </c>
      <c r="P7342" t="s">
        <v>210</v>
      </c>
      <c r="Q7342" t="s">
        <v>62</v>
      </c>
      <c r="R7342" t="s">
        <v>460</v>
      </c>
    </row>
    <row r="7343" spans="1:18" hidden="1" x14ac:dyDescent="0.3">
      <c r="A7343" t="s">
        <v>29259</v>
      </c>
      <c r="B7343" t="s">
        <v>29260</v>
      </c>
      <c r="C7343" s="1" t="str">
        <f t="shared" si="559"/>
        <v>21:0864</v>
      </c>
      <c r="D7343" s="1" t="str">
        <f t="shared" si="560"/>
        <v>21:0239</v>
      </c>
      <c r="E7343" t="s">
        <v>29261</v>
      </c>
      <c r="F7343" t="s">
        <v>29262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36</v>
      </c>
      <c r="N7343">
        <v>1086</v>
      </c>
      <c r="P7343" t="s">
        <v>15080</v>
      </c>
      <c r="Q7343" t="s">
        <v>15080</v>
      </c>
      <c r="R7343" t="s">
        <v>15080</v>
      </c>
    </row>
    <row r="7344" spans="1:18" hidden="1" x14ac:dyDescent="0.3">
      <c r="A7344" t="s">
        <v>29263</v>
      </c>
      <c r="B7344" t="s">
        <v>29264</v>
      </c>
      <c r="C7344" s="1" t="str">
        <f t="shared" si="559"/>
        <v>21:0864</v>
      </c>
      <c r="D7344" s="1" t="str">
        <f t="shared" si="560"/>
        <v>21:0239</v>
      </c>
      <c r="E7344" t="s">
        <v>29265</v>
      </c>
      <c r="F7344" t="s">
        <v>29266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 t="s">
        <v>200</v>
      </c>
      <c r="Q7344" t="s">
        <v>46</v>
      </c>
      <c r="R7344" t="s">
        <v>890</v>
      </c>
    </row>
    <row r="7345" spans="1:18" hidden="1" x14ac:dyDescent="0.3">
      <c r="A7345" t="s">
        <v>29267</v>
      </c>
      <c r="B7345" t="s">
        <v>29268</v>
      </c>
      <c r="C7345" s="1" t="str">
        <f t="shared" si="559"/>
        <v>21:0864</v>
      </c>
      <c r="D7345" s="1" t="str">
        <f t="shared" si="560"/>
        <v>21:0239</v>
      </c>
      <c r="E7345" t="s">
        <v>29265</v>
      </c>
      <c r="F7345" t="s">
        <v>29269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29</v>
      </c>
      <c r="N7345">
        <v>1088</v>
      </c>
      <c r="P7345" t="s">
        <v>319</v>
      </c>
      <c r="Q7345" t="s">
        <v>248</v>
      </c>
      <c r="R7345" t="s">
        <v>873</v>
      </c>
    </row>
    <row r="7346" spans="1:18" hidden="1" x14ac:dyDescent="0.3">
      <c r="A7346" t="s">
        <v>29270</v>
      </c>
      <c r="B7346" t="s">
        <v>29271</v>
      </c>
      <c r="C7346" s="1" t="str">
        <f t="shared" ref="C7346:C7409" si="563">HYPERLINK("https://geochem.nrcan.gc.ca/cdogs/content/bdl/bdl210864_e.htm", "21:0864")</f>
        <v>21:0864</v>
      </c>
      <c r="D7346" s="1" t="str">
        <f t="shared" ref="D7346:D7409" si="564">HYPERLINK("https://geochem.nrcan.gc.ca/cdogs/content/svy/svy210239_e.htm", "21:0239")</f>
        <v>21:0239</v>
      </c>
      <c r="E7346" t="s">
        <v>29272</v>
      </c>
      <c r="F7346" t="s">
        <v>29273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44</v>
      </c>
      <c r="N7346">
        <v>1089</v>
      </c>
      <c r="P7346" t="s">
        <v>210</v>
      </c>
      <c r="Q7346" t="s">
        <v>146</v>
      </c>
      <c r="R7346" t="s">
        <v>890</v>
      </c>
    </row>
    <row r="7347" spans="1:18" hidden="1" x14ac:dyDescent="0.3">
      <c r="A7347" t="s">
        <v>29274</v>
      </c>
      <c r="B7347" t="s">
        <v>29275</v>
      </c>
      <c r="C7347" s="1" t="str">
        <f t="shared" si="563"/>
        <v>21:0864</v>
      </c>
      <c r="D7347" s="1" t="str">
        <f t="shared" si="564"/>
        <v>21:0239</v>
      </c>
      <c r="E7347" t="s">
        <v>29276</v>
      </c>
      <c r="F7347" t="s">
        <v>29277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52</v>
      </c>
      <c r="N7347">
        <v>1090</v>
      </c>
      <c r="P7347" t="s">
        <v>210</v>
      </c>
      <c r="Q7347" t="s">
        <v>146</v>
      </c>
      <c r="R7347" t="s">
        <v>532</v>
      </c>
    </row>
    <row r="7348" spans="1:18" hidden="1" x14ac:dyDescent="0.3">
      <c r="A7348" t="s">
        <v>29278</v>
      </c>
      <c r="B7348" t="s">
        <v>29279</v>
      </c>
      <c r="C7348" s="1" t="str">
        <f t="shared" si="563"/>
        <v>21:0864</v>
      </c>
      <c r="D7348" s="1" t="str">
        <f t="shared" si="564"/>
        <v>21:0239</v>
      </c>
      <c r="E7348" t="s">
        <v>29280</v>
      </c>
      <c r="F7348" t="s">
        <v>29281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60</v>
      </c>
      <c r="N7348">
        <v>1091</v>
      </c>
      <c r="P7348" t="s">
        <v>194</v>
      </c>
      <c r="Q7348" t="s">
        <v>62</v>
      </c>
      <c r="R7348" t="s">
        <v>449</v>
      </c>
    </row>
    <row r="7349" spans="1:18" hidden="1" x14ac:dyDescent="0.3">
      <c r="A7349" t="s">
        <v>29282</v>
      </c>
      <c r="B7349" t="s">
        <v>29283</v>
      </c>
      <c r="C7349" s="1" t="str">
        <f t="shared" si="563"/>
        <v>21:0864</v>
      </c>
      <c r="D7349" s="1" t="str">
        <f t="shared" si="564"/>
        <v>21:0239</v>
      </c>
      <c r="E7349" t="s">
        <v>29284</v>
      </c>
      <c r="F7349" t="s">
        <v>29285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67</v>
      </c>
      <c r="N7349">
        <v>1092</v>
      </c>
      <c r="P7349" t="s">
        <v>210</v>
      </c>
      <c r="Q7349" t="s">
        <v>257</v>
      </c>
      <c r="R7349" t="s">
        <v>21442</v>
      </c>
    </row>
    <row r="7350" spans="1:18" hidden="1" x14ac:dyDescent="0.3">
      <c r="A7350" t="s">
        <v>29286</v>
      </c>
      <c r="B7350" t="s">
        <v>29287</v>
      </c>
      <c r="C7350" s="1" t="str">
        <f t="shared" si="563"/>
        <v>21:0864</v>
      </c>
      <c r="D7350" s="1" t="str">
        <f t="shared" si="564"/>
        <v>21:0239</v>
      </c>
      <c r="E7350" t="s">
        <v>29288</v>
      </c>
      <c r="F7350" t="s">
        <v>29289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74</v>
      </c>
      <c r="N7350">
        <v>1093</v>
      </c>
      <c r="P7350" t="s">
        <v>210</v>
      </c>
      <c r="Q7350" t="s">
        <v>38</v>
      </c>
      <c r="R7350" t="s">
        <v>189</v>
      </c>
    </row>
    <row r="7351" spans="1:18" hidden="1" x14ac:dyDescent="0.3">
      <c r="A7351" t="s">
        <v>29290</v>
      </c>
      <c r="B7351" t="s">
        <v>29291</v>
      </c>
      <c r="C7351" s="1" t="str">
        <f t="shared" si="563"/>
        <v>21:0864</v>
      </c>
      <c r="D7351" s="1" t="str">
        <f t="shared" si="564"/>
        <v>21:0239</v>
      </c>
      <c r="E7351" t="s">
        <v>29292</v>
      </c>
      <c r="F7351" t="s">
        <v>29293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81</v>
      </c>
      <c r="N7351">
        <v>1094</v>
      </c>
      <c r="P7351" t="s">
        <v>319</v>
      </c>
      <c r="Q7351" t="s">
        <v>248</v>
      </c>
      <c r="R7351" t="s">
        <v>460</v>
      </c>
    </row>
    <row r="7352" spans="1:18" hidden="1" x14ac:dyDescent="0.3">
      <c r="A7352" t="s">
        <v>29294</v>
      </c>
      <c r="B7352" t="s">
        <v>29295</v>
      </c>
      <c r="C7352" s="1" t="str">
        <f t="shared" si="563"/>
        <v>21:0864</v>
      </c>
      <c r="D7352" s="1" t="str">
        <f t="shared" si="564"/>
        <v>21:0239</v>
      </c>
      <c r="E7352" t="s">
        <v>29296</v>
      </c>
      <c r="F7352" t="s">
        <v>29297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95</v>
      </c>
      <c r="N7352">
        <v>1095</v>
      </c>
      <c r="P7352" t="s">
        <v>235</v>
      </c>
      <c r="Q7352" t="s">
        <v>46</v>
      </c>
      <c r="R7352" t="s">
        <v>3875</v>
      </c>
    </row>
    <row r="7353" spans="1:18" hidden="1" x14ac:dyDescent="0.3">
      <c r="A7353" t="s">
        <v>29298</v>
      </c>
      <c r="B7353" t="s">
        <v>29299</v>
      </c>
      <c r="C7353" s="1" t="str">
        <f t="shared" si="563"/>
        <v>21:0864</v>
      </c>
      <c r="D7353" s="1" t="str">
        <f t="shared" si="564"/>
        <v>21:0239</v>
      </c>
      <c r="E7353" t="s">
        <v>29300</v>
      </c>
      <c r="F7353" t="s">
        <v>29301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101</v>
      </c>
      <c r="N7353">
        <v>1096</v>
      </c>
      <c r="P7353" t="s">
        <v>210</v>
      </c>
      <c r="Q7353" t="s">
        <v>257</v>
      </c>
      <c r="R7353" t="s">
        <v>55</v>
      </c>
    </row>
    <row r="7354" spans="1:18" hidden="1" x14ac:dyDescent="0.3">
      <c r="A7354" t="s">
        <v>29302</v>
      </c>
      <c r="B7354" t="s">
        <v>29303</v>
      </c>
      <c r="C7354" s="1" t="str">
        <f t="shared" si="563"/>
        <v>21:0864</v>
      </c>
      <c r="D7354" s="1" t="str">
        <f t="shared" si="564"/>
        <v>21:0239</v>
      </c>
      <c r="E7354" t="s">
        <v>29304</v>
      </c>
      <c r="F7354" t="s">
        <v>29305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107</v>
      </c>
      <c r="N7354">
        <v>1097</v>
      </c>
      <c r="P7354" t="s">
        <v>256</v>
      </c>
      <c r="Q7354" t="s">
        <v>257</v>
      </c>
      <c r="R7354" t="s">
        <v>460</v>
      </c>
    </row>
    <row r="7355" spans="1:18" hidden="1" x14ac:dyDescent="0.3">
      <c r="A7355" t="s">
        <v>29306</v>
      </c>
      <c r="B7355" t="s">
        <v>29307</v>
      </c>
      <c r="C7355" s="1" t="str">
        <f t="shared" si="563"/>
        <v>21:0864</v>
      </c>
      <c r="D7355" s="1" t="str">
        <f t="shared" si="564"/>
        <v>21:0239</v>
      </c>
      <c r="E7355" t="s">
        <v>29308</v>
      </c>
      <c r="F7355" t="s">
        <v>29309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114</v>
      </c>
      <c r="N7355">
        <v>1098</v>
      </c>
      <c r="P7355" t="s">
        <v>188</v>
      </c>
      <c r="Q7355" t="s">
        <v>146</v>
      </c>
      <c r="R7355" t="s">
        <v>1088</v>
      </c>
    </row>
    <row r="7356" spans="1:18" hidden="1" x14ac:dyDescent="0.3">
      <c r="A7356" t="s">
        <v>29310</v>
      </c>
      <c r="B7356" t="s">
        <v>29311</v>
      </c>
      <c r="C7356" s="1" t="str">
        <f t="shared" si="563"/>
        <v>21:0864</v>
      </c>
      <c r="D7356" s="1" t="str">
        <f t="shared" si="564"/>
        <v>21:0239</v>
      </c>
      <c r="E7356" t="s">
        <v>29312</v>
      </c>
      <c r="F7356" t="s">
        <v>29313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121</v>
      </c>
      <c r="N7356">
        <v>1099</v>
      </c>
      <c r="P7356" t="s">
        <v>45</v>
      </c>
      <c r="Q7356" t="s">
        <v>89</v>
      </c>
      <c r="R7356" t="s">
        <v>14773</v>
      </c>
    </row>
    <row r="7357" spans="1:18" hidden="1" x14ac:dyDescent="0.3">
      <c r="A7357" t="s">
        <v>29314</v>
      </c>
      <c r="B7357" t="s">
        <v>29315</v>
      </c>
      <c r="C7357" s="1" t="str">
        <f t="shared" si="563"/>
        <v>21:0864</v>
      </c>
      <c r="D7357" s="1" t="str">
        <f t="shared" si="564"/>
        <v>21:0239</v>
      </c>
      <c r="E7357" t="s">
        <v>29316</v>
      </c>
      <c r="F7357" t="s">
        <v>29317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127</v>
      </c>
      <c r="N7357">
        <v>1100</v>
      </c>
      <c r="P7357" t="s">
        <v>167</v>
      </c>
      <c r="Q7357" t="s">
        <v>31</v>
      </c>
      <c r="R7357" t="s">
        <v>147</v>
      </c>
    </row>
    <row r="7358" spans="1:18" hidden="1" x14ac:dyDescent="0.3">
      <c r="A7358" t="s">
        <v>29318</v>
      </c>
      <c r="B7358" t="s">
        <v>29319</v>
      </c>
      <c r="C7358" s="1" t="str">
        <f t="shared" si="563"/>
        <v>21:0864</v>
      </c>
      <c r="D7358" s="1" t="str">
        <f t="shared" si="564"/>
        <v>21:0239</v>
      </c>
      <c r="E7358" t="s">
        <v>29320</v>
      </c>
      <c r="F7358" t="s">
        <v>29321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133</v>
      </c>
      <c r="N7358">
        <v>1101</v>
      </c>
      <c r="P7358" t="s">
        <v>140</v>
      </c>
      <c r="Q7358" t="s">
        <v>89</v>
      </c>
      <c r="R7358" t="s">
        <v>25</v>
      </c>
    </row>
    <row r="7359" spans="1:18" hidden="1" x14ac:dyDescent="0.3">
      <c r="A7359" t="s">
        <v>29322</v>
      </c>
      <c r="B7359" t="s">
        <v>29323</v>
      </c>
      <c r="C7359" s="1" t="str">
        <f t="shared" si="563"/>
        <v>21:0864</v>
      </c>
      <c r="D7359" s="1" t="str">
        <f t="shared" si="564"/>
        <v>21:0239</v>
      </c>
      <c r="E7359" t="s">
        <v>29324</v>
      </c>
      <c r="F7359" t="s">
        <v>29325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139</v>
      </c>
      <c r="N7359">
        <v>1102</v>
      </c>
      <c r="P7359" t="s">
        <v>188</v>
      </c>
      <c r="Q7359" t="s">
        <v>31</v>
      </c>
      <c r="R7359" t="s">
        <v>47</v>
      </c>
    </row>
    <row r="7360" spans="1:18" hidden="1" x14ac:dyDescent="0.3">
      <c r="A7360" t="s">
        <v>29326</v>
      </c>
      <c r="B7360" t="s">
        <v>29327</v>
      </c>
      <c r="C7360" s="1" t="str">
        <f t="shared" si="563"/>
        <v>21:0864</v>
      </c>
      <c r="D7360" s="1" t="str">
        <f t="shared" si="564"/>
        <v>21:0239</v>
      </c>
      <c r="E7360" t="s">
        <v>29328</v>
      </c>
      <c r="F7360" t="s">
        <v>29329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241</v>
      </c>
      <c r="N7360">
        <v>1103</v>
      </c>
      <c r="P7360" t="s">
        <v>23</v>
      </c>
      <c r="Q7360" t="s">
        <v>31</v>
      </c>
      <c r="R7360" t="s">
        <v>1142</v>
      </c>
    </row>
    <row r="7361" spans="1:18" hidden="1" x14ac:dyDescent="0.3">
      <c r="A7361" t="s">
        <v>29330</v>
      </c>
      <c r="B7361" t="s">
        <v>29331</v>
      </c>
      <c r="C7361" s="1" t="str">
        <f t="shared" si="563"/>
        <v>21:0864</v>
      </c>
      <c r="D7361" s="1" t="str">
        <f t="shared" si="564"/>
        <v>21:0239</v>
      </c>
      <c r="E7361" t="s">
        <v>29332</v>
      </c>
      <c r="F7361" t="s">
        <v>29333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 t="s">
        <v>414</v>
      </c>
      <c r="Q7361" t="s">
        <v>46</v>
      </c>
      <c r="R7361" t="s">
        <v>195</v>
      </c>
    </row>
    <row r="7362" spans="1:18" hidden="1" x14ac:dyDescent="0.3">
      <c r="A7362" t="s">
        <v>29334</v>
      </c>
      <c r="B7362" t="s">
        <v>29335</v>
      </c>
      <c r="C7362" s="1" t="str">
        <f t="shared" si="563"/>
        <v>21:0864</v>
      </c>
      <c r="D7362" s="1" t="str">
        <f t="shared" si="564"/>
        <v>21:0239</v>
      </c>
      <c r="E7362" t="s">
        <v>29332</v>
      </c>
      <c r="F7362" t="s">
        <v>29336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29</v>
      </c>
      <c r="N7362">
        <v>1105</v>
      </c>
      <c r="P7362" t="s">
        <v>194</v>
      </c>
      <c r="Q7362" t="s">
        <v>62</v>
      </c>
      <c r="R7362" t="s">
        <v>522</v>
      </c>
    </row>
    <row r="7363" spans="1:18" hidden="1" x14ac:dyDescent="0.3">
      <c r="A7363" t="s">
        <v>29337</v>
      </c>
      <c r="B7363" t="s">
        <v>29338</v>
      </c>
      <c r="C7363" s="1" t="str">
        <f t="shared" si="563"/>
        <v>21:0864</v>
      </c>
      <c r="D7363" s="1" t="str">
        <f t="shared" si="564"/>
        <v>21:0239</v>
      </c>
      <c r="E7363" t="s">
        <v>29339</v>
      </c>
      <c r="F7363" t="s">
        <v>29340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36</v>
      </c>
      <c r="N7363">
        <v>1106</v>
      </c>
      <c r="P7363" t="s">
        <v>210</v>
      </c>
      <c r="Q7363" t="s">
        <v>62</v>
      </c>
      <c r="R7363" t="s">
        <v>4278</v>
      </c>
    </row>
    <row r="7364" spans="1:18" hidden="1" x14ac:dyDescent="0.3">
      <c r="A7364" t="s">
        <v>29341</v>
      </c>
      <c r="B7364" t="s">
        <v>29342</v>
      </c>
      <c r="C7364" s="1" t="str">
        <f t="shared" si="563"/>
        <v>21:0864</v>
      </c>
      <c r="D7364" s="1" t="str">
        <f t="shared" si="564"/>
        <v>21:0239</v>
      </c>
      <c r="E7364" t="s">
        <v>29343</v>
      </c>
      <c r="F7364" t="s">
        <v>29344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44</v>
      </c>
      <c r="N7364">
        <v>1107</v>
      </c>
      <c r="P7364" t="s">
        <v>210</v>
      </c>
      <c r="Q7364" t="s">
        <v>248</v>
      </c>
      <c r="R7364" t="s">
        <v>189</v>
      </c>
    </row>
    <row r="7365" spans="1:18" hidden="1" x14ac:dyDescent="0.3">
      <c r="A7365" t="s">
        <v>29345</v>
      </c>
      <c r="B7365" t="s">
        <v>29346</v>
      </c>
      <c r="C7365" s="1" t="str">
        <f t="shared" si="563"/>
        <v>21:0864</v>
      </c>
      <c r="D7365" s="1" t="str">
        <f t="shared" si="564"/>
        <v>21:0239</v>
      </c>
      <c r="E7365" t="s">
        <v>29347</v>
      </c>
      <c r="F7365" t="s">
        <v>29348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52</v>
      </c>
      <c r="N7365">
        <v>1108</v>
      </c>
      <c r="P7365" t="s">
        <v>210</v>
      </c>
      <c r="Q7365" t="s">
        <v>248</v>
      </c>
      <c r="R7365" t="s">
        <v>522</v>
      </c>
    </row>
    <row r="7366" spans="1:18" hidden="1" x14ac:dyDescent="0.3">
      <c r="A7366" t="s">
        <v>29349</v>
      </c>
      <c r="B7366" t="s">
        <v>29350</v>
      </c>
      <c r="C7366" s="1" t="str">
        <f t="shared" si="563"/>
        <v>21:0864</v>
      </c>
      <c r="D7366" s="1" t="str">
        <f t="shared" si="564"/>
        <v>21:0239</v>
      </c>
      <c r="E7366" t="s">
        <v>29351</v>
      </c>
      <c r="F7366" t="s">
        <v>29352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60</v>
      </c>
      <c r="N7366">
        <v>1109</v>
      </c>
      <c r="P7366" t="s">
        <v>194</v>
      </c>
      <c r="Q7366" t="s">
        <v>257</v>
      </c>
      <c r="R7366" t="s">
        <v>2135</v>
      </c>
    </row>
    <row r="7367" spans="1:18" hidden="1" x14ac:dyDescent="0.3">
      <c r="A7367" t="s">
        <v>29353</v>
      </c>
      <c r="B7367" t="s">
        <v>29354</v>
      </c>
      <c r="C7367" s="1" t="str">
        <f t="shared" si="563"/>
        <v>21:0864</v>
      </c>
      <c r="D7367" s="1" t="str">
        <f t="shared" si="564"/>
        <v>21:0239</v>
      </c>
      <c r="E7367" t="s">
        <v>29355</v>
      </c>
      <c r="F7367" t="s">
        <v>29356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67</v>
      </c>
      <c r="N7367">
        <v>1110</v>
      </c>
      <c r="P7367" t="s">
        <v>210</v>
      </c>
      <c r="Q7367" t="s">
        <v>257</v>
      </c>
      <c r="R7367" t="s">
        <v>2135</v>
      </c>
    </row>
    <row r="7368" spans="1:18" hidden="1" x14ac:dyDescent="0.3">
      <c r="A7368" t="s">
        <v>29357</v>
      </c>
      <c r="B7368" t="s">
        <v>29358</v>
      </c>
      <c r="C7368" s="1" t="str">
        <f t="shared" si="563"/>
        <v>21:0864</v>
      </c>
      <c r="D7368" s="1" t="str">
        <f t="shared" si="564"/>
        <v>21:0239</v>
      </c>
      <c r="E7368" t="s">
        <v>29359</v>
      </c>
      <c r="F7368" t="s">
        <v>29360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74</v>
      </c>
      <c r="N7368">
        <v>1111</v>
      </c>
      <c r="P7368" t="s">
        <v>235</v>
      </c>
      <c r="Q7368" t="s">
        <v>310</v>
      </c>
      <c r="R7368" t="s">
        <v>890</v>
      </c>
    </row>
    <row r="7369" spans="1:18" hidden="1" x14ac:dyDescent="0.3">
      <c r="A7369" t="s">
        <v>29361</v>
      </c>
      <c r="B7369" t="s">
        <v>29362</v>
      </c>
      <c r="C7369" s="1" t="str">
        <f t="shared" si="563"/>
        <v>21:0864</v>
      </c>
      <c r="D7369" s="1" t="str">
        <f t="shared" si="564"/>
        <v>21:0239</v>
      </c>
      <c r="E7369" t="s">
        <v>29363</v>
      </c>
      <c r="F7369" t="s">
        <v>29364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81</v>
      </c>
      <c r="N7369">
        <v>1112</v>
      </c>
      <c r="P7369" t="s">
        <v>115</v>
      </c>
      <c r="Q7369" t="s">
        <v>38</v>
      </c>
      <c r="R7369" t="s">
        <v>90</v>
      </c>
    </row>
    <row r="7370" spans="1:18" hidden="1" x14ac:dyDescent="0.3">
      <c r="A7370" t="s">
        <v>29365</v>
      </c>
      <c r="B7370" t="s">
        <v>29366</v>
      </c>
      <c r="C7370" s="1" t="str">
        <f t="shared" si="563"/>
        <v>21:0864</v>
      </c>
      <c r="D7370" s="1" t="str">
        <f t="shared" si="564"/>
        <v>21:0239</v>
      </c>
      <c r="E7370" t="s">
        <v>29367</v>
      </c>
      <c r="F7370" t="s">
        <v>29368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95</v>
      </c>
      <c r="N7370">
        <v>1113</v>
      </c>
      <c r="P7370" t="s">
        <v>200</v>
      </c>
      <c r="Q7370" t="s">
        <v>38</v>
      </c>
      <c r="R7370" t="s">
        <v>3875</v>
      </c>
    </row>
    <row r="7371" spans="1:18" hidden="1" x14ac:dyDescent="0.3">
      <c r="A7371" t="s">
        <v>29369</v>
      </c>
      <c r="B7371" t="s">
        <v>29370</v>
      </c>
      <c r="C7371" s="1" t="str">
        <f t="shared" si="563"/>
        <v>21:0864</v>
      </c>
      <c r="D7371" s="1" t="str">
        <f t="shared" si="564"/>
        <v>21:0239</v>
      </c>
      <c r="E7371" t="s">
        <v>29371</v>
      </c>
      <c r="F7371" t="s">
        <v>29372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101</v>
      </c>
      <c r="N7371">
        <v>1114</v>
      </c>
      <c r="P7371" t="s">
        <v>194</v>
      </c>
      <c r="Q7371" t="s">
        <v>257</v>
      </c>
      <c r="R7371" t="s">
        <v>532</v>
      </c>
    </row>
    <row r="7372" spans="1:18" hidden="1" x14ac:dyDescent="0.3">
      <c r="A7372" t="s">
        <v>29373</v>
      </c>
      <c r="B7372" t="s">
        <v>29374</v>
      </c>
      <c r="C7372" s="1" t="str">
        <f t="shared" si="563"/>
        <v>21:0864</v>
      </c>
      <c r="D7372" s="1" t="str">
        <f t="shared" si="564"/>
        <v>21:0239</v>
      </c>
      <c r="E7372" t="s">
        <v>29375</v>
      </c>
      <c r="F7372" t="s">
        <v>29376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107</v>
      </c>
      <c r="N7372">
        <v>1115</v>
      </c>
      <c r="P7372" t="s">
        <v>210</v>
      </c>
      <c r="Q7372" t="s">
        <v>310</v>
      </c>
      <c r="R7372" t="s">
        <v>9133</v>
      </c>
    </row>
    <row r="7373" spans="1:18" hidden="1" x14ac:dyDescent="0.3">
      <c r="A7373" t="s">
        <v>29377</v>
      </c>
      <c r="B7373" t="s">
        <v>29378</v>
      </c>
      <c r="C7373" s="1" t="str">
        <f t="shared" si="563"/>
        <v>21:0864</v>
      </c>
      <c r="D7373" s="1" t="str">
        <f t="shared" si="564"/>
        <v>21:0239</v>
      </c>
      <c r="E7373" t="s">
        <v>29379</v>
      </c>
      <c r="F7373" t="s">
        <v>29380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114</v>
      </c>
      <c r="N7373">
        <v>1116</v>
      </c>
      <c r="P7373" t="s">
        <v>256</v>
      </c>
      <c r="Q7373" t="s">
        <v>310</v>
      </c>
      <c r="R7373" t="s">
        <v>195</v>
      </c>
    </row>
    <row r="7374" spans="1:18" hidden="1" x14ac:dyDescent="0.3">
      <c r="A7374" t="s">
        <v>29381</v>
      </c>
      <c r="B7374" t="s">
        <v>29382</v>
      </c>
      <c r="C7374" s="1" t="str">
        <f t="shared" si="563"/>
        <v>21:0864</v>
      </c>
      <c r="D7374" s="1" t="str">
        <f t="shared" si="564"/>
        <v>21:0239</v>
      </c>
      <c r="E7374" t="s">
        <v>29383</v>
      </c>
      <c r="F7374" t="s">
        <v>29384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121</v>
      </c>
      <c r="N7374">
        <v>1117</v>
      </c>
      <c r="P7374" t="s">
        <v>134</v>
      </c>
      <c r="Q7374" t="s">
        <v>248</v>
      </c>
      <c r="R7374" t="s">
        <v>599</v>
      </c>
    </row>
    <row r="7375" spans="1:18" hidden="1" x14ac:dyDescent="0.3">
      <c r="A7375" t="s">
        <v>29385</v>
      </c>
      <c r="B7375" t="s">
        <v>29386</v>
      </c>
      <c r="C7375" s="1" t="str">
        <f t="shared" si="563"/>
        <v>21:0864</v>
      </c>
      <c r="D7375" s="1" t="str">
        <f t="shared" si="564"/>
        <v>21:0239</v>
      </c>
      <c r="E7375" t="s">
        <v>29387</v>
      </c>
      <c r="F7375" t="s">
        <v>29388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127</v>
      </c>
      <c r="N7375">
        <v>1118</v>
      </c>
      <c r="P7375" t="s">
        <v>115</v>
      </c>
      <c r="Q7375" t="s">
        <v>46</v>
      </c>
      <c r="R7375" t="s">
        <v>47</v>
      </c>
    </row>
    <row r="7376" spans="1:18" hidden="1" x14ac:dyDescent="0.3">
      <c r="A7376" t="s">
        <v>29389</v>
      </c>
      <c r="B7376" t="s">
        <v>29390</v>
      </c>
      <c r="C7376" s="1" t="str">
        <f t="shared" si="563"/>
        <v>21:0864</v>
      </c>
      <c r="D7376" s="1" t="str">
        <f t="shared" si="564"/>
        <v>21:0239</v>
      </c>
      <c r="E7376" t="s">
        <v>29391</v>
      </c>
      <c r="F7376" t="s">
        <v>29392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133</v>
      </c>
      <c r="N7376">
        <v>1119</v>
      </c>
      <c r="P7376" t="s">
        <v>558</v>
      </c>
      <c r="Q7376" t="s">
        <v>96</v>
      </c>
      <c r="R7376" t="s">
        <v>27010</v>
      </c>
    </row>
    <row r="7377" spans="1:18" hidden="1" x14ac:dyDescent="0.3">
      <c r="A7377" t="s">
        <v>29393</v>
      </c>
      <c r="B7377" t="s">
        <v>29394</v>
      </c>
      <c r="C7377" s="1" t="str">
        <f t="shared" si="563"/>
        <v>21:0864</v>
      </c>
      <c r="D7377" s="1" t="str">
        <f t="shared" si="564"/>
        <v>21:0239</v>
      </c>
      <c r="E7377" t="s">
        <v>29395</v>
      </c>
      <c r="F7377" t="s">
        <v>29396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139</v>
      </c>
      <c r="N7377">
        <v>1120</v>
      </c>
      <c r="P7377" t="s">
        <v>771</v>
      </c>
      <c r="Q7377" t="s">
        <v>96</v>
      </c>
      <c r="R7377" t="s">
        <v>47</v>
      </c>
    </row>
    <row r="7378" spans="1:18" hidden="1" x14ac:dyDescent="0.3">
      <c r="A7378" t="s">
        <v>29397</v>
      </c>
      <c r="B7378" t="s">
        <v>29398</v>
      </c>
      <c r="C7378" s="1" t="str">
        <f t="shared" si="563"/>
        <v>21:0864</v>
      </c>
      <c r="D7378" s="1" t="str">
        <f t="shared" si="564"/>
        <v>21:0239</v>
      </c>
      <c r="E7378" t="s">
        <v>29399</v>
      </c>
      <c r="F7378" t="s">
        <v>29400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241</v>
      </c>
      <c r="N7378">
        <v>1121</v>
      </c>
      <c r="P7378" t="s">
        <v>200</v>
      </c>
      <c r="Q7378" t="s">
        <v>96</v>
      </c>
      <c r="R7378" t="s">
        <v>211</v>
      </c>
    </row>
    <row r="7379" spans="1:18" hidden="1" x14ac:dyDescent="0.3">
      <c r="A7379" t="s">
        <v>29401</v>
      </c>
      <c r="B7379" t="s">
        <v>29402</v>
      </c>
      <c r="C7379" s="1" t="str">
        <f t="shared" si="563"/>
        <v>21:0864</v>
      </c>
      <c r="D7379" s="1" t="str">
        <f t="shared" si="564"/>
        <v>21:0239</v>
      </c>
      <c r="E7379" t="s">
        <v>29403</v>
      </c>
      <c r="F7379" t="s">
        <v>29404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 t="s">
        <v>414</v>
      </c>
      <c r="Q7379" t="s">
        <v>96</v>
      </c>
      <c r="R7379" t="s">
        <v>201</v>
      </c>
    </row>
    <row r="7380" spans="1:18" hidden="1" x14ac:dyDescent="0.3">
      <c r="A7380" t="s">
        <v>29405</v>
      </c>
      <c r="B7380" t="s">
        <v>29406</v>
      </c>
      <c r="C7380" s="1" t="str">
        <f t="shared" si="563"/>
        <v>21:0864</v>
      </c>
      <c r="D7380" s="1" t="str">
        <f t="shared" si="564"/>
        <v>21:0239</v>
      </c>
      <c r="E7380" t="s">
        <v>29403</v>
      </c>
      <c r="F7380" t="s">
        <v>29407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29</v>
      </c>
      <c r="N7380">
        <v>1123</v>
      </c>
      <c r="P7380" t="s">
        <v>188</v>
      </c>
      <c r="Q7380" t="s">
        <v>96</v>
      </c>
      <c r="R7380" t="s">
        <v>201</v>
      </c>
    </row>
    <row r="7381" spans="1:18" hidden="1" x14ac:dyDescent="0.3">
      <c r="A7381" t="s">
        <v>29408</v>
      </c>
      <c r="B7381" t="s">
        <v>29409</v>
      </c>
      <c r="C7381" s="1" t="str">
        <f t="shared" si="563"/>
        <v>21:0864</v>
      </c>
      <c r="D7381" s="1" t="str">
        <f t="shared" si="564"/>
        <v>21:0239</v>
      </c>
      <c r="E7381" t="s">
        <v>29410</v>
      </c>
      <c r="F7381" t="s">
        <v>29411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36</v>
      </c>
      <c r="N7381">
        <v>1124</v>
      </c>
      <c r="P7381" t="s">
        <v>194</v>
      </c>
      <c r="Q7381" t="s">
        <v>31</v>
      </c>
      <c r="R7381" t="s">
        <v>102</v>
      </c>
    </row>
    <row r="7382" spans="1:18" hidden="1" x14ac:dyDescent="0.3">
      <c r="A7382" t="s">
        <v>29412</v>
      </c>
      <c r="B7382" t="s">
        <v>29413</v>
      </c>
      <c r="C7382" s="1" t="str">
        <f t="shared" si="563"/>
        <v>21:0864</v>
      </c>
      <c r="D7382" s="1" t="str">
        <f t="shared" si="564"/>
        <v>21:0239</v>
      </c>
      <c r="E7382" t="s">
        <v>29414</v>
      </c>
      <c r="F7382" t="s">
        <v>29415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44</v>
      </c>
      <c r="N7382">
        <v>1125</v>
      </c>
      <c r="P7382" t="s">
        <v>681</v>
      </c>
      <c r="Q7382" t="s">
        <v>31</v>
      </c>
      <c r="R7382" t="s">
        <v>789</v>
      </c>
    </row>
    <row r="7383" spans="1:18" hidden="1" x14ac:dyDescent="0.3">
      <c r="A7383" t="s">
        <v>29416</v>
      </c>
      <c r="B7383" t="s">
        <v>29417</v>
      </c>
      <c r="C7383" s="1" t="str">
        <f t="shared" si="563"/>
        <v>21:0864</v>
      </c>
      <c r="D7383" s="1" t="str">
        <f t="shared" si="564"/>
        <v>21:0239</v>
      </c>
      <c r="E7383" t="s">
        <v>29418</v>
      </c>
      <c r="F7383" t="s">
        <v>29419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52</v>
      </c>
      <c r="N7383">
        <v>1126</v>
      </c>
      <c r="P7383" t="s">
        <v>692</v>
      </c>
      <c r="Q7383" t="s">
        <v>24</v>
      </c>
      <c r="R7383" t="s">
        <v>579</v>
      </c>
    </row>
    <row r="7384" spans="1:18" hidden="1" x14ac:dyDescent="0.3">
      <c r="A7384" t="s">
        <v>29420</v>
      </c>
      <c r="B7384" t="s">
        <v>29421</v>
      </c>
      <c r="C7384" s="1" t="str">
        <f t="shared" si="563"/>
        <v>21:0864</v>
      </c>
      <c r="D7384" s="1" t="str">
        <f t="shared" si="564"/>
        <v>21:0239</v>
      </c>
      <c r="E7384" t="s">
        <v>29422</v>
      </c>
      <c r="F7384" t="s">
        <v>29423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60</v>
      </c>
      <c r="N7384">
        <v>1127</v>
      </c>
      <c r="P7384" t="s">
        <v>598</v>
      </c>
      <c r="Q7384" t="s">
        <v>31</v>
      </c>
      <c r="R7384" t="s">
        <v>532</v>
      </c>
    </row>
    <row r="7385" spans="1:18" hidden="1" x14ac:dyDescent="0.3">
      <c r="A7385" t="s">
        <v>29424</v>
      </c>
      <c r="B7385" t="s">
        <v>29425</v>
      </c>
      <c r="C7385" s="1" t="str">
        <f t="shared" si="563"/>
        <v>21:0864</v>
      </c>
      <c r="D7385" s="1" t="str">
        <f t="shared" si="564"/>
        <v>21:0239</v>
      </c>
      <c r="E7385" t="s">
        <v>29426</v>
      </c>
      <c r="F7385" t="s">
        <v>29427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67</v>
      </c>
      <c r="N7385">
        <v>1128</v>
      </c>
      <c r="P7385" t="s">
        <v>45</v>
      </c>
      <c r="Q7385" t="s">
        <v>46</v>
      </c>
      <c r="R7385" t="s">
        <v>151</v>
      </c>
    </row>
    <row r="7386" spans="1:18" hidden="1" x14ac:dyDescent="0.3">
      <c r="A7386" t="s">
        <v>29428</v>
      </c>
      <c r="B7386" t="s">
        <v>29429</v>
      </c>
      <c r="C7386" s="1" t="str">
        <f t="shared" si="563"/>
        <v>21:0864</v>
      </c>
      <c r="D7386" s="1" t="str">
        <f t="shared" si="564"/>
        <v>21:0239</v>
      </c>
      <c r="E7386" t="s">
        <v>29430</v>
      </c>
      <c r="F7386" t="s">
        <v>29431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74</v>
      </c>
      <c r="N7386">
        <v>1129</v>
      </c>
      <c r="P7386" t="s">
        <v>1006</v>
      </c>
      <c r="Q7386" t="s">
        <v>46</v>
      </c>
      <c r="R7386" t="s">
        <v>522</v>
      </c>
    </row>
    <row r="7387" spans="1:18" hidden="1" x14ac:dyDescent="0.3">
      <c r="A7387" t="s">
        <v>29432</v>
      </c>
      <c r="B7387" t="s">
        <v>29433</v>
      </c>
      <c r="C7387" s="1" t="str">
        <f t="shared" si="563"/>
        <v>21:0864</v>
      </c>
      <c r="D7387" s="1" t="str">
        <f t="shared" si="564"/>
        <v>21:0239</v>
      </c>
      <c r="E7387" t="s">
        <v>29434</v>
      </c>
      <c r="F7387" t="s">
        <v>29435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81</v>
      </c>
      <c r="N7387">
        <v>1130</v>
      </c>
      <c r="P7387" t="s">
        <v>235</v>
      </c>
      <c r="Q7387" t="s">
        <v>257</v>
      </c>
      <c r="R7387" t="s">
        <v>55</v>
      </c>
    </row>
    <row r="7388" spans="1:18" hidden="1" x14ac:dyDescent="0.3">
      <c r="A7388" t="s">
        <v>29436</v>
      </c>
      <c r="B7388" t="s">
        <v>29437</v>
      </c>
      <c r="C7388" s="1" t="str">
        <f t="shared" si="563"/>
        <v>21:0864</v>
      </c>
      <c r="D7388" s="1" t="str">
        <f t="shared" si="564"/>
        <v>21:0239</v>
      </c>
      <c r="E7388" t="s">
        <v>29438</v>
      </c>
      <c r="F7388" t="s">
        <v>29439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95</v>
      </c>
      <c r="N7388">
        <v>1131</v>
      </c>
      <c r="P7388" t="s">
        <v>414</v>
      </c>
      <c r="Q7388" t="s">
        <v>310</v>
      </c>
      <c r="R7388" t="s">
        <v>55</v>
      </c>
    </row>
    <row r="7389" spans="1:18" hidden="1" x14ac:dyDescent="0.3">
      <c r="A7389" t="s">
        <v>29440</v>
      </c>
      <c r="B7389" t="s">
        <v>29441</v>
      </c>
      <c r="C7389" s="1" t="str">
        <f t="shared" si="563"/>
        <v>21:0864</v>
      </c>
      <c r="D7389" s="1" t="str">
        <f t="shared" si="564"/>
        <v>21:0239</v>
      </c>
      <c r="E7389" t="s">
        <v>29442</v>
      </c>
      <c r="F7389" t="s">
        <v>29443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101</v>
      </c>
      <c r="N7389">
        <v>1132</v>
      </c>
      <c r="P7389" t="s">
        <v>188</v>
      </c>
      <c r="Q7389" t="s">
        <v>310</v>
      </c>
      <c r="R7389" t="s">
        <v>55</v>
      </c>
    </row>
    <row r="7390" spans="1:18" hidden="1" x14ac:dyDescent="0.3">
      <c r="A7390" t="s">
        <v>29444</v>
      </c>
      <c r="B7390" t="s">
        <v>29445</v>
      </c>
      <c r="C7390" s="1" t="str">
        <f t="shared" si="563"/>
        <v>21:0864</v>
      </c>
      <c r="D7390" s="1" t="str">
        <f t="shared" si="564"/>
        <v>21:0239</v>
      </c>
      <c r="E7390" t="s">
        <v>29446</v>
      </c>
      <c r="F7390" t="s">
        <v>29447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107</v>
      </c>
      <c r="N7390">
        <v>1133</v>
      </c>
      <c r="P7390" t="s">
        <v>414</v>
      </c>
      <c r="Q7390" t="s">
        <v>257</v>
      </c>
      <c r="R7390" t="s">
        <v>55</v>
      </c>
    </row>
    <row r="7391" spans="1:18" hidden="1" x14ac:dyDescent="0.3">
      <c r="A7391" t="s">
        <v>29448</v>
      </c>
      <c r="B7391" t="s">
        <v>29449</v>
      </c>
      <c r="C7391" s="1" t="str">
        <f t="shared" si="563"/>
        <v>21:0864</v>
      </c>
      <c r="D7391" s="1" t="str">
        <f t="shared" si="564"/>
        <v>21:0239</v>
      </c>
      <c r="E7391" t="s">
        <v>29450</v>
      </c>
      <c r="F7391" t="s">
        <v>29451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114</v>
      </c>
      <c r="N7391">
        <v>1134</v>
      </c>
      <c r="P7391" t="s">
        <v>115</v>
      </c>
      <c r="Q7391" t="s">
        <v>257</v>
      </c>
      <c r="R7391" t="s">
        <v>55</v>
      </c>
    </row>
    <row r="7392" spans="1:18" hidden="1" x14ac:dyDescent="0.3">
      <c r="A7392" t="s">
        <v>29452</v>
      </c>
      <c r="B7392" t="s">
        <v>29453</v>
      </c>
      <c r="C7392" s="1" t="str">
        <f t="shared" si="563"/>
        <v>21:0864</v>
      </c>
      <c r="D7392" s="1" t="str">
        <f t="shared" si="564"/>
        <v>21:0239</v>
      </c>
      <c r="E7392" t="s">
        <v>29454</v>
      </c>
      <c r="F7392" t="s">
        <v>29455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121</v>
      </c>
      <c r="N7392">
        <v>1135</v>
      </c>
      <c r="P7392" t="s">
        <v>82</v>
      </c>
      <c r="Q7392" t="s">
        <v>248</v>
      </c>
      <c r="R7392" t="s">
        <v>460</v>
      </c>
    </row>
    <row r="7393" spans="1:18" hidden="1" x14ac:dyDescent="0.3">
      <c r="A7393" t="s">
        <v>29456</v>
      </c>
      <c r="B7393" t="s">
        <v>29457</v>
      </c>
      <c r="C7393" s="1" t="str">
        <f t="shared" si="563"/>
        <v>21:0864</v>
      </c>
      <c r="D7393" s="1" t="str">
        <f t="shared" si="564"/>
        <v>21:0239</v>
      </c>
      <c r="E7393" t="s">
        <v>29458</v>
      </c>
      <c r="F7393" t="s">
        <v>29459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127</v>
      </c>
      <c r="N7393">
        <v>1136</v>
      </c>
      <c r="P7393" t="s">
        <v>161</v>
      </c>
      <c r="Q7393" t="s">
        <v>62</v>
      </c>
      <c r="R7393" t="s">
        <v>522</v>
      </c>
    </row>
    <row r="7394" spans="1:18" hidden="1" x14ac:dyDescent="0.3">
      <c r="A7394" t="s">
        <v>29460</v>
      </c>
      <c r="B7394" t="s">
        <v>29461</v>
      </c>
      <c r="C7394" s="1" t="str">
        <f t="shared" si="563"/>
        <v>21:0864</v>
      </c>
      <c r="D7394" s="1" t="str">
        <f t="shared" si="564"/>
        <v>21:0239</v>
      </c>
      <c r="E7394" t="s">
        <v>29462</v>
      </c>
      <c r="F7394" t="s">
        <v>29463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133</v>
      </c>
      <c r="N7394">
        <v>1137</v>
      </c>
      <c r="P7394" t="s">
        <v>161</v>
      </c>
      <c r="Q7394" t="s">
        <v>146</v>
      </c>
      <c r="R7394" t="s">
        <v>752</v>
      </c>
    </row>
    <row r="7395" spans="1:18" hidden="1" x14ac:dyDescent="0.3">
      <c r="A7395" t="s">
        <v>29464</v>
      </c>
      <c r="B7395" t="s">
        <v>29465</v>
      </c>
      <c r="C7395" s="1" t="str">
        <f t="shared" si="563"/>
        <v>21:0864</v>
      </c>
      <c r="D7395" s="1" t="str">
        <f t="shared" si="564"/>
        <v>21:0239</v>
      </c>
      <c r="E7395" t="s">
        <v>29466</v>
      </c>
      <c r="F7395" t="s">
        <v>29467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139</v>
      </c>
      <c r="N7395">
        <v>1138</v>
      </c>
      <c r="P7395" t="s">
        <v>115</v>
      </c>
      <c r="Q7395" t="s">
        <v>310</v>
      </c>
      <c r="R7395" t="s">
        <v>189</v>
      </c>
    </row>
    <row r="7396" spans="1:18" hidden="1" x14ac:dyDescent="0.3">
      <c r="A7396" t="s">
        <v>29468</v>
      </c>
      <c r="B7396" t="s">
        <v>29469</v>
      </c>
      <c r="C7396" s="1" t="str">
        <f t="shared" si="563"/>
        <v>21:0864</v>
      </c>
      <c r="D7396" s="1" t="str">
        <f t="shared" si="564"/>
        <v>21:0239</v>
      </c>
      <c r="E7396" t="s">
        <v>29470</v>
      </c>
      <c r="F7396" t="s">
        <v>29471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241</v>
      </c>
      <c r="N7396">
        <v>1139</v>
      </c>
      <c r="P7396" t="s">
        <v>225</v>
      </c>
      <c r="Q7396" t="s">
        <v>29472</v>
      </c>
      <c r="R7396" t="s">
        <v>55</v>
      </c>
    </row>
    <row r="7397" spans="1:18" hidden="1" x14ac:dyDescent="0.3">
      <c r="A7397" t="s">
        <v>29473</v>
      </c>
      <c r="B7397" t="s">
        <v>29474</v>
      </c>
      <c r="C7397" s="1" t="str">
        <f t="shared" si="563"/>
        <v>21:0864</v>
      </c>
      <c r="D7397" s="1" t="str">
        <f t="shared" si="564"/>
        <v>21:0239</v>
      </c>
      <c r="E7397" t="s">
        <v>29475</v>
      </c>
      <c r="F7397" t="s">
        <v>29476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36</v>
      </c>
      <c r="N7397">
        <v>1140</v>
      </c>
      <c r="P7397" t="s">
        <v>161</v>
      </c>
      <c r="Q7397" t="s">
        <v>482</v>
      </c>
      <c r="R7397" t="s">
        <v>55</v>
      </c>
    </row>
    <row r="7398" spans="1:18" hidden="1" x14ac:dyDescent="0.3">
      <c r="A7398" t="s">
        <v>29477</v>
      </c>
      <c r="B7398" t="s">
        <v>29478</v>
      </c>
      <c r="C7398" s="1" t="str">
        <f t="shared" si="563"/>
        <v>21:0864</v>
      </c>
      <c r="D7398" s="1" t="str">
        <f t="shared" si="564"/>
        <v>21:0239</v>
      </c>
      <c r="E7398" t="s">
        <v>29479</v>
      </c>
      <c r="F7398" t="s">
        <v>29480</v>
      </c>
      <c r="H7398">
        <v>60.737165699999998</v>
      </c>
      <c r="I7398">
        <v>-128.24929259999999</v>
      </c>
      <c r="J7398" s="1" t="str">
        <f t="shared" ref="J7398:J7457" si="565">HYPERLINK("https://geochem.nrcan.gc.ca/cdogs/content/kwd/kwd020018_e.htm", "Fluid (stream)")</f>
        <v>Fluid (stream)</v>
      </c>
      <c r="K7398" s="1" t="str">
        <f t="shared" ref="K7398:K7457" si="566">HYPERLINK("https://geochem.nrcan.gc.ca/cdogs/content/kwd/kwd080007_e.htm",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 t="s">
        <v>115</v>
      </c>
      <c r="Q7398" t="s">
        <v>62</v>
      </c>
      <c r="R7398" t="s">
        <v>55</v>
      </c>
    </row>
    <row r="7399" spans="1:18" hidden="1" x14ac:dyDescent="0.3">
      <c r="A7399" t="s">
        <v>29481</v>
      </c>
      <c r="B7399" t="s">
        <v>29482</v>
      </c>
      <c r="C7399" s="1" t="str">
        <f t="shared" si="563"/>
        <v>21:0864</v>
      </c>
      <c r="D7399" s="1" t="str">
        <f t="shared" si="564"/>
        <v>21:0239</v>
      </c>
      <c r="E7399" t="s">
        <v>29479</v>
      </c>
      <c r="F7399" t="s">
        <v>29483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29</v>
      </c>
      <c r="N7399">
        <v>1142</v>
      </c>
      <c r="P7399" t="s">
        <v>771</v>
      </c>
      <c r="Q7399" t="s">
        <v>38</v>
      </c>
      <c r="R7399" t="s">
        <v>55</v>
      </c>
    </row>
    <row r="7400" spans="1:18" hidden="1" x14ac:dyDescent="0.3">
      <c r="A7400" t="s">
        <v>29484</v>
      </c>
      <c r="B7400" t="s">
        <v>29485</v>
      </c>
      <c r="C7400" s="1" t="str">
        <f t="shared" si="563"/>
        <v>21:0864</v>
      </c>
      <c r="D7400" s="1" t="str">
        <f t="shared" si="564"/>
        <v>21:0239</v>
      </c>
      <c r="E7400" t="s">
        <v>29486</v>
      </c>
      <c r="F7400" t="s">
        <v>29487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44</v>
      </c>
      <c r="N7400">
        <v>1143</v>
      </c>
      <c r="P7400" t="s">
        <v>256</v>
      </c>
      <c r="Q7400" t="s">
        <v>257</v>
      </c>
      <c r="R7400" t="s">
        <v>55</v>
      </c>
    </row>
    <row r="7401" spans="1:18" hidden="1" x14ac:dyDescent="0.3">
      <c r="A7401" t="s">
        <v>29488</v>
      </c>
      <c r="B7401" t="s">
        <v>29489</v>
      </c>
      <c r="C7401" s="1" t="str">
        <f t="shared" si="563"/>
        <v>21:0864</v>
      </c>
      <c r="D7401" s="1" t="str">
        <f t="shared" si="564"/>
        <v>21:0239</v>
      </c>
      <c r="E7401" t="s">
        <v>29490</v>
      </c>
      <c r="F7401" t="s">
        <v>29491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52</v>
      </c>
      <c r="N7401">
        <v>1144</v>
      </c>
      <c r="P7401" t="s">
        <v>194</v>
      </c>
      <c r="Q7401" t="s">
        <v>310</v>
      </c>
      <c r="R7401" t="s">
        <v>189</v>
      </c>
    </row>
    <row r="7402" spans="1:18" hidden="1" x14ac:dyDescent="0.3">
      <c r="A7402" t="s">
        <v>29492</v>
      </c>
      <c r="B7402" t="s">
        <v>29493</v>
      </c>
      <c r="C7402" s="1" t="str">
        <f t="shared" si="563"/>
        <v>21:0864</v>
      </c>
      <c r="D7402" s="1" t="str">
        <f t="shared" si="564"/>
        <v>21:0239</v>
      </c>
      <c r="E7402" t="s">
        <v>29494</v>
      </c>
      <c r="F7402" t="s">
        <v>29495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60</v>
      </c>
      <c r="N7402">
        <v>1145</v>
      </c>
      <c r="P7402" t="s">
        <v>256</v>
      </c>
      <c r="Q7402" t="s">
        <v>96</v>
      </c>
      <c r="R7402" t="s">
        <v>47</v>
      </c>
    </row>
    <row r="7403" spans="1:18" hidden="1" x14ac:dyDescent="0.3">
      <c r="A7403" t="s">
        <v>29496</v>
      </c>
      <c r="B7403" t="s">
        <v>29497</v>
      </c>
      <c r="C7403" s="1" t="str">
        <f t="shared" si="563"/>
        <v>21:0864</v>
      </c>
      <c r="D7403" s="1" t="str">
        <f t="shared" si="564"/>
        <v>21:0239</v>
      </c>
      <c r="E7403" t="s">
        <v>29498</v>
      </c>
      <c r="F7403" t="s">
        <v>29499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67</v>
      </c>
      <c r="N7403">
        <v>1146</v>
      </c>
      <c r="P7403" t="s">
        <v>134</v>
      </c>
      <c r="Q7403" t="s">
        <v>146</v>
      </c>
      <c r="R7403" t="s">
        <v>668</v>
      </c>
    </row>
    <row r="7404" spans="1:18" hidden="1" x14ac:dyDescent="0.3">
      <c r="A7404" t="s">
        <v>29500</v>
      </c>
      <c r="B7404" t="s">
        <v>29501</v>
      </c>
      <c r="C7404" s="1" t="str">
        <f t="shared" si="563"/>
        <v>21:0864</v>
      </c>
      <c r="D7404" s="1" t="str">
        <f t="shared" si="564"/>
        <v>21:0239</v>
      </c>
      <c r="E7404" t="s">
        <v>29502</v>
      </c>
      <c r="F7404" t="s">
        <v>29503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74</v>
      </c>
      <c r="N7404">
        <v>1147</v>
      </c>
      <c r="P7404" t="s">
        <v>200</v>
      </c>
      <c r="Q7404" t="s">
        <v>146</v>
      </c>
      <c r="R7404" t="s">
        <v>69</v>
      </c>
    </row>
    <row r="7405" spans="1:18" hidden="1" x14ac:dyDescent="0.3">
      <c r="A7405" t="s">
        <v>29504</v>
      </c>
      <c r="B7405" t="s">
        <v>29505</v>
      </c>
      <c r="C7405" s="1" t="str">
        <f t="shared" si="563"/>
        <v>21:0864</v>
      </c>
      <c r="D7405" s="1" t="str">
        <f t="shared" si="564"/>
        <v>21:0239</v>
      </c>
      <c r="E7405" t="s">
        <v>29506</v>
      </c>
      <c r="F7405" t="s">
        <v>29507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81</v>
      </c>
      <c r="N7405">
        <v>1148</v>
      </c>
      <c r="P7405" t="s">
        <v>30</v>
      </c>
      <c r="Q7405" t="s">
        <v>89</v>
      </c>
      <c r="R7405" t="s">
        <v>147</v>
      </c>
    </row>
    <row r="7406" spans="1:18" hidden="1" x14ac:dyDescent="0.3">
      <c r="A7406" t="s">
        <v>29508</v>
      </c>
      <c r="B7406" t="s">
        <v>29509</v>
      </c>
      <c r="C7406" s="1" t="str">
        <f t="shared" si="563"/>
        <v>21:0864</v>
      </c>
      <c r="D7406" s="1" t="str">
        <f t="shared" si="564"/>
        <v>21:0239</v>
      </c>
      <c r="E7406" t="s">
        <v>29510</v>
      </c>
      <c r="F7406" t="s">
        <v>29511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95</v>
      </c>
      <c r="N7406">
        <v>1149</v>
      </c>
      <c r="P7406" t="s">
        <v>210</v>
      </c>
      <c r="Q7406" t="s">
        <v>248</v>
      </c>
      <c r="R7406" t="s">
        <v>189</v>
      </c>
    </row>
    <row r="7407" spans="1:18" hidden="1" x14ac:dyDescent="0.3">
      <c r="A7407" t="s">
        <v>29512</v>
      </c>
      <c r="B7407" t="s">
        <v>29513</v>
      </c>
      <c r="C7407" s="1" t="str">
        <f t="shared" si="563"/>
        <v>21:0864</v>
      </c>
      <c r="D7407" s="1" t="str">
        <f t="shared" si="564"/>
        <v>21:0239</v>
      </c>
      <c r="E7407" t="s">
        <v>29514</v>
      </c>
      <c r="F7407" t="s">
        <v>29515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101</v>
      </c>
      <c r="N7407">
        <v>1150</v>
      </c>
      <c r="P7407" t="s">
        <v>30</v>
      </c>
      <c r="Q7407" t="s">
        <v>24</v>
      </c>
      <c r="R7407" t="s">
        <v>168</v>
      </c>
    </row>
    <row r="7408" spans="1:18" hidden="1" x14ac:dyDescent="0.3">
      <c r="A7408" t="s">
        <v>29516</v>
      </c>
      <c r="B7408" t="s">
        <v>29517</v>
      </c>
      <c r="C7408" s="1" t="str">
        <f t="shared" si="563"/>
        <v>21:0864</v>
      </c>
      <c r="D7408" s="1" t="str">
        <f t="shared" si="564"/>
        <v>21:0239</v>
      </c>
      <c r="E7408" t="s">
        <v>29518</v>
      </c>
      <c r="F7408" t="s">
        <v>29519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107</v>
      </c>
      <c r="N7408">
        <v>1151</v>
      </c>
      <c r="P7408" t="s">
        <v>61</v>
      </c>
      <c r="Q7408" t="s">
        <v>62</v>
      </c>
      <c r="R7408" t="s">
        <v>2135</v>
      </c>
    </row>
    <row r="7409" spans="1:18" hidden="1" x14ac:dyDescent="0.3">
      <c r="A7409" t="s">
        <v>29520</v>
      </c>
      <c r="B7409" t="s">
        <v>29521</v>
      </c>
      <c r="C7409" s="1" t="str">
        <f t="shared" si="563"/>
        <v>21:0864</v>
      </c>
      <c r="D7409" s="1" t="str">
        <f t="shared" si="564"/>
        <v>21:0239</v>
      </c>
      <c r="E7409" t="s">
        <v>29522</v>
      </c>
      <c r="F7409" t="s">
        <v>29523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114</v>
      </c>
      <c r="N7409">
        <v>1152</v>
      </c>
      <c r="P7409" t="s">
        <v>414</v>
      </c>
      <c r="Q7409" t="s">
        <v>96</v>
      </c>
      <c r="R7409" t="s">
        <v>532</v>
      </c>
    </row>
    <row r="7410" spans="1:18" hidden="1" x14ac:dyDescent="0.3">
      <c r="A7410" t="s">
        <v>29524</v>
      </c>
      <c r="B7410" t="s">
        <v>29525</v>
      </c>
      <c r="C7410" s="1" t="str">
        <f t="shared" ref="C7410:C7443" si="567">HYPERLINK("https://geochem.nrcan.gc.ca/cdogs/content/bdl/bdl210864_e.htm", "21:0864")</f>
        <v>21:0864</v>
      </c>
      <c r="D7410" s="1" t="str">
        <f t="shared" ref="D7410:D7443" si="568">HYPERLINK("https://geochem.nrcan.gc.ca/cdogs/content/svy/svy210239_e.htm", "21:0239")</f>
        <v>21:0239</v>
      </c>
      <c r="E7410" t="s">
        <v>29526</v>
      </c>
      <c r="F7410" t="s">
        <v>29527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121</v>
      </c>
      <c r="N7410">
        <v>1153</v>
      </c>
      <c r="P7410" t="s">
        <v>356</v>
      </c>
      <c r="Q7410" t="s">
        <v>46</v>
      </c>
      <c r="R7410" t="s">
        <v>305</v>
      </c>
    </row>
    <row r="7411" spans="1:18" hidden="1" x14ac:dyDescent="0.3">
      <c r="A7411" t="s">
        <v>29528</v>
      </c>
      <c r="B7411" t="s">
        <v>29529</v>
      </c>
      <c r="C7411" s="1" t="str">
        <f t="shared" si="567"/>
        <v>21:0864</v>
      </c>
      <c r="D7411" s="1" t="str">
        <f t="shared" si="568"/>
        <v>21:0239</v>
      </c>
      <c r="E7411" t="s">
        <v>29530</v>
      </c>
      <c r="F7411" t="s">
        <v>29531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127</v>
      </c>
      <c r="N7411">
        <v>1154</v>
      </c>
      <c r="P7411" t="s">
        <v>414</v>
      </c>
      <c r="Q7411" t="s">
        <v>146</v>
      </c>
      <c r="R7411" t="s">
        <v>3968</v>
      </c>
    </row>
    <row r="7412" spans="1:18" hidden="1" x14ac:dyDescent="0.3">
      <c r="A7412" t="s">
        <v>29532</v>
      </c>
      <c r="B7412" t="s">
        <v>29533</v>
      </c>
      <c r="C7412" s="1" t="str">
        <f t="shared" si="567"/>
        <v>21:0864</v>
      </c>
      <c r="D7412" s="1" t="str">
        <f t="shared" si="568"/>
        <v>21:0239</v>
      </c>
      <c r="E7412" t="s">
        <v>29534</v>
      </c>
      <c r="F7412" t="s">
        <v>29535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133</v>
      </c>
      <c r="N7412">
        <v>1155</v>
      </c>
      <c r="P7412" t="s">
        <v>140</v>
      </c>
      <c r="Q7412" t="s">
        <v>24</v>
      </c>
      <c r="R7412" t="s">
        <v>211</v>
      </c>
    </row>
    <row r="7413" spans="1:18" hidden="1" x14ac:dyDescent="0.3">
      <c r="A7413" t="s">
        <v>29536</v>
      </c>
      <c r="B7413" t="s">
        <v>29537</v>
      </c>
      <c r="C7413" s="1" t="str">
        <f t="shared" si="567"/>
        <v>21:0864</v>
      </c>
      <c r="D7413" s="1" t="str">
        <f t="shared" si="568"/>
        <v>21:0239</v>
      </c>
      <c r="E7413" t="s">
        <v>29538</v>
      </c>
      <c r="F7413" t="s">
        <v>29539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139</v>
      </c>
      <c r="N7413">
        <v>1156</v>
      </c>
      <c r="P7413" t="s">
        <v>82</v>
      </c>
      <c r="Q7413" t="s">
        <v>46</v>
      </c>
      <c r="R7413" t="s">
        <v>329</v>
      </c>
    </row>
    <row r="7414" spans="1:18" hidden="1" x14ac:dyDescent="0.3">
      <c r="A7414" t="s">
        <v>29540</v>
      </c>
      <c r="B7414" t="s">
        <v>29541</v>
      </c>
      <c r="C7414" s="1" t="str">
        <f t="shared" si="567"/>
        <v>21:0864</v>
      </c>
      <c r="D7414" s="1" t="str">
        <f t="shared" si="568"/>
        <v>21:0239</v>
      </c>
      <c r="E7414" t="s">
        <v>29542</v>
      </c>
      <c r="F7414" t="s">
        <v>29543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241</v>
      </c>
      <c r="N7414">
        <v>1157</v>
      </c>
      <c r="P7414" t="s">
        <v>598</v>
      </c>
      <c r="Q7414" t="s">
        <v>46</v>
      </c>
      <c r="R7414" t="s">
        <v>183</v>
      </c>
    </row>
    <row r="7415" spans="1:18" hidden="1" x14ac:dyDescent="0.3">
      <c r="A7415" t="s">
        <v>29544</v>
      </c>
      <c r="B7415" t="s">
        <v>29545</v>
      </c>
      <c r="C7415" s="1" t="str">
        <f t="shared" si="567"/>
        <v>21:0864</v>
      </c>
      <c r="D7415" s="1" t="str">
        <f t="shared" si="568"/>
        <v>21:0239</v>
      </c>
      <c r="E7415" t="s">
        <v>29546</v>
      </c>
      <c r="F7415" t="s">
        <v>29547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 t="s">
        <v>115</v>
      </c>
      <c r="Q7415" t="s">
        <v>24</v>
      </c>
      <c r="R7415" t="s">
        <v>16874</v>
      </c>
    </row>
    <row r="7416" spans="1:18" hidden="1" x14ac:dyDescent="0.3">
      <c r="A7416" t="s">
        <v>29548</v>
      </c>
      <c r="B7416" t="s">
        <v>29549</v>
      </c>
      <c r="C7416" s="1" t="str">
        <f t="shared" si="567"/>
        <v>21:0864</v>
      </c>
      <c r="D7416" s="1" t="str">
        <f t="shared" si="568"/>
        <v>21:0239</v>
      </c>
      <c r="E7416" t="s">
        <v>29546</v>
      </c>
      <c r="F7416" t="s">
        <v>29550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29</v>
      </c>
      <c r="N7416">
        <v>1159</v>
      </c>
      <c r="P7416" t="s">
        <v>1006</v>
      </c>
      <c r="Q7416" t="s">
        <v>96</v>
      </c>
      <c r="R7416" t="s">
        <v>29551</v>
      </c>
    </row>
    <row r="7417" spans="1:18" hidden="1" x14ac:dyDescent="0.3">
      <c r="A7417" t="s">
        <v>29552</v>
      </c>
      <c r="B7417" t="s">
        <v>29553</v>
      </c>
      <c r="C7417" s="1" t="str">
        <f t="shared" si="567"/>
        <v>21:0864</v>
      </c>
      <c r="D7417" s="1" t="str">
        <f t="shared" si="568"/>
        <v>21:0239</v>
      </c>
      <c r="E7417" t="s">
        <v>29554</v>
      </c>
      <c r="F7417" t="s">
        <v>29555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36</v>
      </c>
      <c r="N7417">
        <v>1160</v>
      </c>
      <c r="P7417" t="s">
        <v>115</v>
      </c>
      <c r="Q7417" t="s">
        <v>46</v>
      </c>
      <c r="R7417" t="s">
        <v>911</v>
      </c>
    </row>
    <row r="7418" spans="1:18" hidden="1" x14ac:dyDescent="0.3">
      <c r="A7418" t="s">
        <v>29556</v>
      </c>
      <c r="B7418" t="s">
        <v>29557</v>
      </c>
      <c r="C7418" s="1" t="str">
        <f t="shared" si="567"/>
        <v>21:0864</v>
      </c>
      <c r="D7418" s="1" t="str">
        <f t="shared" si="568"/>
        <v>21:0239</v>
      </c>
      <c r="E7418" t="s">
        <v>29558</v>
      </c>
      <c r="F7418" t="s">
        <v>29559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44</v>
      </c>
      <c r="N7418">
        <v>1161</v>
      </c>
      <c r="P7418" t="s">
        <v>686</v>
      </c>
      <c r="Q7418" t="s">
        <v>46</v>
      </c>
      <c r="R7418" t="s">
        <v>668</v>
      </c>
    </row>
    <row r="7419" spans="1:18" hidden="1" x14ac:dyDescent="0.3">
      <c r="A7419" t="s">
        <v>29560</v>
      </c>
      <c r="B7419" t="s">
        <v>29561</v>
      </c>
      <c r="C7419" s="1" t="str">
        <f t="shared" si="567"/>
        <v>21:0864</v>
      </c>
      <c r="D7419" s="1" t="str">
        <f t="shared" si="568"/>
        <v>21:0239</v>
      </c>
      <c r="E7419" t="s">
        <v>29562</v>
      </c>
      <c r="F7419" t="s">
        <v>29563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52</v>
      </c>
      <c r="N7419">
        <v>1162</v>
      </c>
      <c r="P7419" t="s">
        <v>5058</v>
      </c>
      <c r="Q7419" t="s">
        <v>46</v>
      </c>
      <c r="R7419" t="s">
        <v>646</v>
      </c>
    </row>
    <row r="7420" spans="1:18" hidden="1" x14ac:dyDescent="0.3">
      <c r="A7420" t="s">
        <v>29564</v>
      </c>
      <c r="B7420" t="s">
        <v>29565</v>
      </c>
      <c r="C7420" s="1" t="str">
        <f t="shared" si="567"/>
        <v>21:0864</v>
      </c>
      <c r="D7420" s="1" t="str">
        <f t="shared" si="568"/>
        <v>21:0239</v>
      </c>
      <c r="E7420" t="s">
        <v>29566</v>
      </c>
      <c r="F7420" t="s">
        <v>29567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60</v>
      </c>
      <c r="N7420">
        <v>1163</v>
      </c>
      <c r="P7420" t="s">
        <v>1006</v>
      </c>
      <c r="Q7420" t="s">
        <v>96</v>
      </c>
      <c r="R7420" t="s">
        <v>415</v>
      </c>
    </row>
    <row r="7421" spans="1:18" hidden="1" x14ac:dyDescent="0.3">
      <c r="A7421" t="s">
        <v>29568</v>
      </c>
      <c r="B7421" t="s">
        <v>29569</v>
      </c>
      <c r="C7421" s="1" t="str">
        <f t="shared" si="567"/>
        <v>21:0864</v>
      </c>
      <c r="D7421" s="1" t="str">
        <f t="shared" si="568"/>
        <v>21:0239</v>
      </c>
      <c r="E7421" t="s">
        <v>29570</v>
      </c>
      <c r="F7421" t="s">
        <v>29571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 t="s">
        <v>75</v>
      </c>
      <c r="Q7421" t="s">
        <v>146</v>
      </c>
      <c r="R7421" t="s">
        <v>9133</v>
      </c>
    </row>
    <row r="7422" spans="1:18" hidden="1" x14ac:dyDescent="0.3">
      <c r="A7422" t="s">
        <v>29572</v>
      </c>
      <c r="B7422" t="s">
        <v>29573</v>
      </c>
      <c r="C7422" s="1" t="str">
        <f t="shared" si="567"/>
        <v>21:0864</v>
      </c>
      <c r="D7422" s="1" t="str">
        <f t="shared" si="568"/>
        <v>21:0239</v>
      </c>
      <c r="E7422" t="s">
        <v>29570</v>
      </c>
      <c r="F7422" t="s">
        <v>29574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29</v>
      </c>
      <c r="N7422">
        <v>1165</v>
      </c>
      <c r="P7422" t="s">
        <v>150</v>
      </c>
      <c r="Q7422" t="s">
        <v>46</v>
      </c>
      <c r="R7422" t="s">
        <v>646</v>
      </c>
    </row>
    <row r="7423" spans="1:18" hidden="1" x14ac:dyDescent="0.3">
      <c r="A7423" t="s">
        <v>29575</v>
      </c>
      <c r="B7423" t="s">
        <v>29576</v>
      </c>
      <c r="C7423" s="1" t="str">
        <f t="shared" si="567"/>
        <v>21:0864</v>
      </c>
      <c r="D7423" s="1" t="str">
        <f t="shared" si="568"/>
        <v>21:0239</v>
      </c>
      <c r="E7423" t="s">
        <v>29577</v>
      </c>
      <c r="F7423" t="s">
        <v>29578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67</v>
      </c>
      <c r="N7423">
        <v>1166</v>
      </c>
      <c r="P7423" t="s">
        <v>692</v>
      </c>
      <c r="Q7423" t="s">
        <v>96</v>
      </c>
      <c r="R7423" t="s">
        <v>20783</v>
      </c>
    </row>
    <row r="7424" spans="1:18" hidden="1" x14ac:dyDescent="0.3">
      <c r="A7424" t="s">
        <v>29579</v>
      </c>
      <c r="B7424" t="s">
        <v>29580</v>
      </c>
      <c r="C7424" s="1" t="str">
        <f t="shared" si="567"/>
        <v>21:0864</v>
      </c>
      <c r="D7424" s="1" t="str">
        <f t="shared" si="568"/>
        <v>21:0239</v>
      </c>
      <c r="E7424" t="s">
        <v>29581</v>
      </c>
      <c r="F7424" t="s">
        <v>29582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74</v>
      </c>
      <c r="N7424">
        <v>1167</v>
      </c>
      <c r="P7424" t="s">
        <v>294</v>
      </c>
      <c r="Q7424" t="s">
        <v>146</v>
      </c>
      <c r="R7424" t="s">
        <v>687</v>
      </c>
    </row>
    <row r="7425" spans="1:18" hidden="1" x14ac:dyDescent="0.3">
      <c r="A7425" t="s">
        <v>29583</v>
      </c>
      <c r="B7425" t="s">
        <v>29584</v>
      </c>
      <c r="C7425" s="1" t="str">
        <f t="shared" si="567"/>
        <v>21:0864</v>
      </c>
      <c r="D7425" s="1" t="str">
        <f t="shared" si="568"/>
        <v>21:0239</v>
      </c>
      <c r="E7425" t="s">
        <v>29585</v>
      </c>
      <c r="F7425" t="s">
        <v>29586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81</v>
      </c>
      <c r="N7425">
        <v>1168</v>
      </c>
      <c r="P7425" t="s">
        <v>210</v>
      </c>
      <c r="Q7425" t="s">
        <v>24</v>
      </c>
      <c r="R7425" t="s">
        <v>90</v>
      </c>
    </row>
    <row r="7426" spans="1:18" hidden="1" x14ac:dyDescent="0.3">
      <c r="A7426" t="s">
        <v>29587</v>
      </c>
      <c r="B7426" t="s">
        <v>29588</v>
      </c>
      <c r="C7426" s="1" t="str">
        <f t="shared" si="567"/>
        <v>21:0864</v>
      </c>
      <c r="D7426" s="1" t="str">
        <f t="shared" si="568"/>
        <v>21:0239</v>
      </c>
      <c r="E7426" t="s">
        <v>29589</v>
      </c>
      <c r="F7426" t="s">
        <v>29590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 t="s">
        <v>809</v>
      </c>
      <c r="Q7426" t="s">
        <v>46</v>
      </c>
      <c r="R7426" t="s">
        <v>410</v>
      </c>
    </row>
    <row r="7427" spans="1:18" hidden="1" x14ac:dyDescent="0.3">
      <c r="A7427" t="s">
        <v>29591</v>
      </c>
      <c r="B7427" t="s">
        <v>29592</v>
      </c>
      <c r="C7427" s="1" t="str">
        <f t="shared" si="567"/>
        <v>21:0864</v>
      </c>
      <c r="D7427" s="1" t="str">
        <f t="shared" si="568"/>
        <v>21:0239</v>
      </c>
      <c r="E7427" t="s">
        <v>29589</v>
      </c>
      <c r="F7427" t="s">
        <v>29593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29</v>
      </c>
      <c r="N7427">
        <v>1170</v>
      </c>
      <c r="P7427" t="s">
        <v>809</v>
      </c>
      <c r="Q7427" t="s">
        <v>24</v>
      </c>
      <c r="R7427" t="s">
        <v>410</v>
      </c>
    </row>
    <row r="7428" spans="1:18" hidden="1" x14ac:dyDescent="0.3">
      <c r="A7428" t="s">
        <v>29594</v>
      </c>
      <c r="B7428" t="s">
        <v>29595</v>
      </c>
      <c r="C7428" s="1" t="str">
        <f t="shared" si="567"/>
        <v>21:0864</v>
      </c>
      <c r="D7428" s="1" t="str">
        <f t="shared" si="568"/>
        <v>21:0239</v>
      </c>
      <c r="E7428" t="s">
        <v>29596</v>
      </c>
      <c r="F7428" t="s">
        <v>29597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36</v>
      </c>
      <c r="N7428">
        <v>1171</v>
      </c>
      <c r="P7428" t="s">
        <v>686</v>
      </c>
      <c r="Q7428" t="s">
        <v>24</v>
      </c>
      <c r="R7428" t="s">
        <v>16647</v>
      </c>
    </row>
    <row r="7429" spans="1:18" hidden="1" x14ac:dyDescent="0.3">
      <c r="A7429" t="s">
        <v>29598</v>
      </c>
      <c r="B7429" t="s">
        <v>29599</v>
      </c>
      <c r="C7429" s="1" t="str">
        <f t="shared" si="567"/>
        <v>21:0864</v>
      </c>
      <c r="D7429" s="1" t="str">
        <f t="shared" si="568"/>
        <v>21:0239</v>
      </c>
      <c r="E7429" t="s">
        <v>29600</v>
      </c>
      <c r="F7429" t="s">
        <v>29601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44</v>
      </c>
      <c r="N7429">
        <v>1172</v>
      </c>
      <c r="P7429" t="s">
        <v>19486</v>
      </c>
      <c r="Q7429" t="s">
        <v>24</v>
      </c>
      <c r="R7429" t="s">
        <v>47</v>
      </c>
    </row>
    <row r="7430" spans="1:18" hidden="1" x14ac:dyDescent="0.3">
      <c r="A7430" t="s">
        <v>29602</v>
      </c>
      <c r="B7430" t="s">
        <v>29603</v>
      </c>
      <c r="C7430" s="1" t="str">
        <f t="shared" si="567"/>
        <v>21:0864</v>
      </c>
      <c r="D7430" s="1" t="str">
        <f t="shared" si="568"/>
        <v>21:0239</v>
      </c>
      <c r="E7430" t="s">
        <v>29604</v>
      </c>
      <c r="F7430" t="s">
        <v>29605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52</v>
      </c>
      <c r="N7430">
        <v>1173</v>
      </c>
      <c r="P7430" t="s">
        <v>1790</v>
      </c>
      <c r="Q7430" t="s">
        <v>96</v>
      </c>
      <c r="R7430" t="s">
        <v>16790</v>
      </c>
    </row>
    <row r="7431" spans="1:18" hidden="1" x14ac:dyDescent="0.3">
      <c r="A7431" t="s">
        <v>29606</v>
      </c>
      <c r="B7431" t="s">
        <v>29607</v>
      </c>
      <c r="C7431" s="1" t="str">
        <f t="shared" si="567"/>
        <v>21:0864</v>
      </c>
      <c r="D7431" s="1" t="str">
        <f t="shared" si="568"/>
        <v>21:0239</v>
      </c>
      <c r="E7431" t="s">
        <v>29608</v>
      </c>
      <c r="F7431" t="s">
        <v>29609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60</v>
      </c>
      <c r="N7431">
        <v>1174</v>
      </c>
      <c r="P7431" t="s">
        <v>75</v>
      </c>
      <c r="Q7431" t="s">
        <v>24</v>
      </c>
      <c r="R7431" t="s">
        <v>347</v>
      </c>
    </row>
    <row r="7432" spans="1:18" hidden="1" x14ac:dyDescent="0.3">
      <c r="A7432" t="s">
        <v>29610</v>
      </c>
      <c r="B7432" t="s">
        <v>29611</v>
      </c>
      <c r="C7432" s="1" t="str">
        <f t="shared" si="567"/>
        <v>21:0864</v>
      </c>
      <c r="D7432" s="1" t="str">
        <f t="shared" si="568"/>
        <v>21:0239</v>
      </c>
      <c r="E7432" t="s">
        <v>29612</v>
      </c>
      <c r="F7432" t="s">
        <v>29613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67</v>
      </c>
      <c r="N7432">
        <v>1175</v>
      </c>
      <c r="P7432" t="s">
        <v>834</v>
      </c>
      <c r="Q7432" t="s">
        <v>96</v>
      </c>
      <c r="R7432" t="s">
        <v>752</v>
      </c>
    </row>
    <row r="7433" spans="1:18" hidden="1" x14ac:dyDescent="0.3">
      <c r="A7433" t="s">
        <v>29614</v>
      </c>
      <c r="B7433" t="s">
        <v>29615</v>
      </c>
      <c r="C7433" s="1" t="str">
        <f t="shared" si="567"/>
        <v>21:0864</v>
      </c>
      <c r="D7433" s="1" t="str">
        <f t="shared" si="568"/>
        <v>21:0239</v>
      </c>
      <c r="E7433" t="s">
        <v>29616</v>
      </c>
      <c r="F7433" t="s">
        <v>29617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74</v>
      </c>
      <c r="N7433">
        <v>1176</v>
      </c>
      <c r="P7433" t="s">
        <v>37</v>
      </c>
      <c r="Q7433" t="s">
        <v>89</v>
      </c>
      <c r="R7433" t="s">
        <v>840</v>
      </c>
    </row>
    <row r="7434" spans="1:18" hidden="1" x14ac:dyDescent="0.3">
      <c r="A7434" t="s">
        <v>29618</v>
      </c>
      <c r="B7434" t="s">
        <v>29619</v>
      </c>
      <c r="C7434" s="1" t="str">
        <f t="shared" si="567"/>
        <v>21:0864</v>
      </c>
      <c r="D7434" s="1" t="str">
        <f t="shared" si="568"/>
        <v>21:0239</v>
      </c>
      <c r="E7434" t="s">
        <v>29620</v>
      </c>
      <c r="F7434" t="s">
        <v>29621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81</v>
      </c>
      <c r="N7434">
        <v>1177</v>
      </c>
      <c r="P7434" t="s">
        <v>173</v>
      </c>
      <c r="Q7434" t="s">
        <v>31</v>
      </c>
      <c r="R7434" t="s">
        <v>25</v>
      </c>
    </row>
    <row r="7435" spans="1:18" hidden="1" x14ac:dyDescent="0.3">
      <c r="A7435" t="s">
        <v>29622</v>
      </c>
      <c r="B7435" t="s">
        <v>29623</v>
      </c>
      <c r="C7435" s="1" t="str">
        <f t="shared" si="567"/>
        <v>21:0864</v>
      </c>
      <c r="D7435" s="1" t="str">
        <f t="shared" si="568"/>
        <v>21:0239</v>
      </c>
      <c r="E7435" t="s">
        <v>29624</v>
      </c>
      <c r="F7435" t="s">
        <v>29625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95</v>
      </c>
      <c r="N7435">
        <v>1178</v>
      </c>
      <c r="P7435" t="s">
        <v>173</v>
      </c>
      <c r="Q7435" t="s">
        <v>96</v>
      </c>
      <c r="R7435" t="s">
        <v>1094</v>
      </c>
    </row>
    <row r="7436" spans="1:18" hidden="1" x14ac:dyDescent="0.3">
      <c r="A7436" t="s">
        <v>29626</v>
      </c>
      <c r="B7436" t="s">
        <v>29627</v>
      </c>
      <c r="C7436" s="1" t="str">
        <f t="shared" si="567"/>
        <v>21:0864</v>
      </c>
      <c r="D7436" s="1" t="str">
        <f t="shared" si="568"/>
        <v>21:0239</v>
      </c>
      <c r="E7436" t="s">
        <v>29628</v>
      </c>
      <c r="F7436" t="s">
        <v>29629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101</v>
      </c>
      <c r="N7436">
        <v>1179</v>
      </c>
      <c r="P7436" t="s">
        <v>23</v>
      </c>
      <c r="Q7436" t="s">
        <v>89</v>
      </c>
      <c r="R7436" t="s">
        <v>700</v>
      </c>
    </row>
    <row r="7437" spans="1:18" hidden="1" x14ac:dyDescent="0.3">
      <c r="A7437" t="s">
        <v>29630</v>
      </c>
      <c r="B7437" t="s">
        <v>29631</v>
      </c>
      <c r="C7437" s="1" t="str">
        <f t="shared" si="567"/>
        <v>21:0864</v>
      </c>
      <c r="D7437" s="1" t="str">
        <f t="shared" si="568"/>
        <v>21:0239</v>
      </c>
      <c r="E7437" t="s">
        <v>29632</v>
      </c>
      <c r="F7437" t="s">
        <v>29633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107</v>
      </c>
      <c r="N7437">
        <v>1180</v>
      </c>
      <c r="P7437" t="s">
        <v>68</v>
      </c>
      <c r="Q7437" t="s">
        <v>31</v>
      </c>
      <c r="R7437" t="s">
        <v>16874</v>
      </c>
    </row>
    <row r="7438" spans="1:18" hidden="1" x14ac:dyDescent="0.3">
      <c r="A7438" t="s">
        <v>29634</v>
      </c>
      <c r="B7438" t="s">
        <v>29635</v>
      </c>
      <c r="C7438" s="1" t="str">
        <f t="shared" si="567"/>
        <v>21:0864</v>
      </c>
      <c r="D7438" s="1" t="str">
        <f t="shared" si="568"/>
        <v>21:0239</v>
      </c>
      <c r="E7438" t="s">
        <v>29636</v>
      </c>
      <c r="F7438" t="s">
        <v>29637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114</v>
      </c>
      <c r="N7438">
        <v>1181</v>
      </c>
      <c r="P7438" t="s">
        <v>134</v>
      </c>
      <c r="Q7438" t="s">
        <v>116</v>
      </c>
      <c r="R7438" t="s">
        <v>840</v>
      </c>
    </row>
    <row r="7439" spans="1:18" hidden="1" x14ac:dyDescent="0.3">
      <c r="A7439" t="s">
        <v>29638</v>
      </c>
      <c r="B7439" t="s">
        <v>29639</v>
      </c>
      <c r="C7439" s="1" t="str">
        <f t="shared" si="567"/>
        <v>21:0864</v>
      </c>
      <c r="D7439" s="1" t="str">
        <f t="shared" si="568"/>
        <v>21:0239</v>
      </c>
      <c r="E7439" t="s">
        <v>29640</v>
      </c>
      <c r="F7439" t="s">
        <v>29641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121</v>
      </c>
      <c r="N7439">
        <v>1182</v>
      </c>
      <c r="P7439" t="s">
        <v>319</v>
      </c>
      <c r="Q7439" t="s">
        <v>24</v>
      </c>
      <c r="R7439" t="s">
        <v>5587</v>
      </c>
    </row>
    <row r="7440" spans="1:18" hidden="1" x14ac:dyDescent="0.3">
      <c r="A7440" t="s">
        <v>29642</v>
      </c>
      <c r="B7440" t="s">
        <v>29643</v>
      </c>
      <c r="C7440" s="1" t="str">
        <f t="shared" si="567"/>
        <v>21:0864</v>
      </c>
      <c r="D7440" s="1" t="str">
        <f t="shared" si="568"/>
        <v>21:0239</v>
      </c>
      <c r="E7440" t="s">
        <v>29644</v>
      </c>
      <c r="F7440" t="s">
        <v>29645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127</v>
      </c>
      <c r="N7440">
        <v>1183</v>
      </c>
      <c r="P7440" t="s">
        <v>53</v>
      </c>
      <c r="Q7440" t="s">
        <v>116</v>
      </c>
      <c r="R7440" t="s">
        <v>840</v>
      </c>
    </row>
    <row r="7441" spans="1:18" hidden="1" x14ac:dyDescent="0.3">
      <c r="A7441" t="s">
        <v>29646</v>
      </c>
      <c r="B7441" t="s">
        <v>29647</v>
      </c>
      <c r="C7441" s="1" t="str">
        <f t="shared" si="567"/>
        <v>21:0864</v>
      </c>
      <c r="D7441" s="1" t="str">
        <f t="shared" si="568"/>
        <v>21:0239</v>
      </c>
      <c r="E7441" t="s">
        <v>29648</v>
      </c>
      <c r="F7441" t="s">
        <v>29649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133</v>
      </c>
      <c r="N7441">
        <v>1184</v>
      </c>
      <c r="P7441" t="s">
        <v>235</v>
      </c>
      <c r="Q7441" t="s">
        <v>24</v>
      </c>
      <c r="R7441" t="s">
        <v>183</v>
      </c>
    </row>
    <row r="7442" spans="1:18" hidden="1" x14ac:dyDescent="0.3">
      <c r="A7442" t="s">
        <v>29650</v>
      </c>
      <c r="B7442" t="s">
        <v>29651</v>
      </c>
      <c r="C7442" s="1" t="str">
        <f t="shared" si="567"/>
        <v>21:0864</v>
      </c>
      <c r="D7442" s="1" t="str">
        <f t="shared" si="568"/>
        <v>21:0239</v>
      </c>
      <c r="E7442" t="s">
        <v>29652</v>
      </c>
      <c r="F7442" t="s">
        <v>29653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139</v>
      </c>
      <c r="N7442">
        <v>1185</v>
      </c>
      <c r="P7442" t="s">
        <v>686</v>
      </c>
      <c r="Q7442" t="s">
        <v>146</v>
      </c>
      <c r="R7442" t="s">
        <v>3470</v>
      </c>
    </row>
    <row r="7443" spans="1:18" hidden="1" x14ac:dyDescent="0.3">
      <c r="A7443" t="s">
        <v>29654</v>
      </c>
      <c r="B7443" t="s">
        <v>29655</v>
      </c>
      <c r="C7443" s="1" t="str">
        <f t="shared" si="567"/>
        <v>21:0864</v>
      </c>
      <c r="D7443" s="1" t="str">
        <f t="shared" si="568"/>
        <v>21:0239</v>
      </c>
      <c r="E7443" t="s">
        <v>29656</v>
      </c>
      <c r="F7443" t="s">
        <v>29657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241</v>
      </c>
      <c r="N7443">
        <v>1186</v>
      </c>
      <c r="P7443" t="s">
        <v>681</v>
      </c>
      <c r="Q7443" t="s">
        <v>146</v>
      </c>
      <c r="R7443" t="s">
        <v>3470</v>
      </c>
    </row>
    <row r="7444" spans="1:18" hidden="1" x14ac:dyDescent="0.3">
      <c r="A7444" t="s">
        <v>29658</v>
      </c>
      <c r="B7444" t="s">
        <v>29659</v>
      </c>
      <c r="C7444" s="1" t="str">
        <f t="shared" ref="C7444:C7507" si="569">HYPERLINK("https://geochem.nrcan.gc.ca/cdogs/content/bdl/bdl210873_e.htm", "21:0873")</f>
        <v>21:0873</v>
      </c>
      <c r="D7444" s="1" t="str">
        <f t="shared" ref="D7444:D7457" si="570">HYPERLINK("https://geochem.nrcan.gc.ca/cdogs/content/svy/svy210245_e.htm", "21:0245")</f>
        <v>21:0245</v>
      </c>
      <c r="E7444" t="s">
        <v>29660</v>
      </c>
      <c r="F7444" t="s">
        <v>29661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36</v>
      </c>
      <c r="N7444">
        <v>1</v>
      </c>
      <c r="O7444">
        <v>1</v>
      </c>
      <c r="P7444" t="s">
        <v>1896</v>
      </c>
      <c r="Q7444" t="s">
        <v>548</v>
      </c>
      <c r="R7444" t="s">
        <v>285</v>
      </c>
    </row>
    <row r="7445" spans="1:18" hidden="1" x14ac:dyDescent="0.3">
      <c r="A7445" t="s">
        <v>29662</v>
      </c>
      <c r="B7445" t="s">
        <v>29663</v>
      </c>
      <c r="C7445" s="1" t="str">
        <f t="shared" si="569"/>
        <v>21:0873</v>
      </c>
      <c r="D7445" s="1" t="str">
        <f t="shared" si="570"/>
        <v>21:0245</v>
      </c>
      <c r="E7445" t="s">
        <v>29664</v>
      </c>
      <c r="F7445" t="s">
        <v>29665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44</v>
      </c>
      <c r="N7445">
        <v>2</v>
      </c>
      <c r="O7445">
        <v>1</v>
      </c>
      <c r="P7445" t="s">
        <v>1610</v>
      </c>
      <c r="Q7445" t="s">
        <v>482</v>
      </c>
      <c r="R7445" t="s">
        <v>55</v>
      </c>
    </row>
    <row r="7446" spans="1:18" hidden="1" x14ac:dyDescent="0.3">
      <c r="A7446" t="s">
        <v>29666</v>
      </c>
      <c r="B7446" t="s">
        <v>29667</v>
      </c>
      <c r="C7446" s="1" t="str">
        <f t="shared" si="569"/>
        <v>21:0873</v>
      </c>
      <c r="D7446" s="1" t="str">
        <f t="shared" si="570"/>
        <v>21:0245</v>
      </c>
      <c r="E7446" t="s">
        <v>29668</v>
      </c>
      <c r="F7446" t="s">
        <v>29669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52</v>
      </c>
      <c r="N7446">
        <v>3</v>
      </c>
      <c r="O7446">
        <v>1</v>
      </c>
      <c r="P7446" t="s">
        <v>1896</v>
      </c>
      <c r="Q7446" t="s">
        <v>548</v>
      </c>
      <c r="R7446" t="s">
        <v>195</v>
      </c>
    </row>
    <row r="7447" spans="1:18" hidden="1" x14ac:dyDescent="0.3">
      <c r="A7447" t="s">
        <v>29670</v>
      </c>
      <c r="B7447" t="s">
        <v>29671</v>
      </c>
      <c r="C7447" s="1" t="str">
        <f t="shared" si="569"/>
        <v>21:0873</v>
      </c>
      <c r="D7447" s="1" t="str">
        <f t="shared" si="570"/>
        <v>21:0245</v>
      </c>
      <c r="E7447" t="s">
        <v>29672</v>
      </c>
      <c r="F7447" t="s">
        <v>29673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60</v>
      </c>
      <c r="N7447">
        <v>4</v>
      </c>
      <c r="O7447">
        <v>1</v>
      </c>
      <c r="P7447" t="s">
        <v>1896</v>
      </c>
      <c r="Q7447" t="s">
        <v>531</v>
      </c>
      <c r="R7447" t="s">
        <v>285</v>
      </c>
    </row>
    <row r="7448" spans="1:18" hidden="1" x14ac:dyDescent="0.3">
      <c r="A7448" t="s">
        <v>29674</v>
      </c>
      <c r="B7448" t="s">
        <v>29675</v>
      </c>
      <c r="C7448" s="1" t="str">
        <f t="shared" si="569"/>
        <v>21:0873</v>
      </c>
      <c r="D7448" s="1" t="str">
        <f t="shared" si="570"/>
        <v>21:0245</v>
      </c>
      <c r="E7448" t="s">
        <v>29676</v>
      </c>
      <c r="F7448" t="s">
        <v>29677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67</v>
      </c>
      <c r="N7448">
        <v>5</v>
      </c>
      <c r="O7448">
        <v>1</v>
      </c>
      <c r="P7448" t="s">
        <v>1896</v>
      </c>
      <c r="Q7448" t="s">
        <v>603</v>
      </c>
      <c r="R7448" t="s">
        <v>55</v>
      </c>
    </row>
    <row r="7449" spans="1:18" hidden="1" x14ac:dyDescent="0.3">
      <c r="A7449" t="s">
        <v>29678</v>
      </c>
      <c r="B7449" t="s">
        <v>29679</v>
      </c>
      <c r="C7449" s="1" t="str">
        <f t="shared" si="569"/>
        <v>21:0873</v>
      </c>
      <c r="D7449" s="1" t="str">
        <f t="shared" si="570"/>
        <v>21:0245</v>
      </c>
      <c r="E7449" t="s">
        <v>29680</v>
      </c>
      <c r="F7449" t="s">
        <v>29681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 t="s">
        <v>1896</v>
      </c>
      <c r="Q7449" t="s">
        <v>1371</v>
      </c>
      <c r="R7449" t="s">
        <v>55</v>
      </c>
    </row>
    <row r="7450" spans="1:18" hidden="1" x14ac:dyDescent="0.3">
      <c r="A7450" t="s">
        <v>29682</v>
      </c>
      <c r="B7450" t="s">
        <v>29683</v>
      </c>
      <c r="C7450" s="1" t="str">
        <f t="shared" si="569"/>
        <v>21:0873</v>
      </c>
      <c r="D7450" s="1" t="str">
        <f t="shared" si="570"/>
        <v>21:0245</v>
      </c>
      <c r="E7450" t="s">
        <v>29680</v>
      </c>
      <c r="F7450" t="s">
        <v>29684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29</v>
      </c>
      <c r="N7450">
        <v>7</v>
      </c>
      <c r="O7450">
        <v>1</v>
      </c>
      <c r="P7450" t="s">
        <v>1896</v>
      </c>
      <c r="Q7450" t="s">
        <v>1371</v>
      </c>
      <c r="R7450" t="s">
        <v>55</v>
      </c>
    </row>
    <row r="7451" spans="1:18" hidden="1" x14ac:dyDescent="0.3">
      <c r="A7451" t="s">
        <v>29685</v>
      </c>
      <c r="B7451" t="s">
        <v>29686</v>
      </c>
      <c r="C7451" s="1" t="str">
        <f t="shared" si="569"/>
        <v>21:0873</v>
      </c>
      <c r="D7451" s="1" t="str">
        <f t="shared" si="570"/>
        <v>21:0245</v>
      </c>
      <c r="E7451" t="s">
        <v>29687</v>
      </c>
      <c r="F7451" t="s">
        <v>29688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74</v>
      </c>
      <c r="N7451">
        <v>8</v>
      </c>
      <c r="O7451">
        <v>1</v>
      </c>
      <c r="P7451" t="s">
        <v>1896</v>
      </c>
      <c r="Q7451" t="s">
        <v>1247</v>
      </c>
      <c r="R7451" t="s">
        <v>285</v>
      </c>
    </row>
    <row r="7452" spans="1:18" hidden="1" x14ac:dyDescent="0.3">
      <c r="A7452" t="s">
        <v>29689</v>
      </c>
      <c r="B7452" t="s">
        <v>29690</v>
      </c>
      <c r="C7452" s="1" t="str">
        <f t="shared" si="569"/>
        <v>21:0873</v>
      </c>
      <c r="D7452" s="1" t="str">
        <f t="shared" si="570"/>
        <v>21:0245</v>
      </c>
      <c r="E7452" t="s">
        <v>29691</v>
      </c>
      <c r="F7452" t="s">
        <v>29692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81</v>
      </c>
      <c r="N7452">
        <v>9</v>
      </c>
      <c r="O7452">
        <v>1</v>
      </c>
      <c r="P7452" t="s">
        <v>1896</v>
      </c>
      <c r="Q7452" t="s">
        <v>517</v>
      </c>
      <c r="R7452" t="s">
        <v>55</v>
      </c>
    </row>
    <row r="7453" spans="1:18" hidden="1" x14ac:dyDescent="0.3">
      <c r="A7453" t="s">
        <v>29693</v>
      </c>
      <c r="B7453" t="s">
        <v>29694</v>
      </c>
      <c r="C7453" s="1" t="str">
        <f t="shared" si="569"/>
        <v>21:0873</v>
      </c>
      <c r="D7453" s="1" t="str">
        <f t="shared" si="570"/>
        <v>21:0245</v>
      </c>
      <c r="E7453" t="s">
        <v>29695</v>
      </c>
      <c r="F7453" t="s">
        <v>29696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95</v>
      </c>
      <c r="N7453">
        <v>10</v>
      </c>
      <c r="O7453">
        <v>1</v>
      </c>
      <c r="P7453" t="s">
        <v>1896</v>
      </c>
      <c r="Q7453" t="s">
        <v>236</v>
      </c>
      <c r="R7453" t="s">
        <v>55</v>
      </c>
    </row>
    <row r="7454" spans="1:18" hidden="1" x14ac:dyDescent="0.3">
      <c r="A7454" t="s">
        <v>29697</v>
      </c>
      <c r="B7454" t="s">
        <v>29698</v>
      </c>
      <c r="C7454" s="1" t="str">
        <f t="shared" si="569"/>
        <v>21:0873</v>
      </c>
      <c r="D7454" s="1" t="str">
        <f t="shared" si="570"/>
        <v>21:0245</v>
      </c>
      <c r="E7454" t="s">
        <v>29699</v>
      </c>
      <c r="F7454" t="s">
        <v>29700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101</v>
      </c>
      <c r="N7454">
        <v>11</v>
      </c>
      <c r="O7454">
        <v>1</v>
      </c>
      <c r="P7454" t="s">
        <v>1896</v>
      </c>
      <c r="Q7454" t="s">
        <v>310</v>
      </c>
      <c r="R7454" t="s">
        <v>460</v>
      </c>
    </row>
    <row r="7455" spans="1:18" hidden="1" x14ac:dyDescent="0.3">
      <c r="A7455" t="s">
        <v>29701</v>
      </c>
      <c r="B7455" t="s">
        <v>29702</v>
      </c>
      <c r="C7455" s="1" t="str">
        <f t="shared" si="569"/>
        <v>21:0873</v>
      </c>
      <c r="D7455" s="1" t="str">
        <f t="shared" si="570"/>
        <v>21:0245</v>
      </c>
      <c r="E7455" t="s">
        <v>29703</v>
      </c>
      <c r="F7455" t="s">
        <v>29704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107</v>
      </c>
      <c r="N7455">
        <v>12</v>
      </c>
      <c r="O7455">
        <v>1</v>
      </c>
      <c r="P7455" t="s">
        <v>1896</v>
      </c>
      <c r="Q7455" t="s">
        <v>603</v>
      </c>
      <c r="R7455" t="s">
        <v>285</v>
      </c>
    </row>
    <row r="7456" spans="1:18" hidden="1" x14ac:dyDescent="0.3">
      <c r="A7456" t="s">
        <v>29705</v>
      </c>
      <c r="B7456" t="s">
        <v>29706</v>
      </c>
      <c r="C7456" s="1" t="str">
        <f t="shared" si="569"/>
        <v>21:0873</v>
      </c>
      <c r="D7456" s="1" t="str">
        <f t="shared" si="570"/>
        <v>21:0245</v>
      </c>
      <c r="E7456" t="s">
        <v>29707</v>
      </c>
      <c r="F7456" t="s">
        <v>29708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114</v>
      </c>
      <c r="N7456">
        <v>13</v>
      </c>
      <c r="O7456">
        <v>1</v>
      </c>
      <c r="P7456" t="s">
        <v>1896</v>
      </c>
      <c r="Q7456" t="s">
        <v>1247</v>
      </c>
      <c r="R7456" t="s">
        <v>460</v>
      </c>
    </row>
    <row r="7457" spans="1:18" hidden="1" x14ac:dyDescent="0.3">
      <c r="A7457" t="s">
        <v>29709</v>
      </c>
      <c r="B7457" t="s">
        <v>29710</v>
      </c>
      <c r="C7457" s="1" t="str">
        <f t="shared" si="569"/>
        <v>21:0873</v>
      </c>
      <c r="D7457" s="1" t="str">
        <f t="shared" si="570"/>
        <v>21:0245</v>
      </c>
      <c r="E7457" t="s">
        <v>29711</v>
      </c>
      <c r="F7457" t="s">
        <v>29712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121</v>
      </c>
      <c r="N7457">
        <v>14</v>
      </c>
      <c r="O7457">
        <v>1</v>
      </c>
      <c r="P7457" t="s">
        <v>1896</v>
      </c>
      <c r="Q7457" t="s">
        <v>579</v>
      </c>
      <c r="R7457" t="s">
        <v>195</v>
      </c>
    </row>
    <row r="7458" spans="1:18" hidden="1" x14ac:dyDescent="0.3">
      <c r="A7458" t="s">
        <v>29713</v>
      </c>
      <c r="B7458" t="s">
        <v>29714</v>
      </c>
      <c r="C7458" s="1" t="str">
        <f t="shared" si="569"/>
        <v>21:0873</v>
      </c>
      <c r="D7458" s="1" t="str">
        <f>HYPERLINK("https://geochem.nrcan.gc.ca/cdogs/content/svy/svy_e.htm", "")</f>
        <v/>
      </c>
      <c r="G7458" s="1" t="str">
        <f>HYPERLINK("https://geochem.nrcan.gc.ca/cdogs/content/cr_/cr_00308_e.htm", "308")</f>
        <v>308</v>
      </c>
      <c r="J7458" t="s">
        <v>85</v>
      </c>
      <c r="K7458" t="s">
        <v>86</v>
      </c>
      <c r="L7458">
        <v>1</v>
      </c>
      <c r="M7458" t="s">
        <v>87</v>
      </c>
      <c r="N7458">
        <v>15</v>
      </c>
      <c r="O7458">
        <v>8</v>
      </c>
      <c r="P7458" t="s">
        <v>115</v>
      </c>
      <c r="Q7458" t="s">
        <v>38</v>
      </c>
      <c r="R7458" t="s">
        <v>415</v>
      </c>
    </row>
    <row r="7459" spans="1:18" hidden="1" x14ac:dyDescent="0.3">
      <c r="A7459" t="s">
        <v>29715</v>
      </c>
      <c r="B7459" t="s">
        <v>29716</v>
      </c>
      <c r="C7459" s="1" t="str">
        <f t="shared" si="569"/>
        <v>21:0873</v>
      </c>
      <c r="D7459" s="1" t="str">
        <f t="shared" ref="D7459:D7466" si="571">HYPERLINK("https://geochem.nrcan.gc.ca/cdogs/content/svy/svy210245_e.htm", "21:0245")</f>
        <v>21:0245</v>
      </c>
      <c r="E7459" t="s">
        <v>29717</v>
      </c>
      <c r="F7459" t="s">
        <v>29718</v>
      </c>
      <c r="H7459">
        <v>75.959818400000003</v>
      </c>
      <c r="I7459">
        <v>-101.4643611</v>
      </c>
      <c r="J7459" s="1" t="str">
        <f t="shared" ref="J7459:J7466" si="572">HYPERLINK("https://geochem.nrcan.gc.ca/cdogs/content/kwd/kwd020018_e.htm", "Fluid (stream)")</f>
        <v>Fluid (stream)</v>
      </c>
      <c r="K7459" s="1" t="str">
        <f t="shared" ref="K7459:K7466" si="573">HYPERLINK("https://geochem.nrcan.gc.ca/cdogs/content/kwd/kwd080007_e.htm", "Untreated Water")</f>
        <v>Untreated Water</v>
      </c>
      <c r="L7459">
        <v>1</v>
      </c>
      <c r="M7459" t="s">
        <v>127</v>
      </c>
      <c r="N7459">
        <v>16</v>
      </c>
      <c r="O7459">
        <v>1</v>
      </c>
      <c r="P7459" t="s">
        <v>1896</v>
      </c>
      <c r="Q7459" t="s">
        <v>54</v>
      </c>
      <c r="R7459" t="s">
        <v>460</v>
      </c>
    </row>
    <row r="7460" spans="1:18" hidden="1" x14ac:dyDescent="0.3">
      <c r="A7460" t="s">
        <v>29719</v>
      </c>
      <c r="B7460" t="s">
        <v>29720</v>
      </c>
      <c r="C7460" s="1" t="str">
        <f t="shared" si="569"/>
        <v>21:0873</v>
      </c>
      <c r="D7460" s="1" t="str">
        <f t="shared" si="571"/>
        <v>21:0245</v>
      </c>
      <c r="E7460" t="s">
        <v>29721</v>
      </c>
      <c r="F7460" t="s">
        <v>29722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133</v>
      </c>
      <c r="N7460">
        <v>17</v>
      </c>
      <c r="O7460">
        <v>1</v>
      </c>
      <c r="P7460" t="s">
        <v>256</v>
      </c>
      <c r="Q7460" t="s">
        <v>54</v>
      </c>
      <c r="R7460" t="s">
        <v>460</v>
      </c>
    </row>
    <row r="7461" spans="1:18" hidden="1" x14ac:dyDescent="0.3">
      <c r="A7461" t="s">
        <v>29723</v>
      </c>
      <c r="B7461" t="s">
        <v>29724</v>
      </c>
      <c r="C7461" s="1" t="str">
        <f t="shared" si="569"/>
        <v>21:0873</v>
      </c>
      <c r="D7461" s="1" t="str">
        <f t="shared" si="571"/>
        <v>21:0245</v>
      </c>
      <c r="E7461" t="s">
        <v>29725</v>
      </c>
      <c r="F7461" t="s">
        <v>29726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139</v>
      </c>
      <c r="N7461">
        <v>18</v>
      </c>
      <c r="O7461">
        <v>1</v>
      </c>
      <c r="P7461" t="s">
        <v>1896</v>
      </c>
      <c r="Q7461" t="s">
        <v>1247</v>
      </c>
      <c r="R7461" t="s">
        <v>285</v>
      </c>
    </row>
    <row r="7462" spans="1:18" hidden="1" x14ac:dyDescent="0.3">
      <c r="A7462" t="s">
        <v>29727</v>
      </c>
      <c r="B7462" t="s">
        <v>29728</v>
      </c>
      <c r="C7462" s="1" t="str">
        <f t="shared" si="569"/>
        <v>21:0873</v>
      </c>
      <c r="D7462" s="1" t="str">
        <f t="shared" si="571"/>
        <v>21:0245</v>
      </c>
      <c r="E7462" t="s">
        <v>29729</v>
      </c>
      <c r="F7462" t="s">
        <v>29730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241</v>
      </c>
      <c r="N7462">
        <v>19</v>
      </c>
      <c r="O7462">
        <v>1</v>
      </c>
      <c r="P7462" t="s">
        <v>267</v>
      </c>
      <c r="Q7462" t="s">
        <v>236</v>
      </c>
      <c r="R7462" t="s">
        <v>285</v>
      </c>
    </row>
    <row r="7463" spans="1:18" hidden="1" x14ac:dyDescent="0.3">
      <c r="A7463" t="s">
        <v>29731</v>
      </c>
      <c r="B7463" t="s">
        <v>29732</v>
      </c>
      <c r="C7463" s="1" t="str">
        <f t="shared" si="569"/>
        <v>21:0873</v>
      </c>
      <c r="D7463" s="1" t="str">
        <f t="shared" si="571"/>
        <v>21:0245</v>
      </c>
      <c r="E7463" t="s">
        <v>29733</v>
      </c>
      <c r="F7463" t="s">
        <v>29734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36</v>
      </c>
      <c r="N7463">
        <v>20</v>
      </c>
      <c r="O7463">
        <v>1</v>
      </c>
      <c r="P7463" t="s">
        <v>1896</v>
      </c>
      <c r="Q7463" t="s">
        <v>1319</v>
      </c>
      <c r="R7463" t="s">
        <v>55</v>
      </c>
    </row>
    <row r="7464" spans="1:18" hidden="1" x14ac:dyDescent="0.3">
      <c r="A7464" t="s">
        <v>29735</v>
      </c>
      <c r="B7464" t="s">
        <v>29736</v>
      </c>
      <c r="C7464" s="1" t="str">
        <f t="shared" si="569"/>
        <v>21:0873</v>
      </c>
      <c r="D7464" s="1" t="str">
        <f t="shared" si="571"/>
        <v>21:0245</v>
      </c>
      <c r="E7464" t="s">
        <v>29737</v>
      </c>
      <c r="F7464" t="s">
        <v>29738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44</v>
      </c>
      <c r="N7464">
        <v>21</v>
      </c>
      <c r="O7464">
        <v>1</v>
      </c>
      <c r="P7464" t="s">
        <v>272</v>
      </c>
      <c r="Q7464" t="s">
        <v>1292</v>
      </c>
      <c r="R7464" t="s">
        <v>285</v>
      </c>
    </row>
    <row r="7465" spans="1:18" hidden="1" x14ac:dyDescent="0.3">
      <c r="A7465" t="s">
        <v>29739</v>
      </c>
      <c r="B7465" t="s">
        <v>29740</v>
      </c>
      <c r="C7465" s="1" t="str">
        <f t="shared" si="569"/>
        <v>21:0873</v>
      </c>
      <c r="D7465" s="1" t="str">
        <f t="shared" si="571"/>
        <v>21:0245</v>
      </c>
      <c r="E7465" t="s">
        <v>29741</v>
      </c>
      <c r="F7465" t="s">
        <v>29742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52</v>
      </c>
      <c r="N7465">
        <v>22</v>
      </c>
      <c r="O7465">
        <v>1</v>
      </c>
      <c r="P7465" t="s">
        <v>1896</v>
      </c>
      <c r="Q7465" t="s">
        <v>603</v>
      </c>
      <c r="R7465" t="s">
        <v>55</v>
      </c>
    </row>
    <row r="7466" spans="1:18" hidden="1" x14ac:dyDescent="0.3">
      <c r="A7466" t="s">
        <v>29743</v>
      </c>
      <c r="B7466" t="s">
        <v>29744</v>
      </c>
      <c r="C7466" s="1" t="str">
        <f t="shared" si="569"/>
        <v>21:0873</v>
      </c>
      <c r="D7466" s="1" t="str">
        <f t="shared" si="571"/>
        <v>21:0245</v>
      </c>
      <c r="E7466" t="s">
        <v>29745</v>
      </c>
      <c r="F7466" t="s">
        <v>29746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 t="s">
        <v>188</v>
      </c>
      <c r="Q7466" t="s">
        <v>96</v>
      </c>
      <c r="R7466" t="s">
        <v>420</v>
      </c>
    </row>
    <row r="7467" spans="1:18" hidden="1" x14ac:dyDescent="0.3">
      <c r="A7467" t="s">
        <v>29747</v>
      </c>
      <c r="B7467" t="s">
        <v>29748</v>
      </c>
      <c r="C7467" s="1" t="str">
        <f t="shared" si="569"/>
        <v>21:0873</v>
      </c>
      <c r="D7467" s="1" t="str">
        <f>HYPERLINK("https://geochem.nrcan.gc.ca/cdogs/content/svy/svy_e.htm", "")</f>
        <v/>
      </c>
      <c r="G7467" s="1" t="str">
        <f>HYPERLINK("https://geochem.nrcan.gc.ca/cdogs/content/cr_/cr_00310_e.htm", "310")</f>
        <v>310</v>
      </c>
      <c r="J7467" t="s">
        <v>85</v>
      </c>
      <c r="K7467" t="s">
        <v>86</v>
      </c>
      <c r="L7467">
        <v>2</v>
      </c>
      <c r="M7467" t="s">
        <v>87</v>
      </c>
      <c r="N7467">
        <v>24</v>
      </c>
      <c r="O7467">
        <v>8</v>
      </c>
      <c r="P7467" t="s">
        <v>705</v>
      </c>
      <c r="Q7467" t="s">
        <v>96</v>
      </c>
      <c r="R7467" t="s">
        <v>635</v>
      </c>
    </row>
    <row r="7468" spans="1:18" hidden="1" x14ac:dyDescent="0.3">
      <c r="A7468" t="s">
        <v>29749</v>
      </c>
      <c r="B7468" t="s">
        <v>29750</v>
      </c>
      <c r="C7468" s="1" t="str">
        <f t="shared" si="569"/>
        <v>21:0873</v>
      </c>
      <c r="D7468" s="1" t="str">
        <f t="shared" ref="D7468:D7482" si="574">HYPERLINK("https://geochem.nrcan.gc.ca/cdogs/content/svy/svy210245_e.htm", "21:0245")</f>
        <v>21:0245</v>
      </c>
      <c r="E7468" t="s">
        <v>29745</v>
      </c>
      <c r="F7468" t="s">
        <v>29751</v>
      </c>
      <c r="H7468">
        <v>75.787308999999993</v>
      </c>
      <c r="I7468">
        <v>-101.31021200000001</v>
      </c>
      <c r="J7468" s="1" t="str">
        <f t="shared" ref="J7468:J7482" si="575">HYPERLINK("https://geochem.nrcan.gc.ca/cdogs/content/kwd/kwd020018_e.htm", "Fluid (stream)")</f>
        <v>Fluid (stream)</v>
      </c>
      <c r="K7468" s="1" t="str">
        <f t="shared" ref="K7468:K7482" si="576">HYPERLINK("https://geochem.nrcan.gc.ca/cdogs/content/kwd/kwd080007_e.htm", "Untreated Water")</f>
        <v>Untreated Water</v>
      </c>
      <c r="L7468">
        <v>2</v>
      </c>
      <c r="M7468" t="s">
        <v>29</v>
      </c>
      <c r="N7468">
        <v>25</v>
      </c>
      <c r="O7468">
        <v>1</v>
      </c>
      <c r="P7468" t="s">
        <v>140</v>
      </c>
      <c r="Q7468" t="s">
        <v>96</v>
      </c>
      <c r="R7468" t="s">
        <v>420</v>
      </c>
    </row>
    <row r="7469" spans="1:18" hidden="1" x14ac:dyDescent="0.3">
      <c r="A7469" t="s">
        <v>29752</v>
      </c>
      <c r="B7469" t="s">
        <v>29753</v>
      </c>
      <c r="C7469" s="1" t="str">
        <f t="shared" si="569"/>
        <v>21:0873</v>
      </c>
      <c r="D7469" s="1" t="str">
        <f t="shared" si="574"/>
        <v>21:0245</v>
      </c>
      <c r="E7469" t="s">
        <v>29754</v>
      </c>
      <c r="F7469" t="s">
        <v>29755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60</v>
      </c>
      <c r="N7469">
        <v>26</v>
      </c>
      <c r="O7469">
        <v>1</v>
      </c>
      <c r="P7469" t="s">
        <v>272</v>
      </c>
      <c r="Q7469" t="s">
        <v>38</v>
      </c>
      <c r="R7469" t="s">
        <v>522</v>
      </c>
    </row>
    <row r="7470" spans="1:18" hidden="1" x14ac:dyDescent="0.3">
      <c r="A7470" t="s">
        <v>29756</v>
      </c>
      <c r="B7470" t="s">
        <v>29757</v>
      </c>
      <c r="C7470" s="1" t="str">
        <f t="shared" si="569"/>
        <v>21:0873</v>
      </c>
      <c r="D7470" s="1" t="str">
        <f t="shared" si="574"/>
        <v>21:0245</v>
      </c>
      <c r="E7470" t="s">
        <v>29758</v>
      </c>
      <c r="F7470" t="s">
        <v>29759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67</v>
      </c>
      <c r="N7470">
        <v>27</v>
      </c>
      <c r="O7470">
        <v>1</v>
      </c>
      <c r="P7470" t="s">
        <v>319</v>
      </c>
      <c r="Q7470" t="s">
        <v>96</v>
      </c>
      <c r="R7470" t="s">
        <v>2135</v>
      </c>
    </row>
    <row r="7471" spans="1:18" hidden="1" x14ac:dyDescent="0.3">
      <c r="A7471" t="s">
        <v>29760</v>
      </c>
      <c r="B7471" t="s">
        <v>29761</v>
      </c>
      <c r="C7471" s="1" t="str">
        <f t="shared" si="569"/>
        <v>21:0873</v>
      </c>
      <c r="D7471" s="1" t="str">
        <f t="shared" si="574"/>
        <v>21:0245</v>
      </c>
      <c r="E7471" t="s">
        <v>29762</v>
      </c>
      <c r="F7471" t="s">
        <v>29763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74</v>
      </c>
      <c r="N7471">
        <v>28</v>
      </c>
      <c r="O7471">
        <v>1</v>
      </c>
      <c r="P7471" t="s">
        <v>1896</v>
      </c>
      <c r="Q7471" t="s">
        <v>579</v>
      </c>
      <c r="R7471" t="s">
        <v>285</v>
      </c>
    </row>
    <row r="7472" spans="1:18" hidden="1" x14ac:dyDescent="0.3">
      <c r="A7472" t="s">
        <v>29764</v>
      </c>
      <c r="B7472" t="s">
        <v>29765</v>
      </c>
      <c r="C7472" s="1" t="str">
        <f t="shared" si="569"/>
        <v>21:0873</v>
      </c>
      <c r="D7472" s="1" t="str">
        <f t="shared" si="574"/>
        <v>21:0245</v>
      </c>
      <c r="E7472" t="s">
        <v>29766</v>
      </c>
      <c r="F7472" t="s">
        <v>29767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81</v>
      </c>
      <c r="N7472">
        <v>29</v>
      </c>
      <c r="O7472">
        <v>1</v>
      </c>
      <c r="P7472" t="s">
        <v>465</v>
      </c>
      <c r="Q7472" t="s">
        <v>38</v>
      </c>
      <c r="R7472" t="s">
        <v>55</v>
      </c>
    </row>
    <row r="7473" spans="1:18" hidden="1" x14ac:dyDescent="0.3">
      <c r="A7473" t="s">
        <v>29768</v>
      </c>
      <c r="B7473" t="s">
        <v>29769</v>
      </c>
      <c r="C7473" s="1" t="str">
        <f t="shared" si="569"/>
        <v>21:0873</v>
      </c>
      <c r="D7473" s="1" t="str">
        <f t="shared" si="574"/>
        <v>21:0245</v>
      </c>
      <c r="E7473" t="s">
        <v>29770</v>
      </c>
      <c r="F7473" t="s">
        <v>29771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95</v>
      </c>
      <c r="N7473">
        <v>30</v>
      </c>
      <c r="O7473">
        <v>1</v>
      </c>
      <c r="P7473" t="s">
        <v>1896</v>
      </c>
      <c r="Q7473" t="s">
        <v>482</v>
      </c>
      <c r="R7473" t="s">
        <v>55</v>
      </c>
    </row>
    <row r="7474" spans="1:18" hidden="1" x14ac:dyDescent="0.3">
      <c r="A7474" t="s">
        <v>29772</v>
      </c>
      <c r="B7474" t="s">
        <v>29773</v>
      </c>
      <c r="C7474" s="1" t="str">
        <f t="shared" si="569"/>
        <v>21:0873</v>
      </c>
      <c r="D7474" s="1" t="str">
        <f t="shared" si="574"/>
        <v>21:0245</v>
      </c>
      <c r="E7474" t="s">
        <v>29774</v>
      </c>
      <c r="F7474" t="s">
        <v>29775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3815</v>
      </c>
      <c r="N7474">
        <v>31</v>
      </c>
      <c r="O7474">
        <v>1</v>
      </c>
      <c r="P7474" t="s">
        <v>465</v>
      </c>
      <c r="Q7474" t="s">
        <v>54</v>
      </c>
      <c r="R7474" t="s">
        <v>522</v>
      </c>
    </row>
    <row r="7475" spans="1:18" hidden="1" x14ac:dyDescent="0.3">
      <c r="A7475" t="s">
        <v>29776</v>
      </c>
      <c r="B7475" t="s">
        <v>29777</v>
      </c>
      <c r="C7475" s="1" t="str">
        <f t="shared" si="569"/>
        <v>21:0873</v>
      </c>
      <c r="D7475" s="1" t="str">
        <f t="shared" si="574"/>
        <v>21:0245</v>
      </c>
      <c r="E7475" t="s">
        <v>29774</v>
      </c>
      <c r="F7475" t="s">
        <v>29778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3819</v>
      </c>
      <c r="N7475">
        <v>32</v>
      </c>
      <c r="O7475">
        <v>1</v>
      </c>
      <c r="P7475" t="s">
        <v>1610</v>
      </c>
      <c r="Q7475" t="s">
        <v>54</v>
      </c>
      <c r="R7475" t="s">
        <v>55</v>
      </c>
    </row>
    <row r="7476" spans="1:18" hidden="1" x14ac:dyDescent="0.3">
      <c r="A7476" t="s">
        <v>29779</v>
      </c>
      <c r="B7476" t="s">
        <v>29780</v>
      </c>
      <c r="C7476" s="1" t="str">
        <f t="shared" si="569"/>
        <v>21:0873</v>
      </c>
      <c r="D7476" s="1" t="str">
        <f t="shared" si="574"/>
        <v>21:0245</v>
      </c>
      <c r="E7476" t="s">
        <v>29781</v>
      </c>
      <c r="F7476" t="s">
        <v>29782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101</v>
      </c>
      <c r="N7476">
        <v>33</v>
      </c>
      <c r="O7476">
        <v>1</v>
      </c>
      <c r="P7476" t="s">
        <v>1896</v>
      </c>
      <c r="Q7476" t="s">
        <v>54</v>
      </c>
      <c r="R7476" t="s">
        <v>460</v>
      </c>
    </row>
    <row r="7477" spans="1:18" hidden="1" x14ac:dyDescent="0.3">
      <c r="A7477" t="s">
        <v>29783</v>
      </c>
      <c r="B7477" t="s">
        <v>29784</v>
      </c>
      <c r="C7477" s="1" t="str">
        <f t="shared" si="569"/>
        <v>21:0873</v>
      </c>
      <c r="D7477" s="1" t="str">
        <f t="shared" si="574"/>
        <v>21:0245</v>
      </c>
      <c r="E7477" t="s">
        <v>29785</v>
      </c>
      <c r="F7477" t="s">
        <v>29786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107</v>
      </c>
      <c r="N7477">
        <v>34</v>
      </c>
      <c r="O7477">
        <v>1</v>
      </c>
      <c r="P7477" t="s">
        <v>1610</v>
      </c>
      <c r="Q7477" t="s">
        <v>54</v>
      </c>
      <c r="R7477" t="s">
        <v>460</v>
      </c>
    </row>
    <row r="7478" spans="1:18" hidden="1" x14ac:dyDescent="0.3">
      <c r="A7478" t="s">
        <v>29787</v>
      </c>
      <c r="B7478" t="s">
        <v>29788</v>
      </c>
      <c r="C7478" s="1" t="str">
        <f t="shared" si="569"/>
        <v>21:0873</v>
      </c>
      <c r="D7478" s="1" t="str">
        <f t="shared" si="574"/>
        <v>21:0245</v>
      </c>
      <c r="E7478" t="s">
        <v>29789</v>
      </c>
      <c r="F7478" t="s">
        <v>29790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114</v>
      </c>
      <c r="N7478">
        <v>35</v>
      </c>
      <c r="O7478">
        <v>1</v>
      </c>
      <c r="P7478" t="s">
        <v>465</v>
      </c>
      <c r="Q7478" t="s">
        <v>1292</v>
      </c>
      <c r="R7478" t="s">
        <v>460</v>
      </c>
    </row>
    <row r="7479" spans="1:18" hidden="1" x14ac:dyDescent="0.3">
      <c r="A7479" t="s">
        <v>29791</v>
      </c>
      <c r="B7479" t="s">
        <v>29792</v>
      </c>
      <c r="C7479" s="1" t="str">
        <f t="shared" si="569"/>
        <v>21:0873</v>
      </c>
      <c r="D7479" s="1" t="str">
        <f t="shared" si="574"/>
        <v>21:0245</v>
      </c>
      <c r="E7479" t="s">
        <v>29793</v>
      </c>
      <c r="F7479" t="s">
        <v>29794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121</v>
      </c>
      <c r="N7479">
        <v>36</v>
      </c>
      <c r="O7479">
        <v>1</v>
      </c>
      <c r="P7479" t="s">
        <v>465</v>
      </c>
      <c r="Q7479" t="s">
        <v>482</v>
      </c>
      <c r="R7479" t="s">
        <v>285</v>
      </c>
    </row>
    <row r="7480" spans="1:18" hidden="1" x14ac:dyDescent="0.3">
      <c r="A7480" t="s">
        <v>29795</v>
      </c>
      <c r="B7480" t="s">
        <v>29796</v>
      </c>
      <c r="C7480" s="1" t="str">
        <f t="shared" si="569"/>
        <v>21:0873</v>
      </c>
      <c r="D7480" s="1" t="str">
        <f t="shared" si="574"/>
        <v>21:0245</v>
      </c>
      <c r="E7480" t="s">
        <v>29797</v>
      </c>
      <c r="F7480" t="s">
        <v>29798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127</v>
      </c>
      <c r="N7480">
        <v>37</v>
      </c>
      <c r="O7480">
        <v>1</v>
      </c>
      <c r="P7480" t="s">
        <v>1896</v>
      </c>
      <c r="Q7480" t="s">
        <v>236</v>
      </c>
      <c r="R7480" t="s">
        <v>195</v>
      </c>
    </row>
    <row r="7481" spans="1:18" hidden="1" x14ac:dyDescent="0.3">
      <c r="A7481" t="s">
        <v>29799</v>
      </c>
      <c r="B7481" t="s">
        <v>29800</v>
      </c>
      <c r="C7481" s="1" t="str">
        <f t="shared" si="569"/>
        <v>21:0873</v>
      </c>
      <c r="D7481" s="1" t="str">
        <f t="shared" si="574"/>
        <v>21:0245</v>
      </c>
      <c r="E7481" t="s">
        <v>29801</v>
      </c>
      <c r="F7481" t="s">
        <v>29802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133</v>
      </c>
      <c r="N7481">
        <v>38</v>
      </c>
      <c r="O7481">
        <v>1</v>
      </c>
      <c r="P7481" t="s">
        <v>465</v>
      </c>
      <c r="Q7481" t="s">
        <v>1292</v>
      </c>
      <c r="R7481" t="s">
        <v>285</v>
      </c>
    </row>
    <row r="7482" spans="1:18" hidden="1" x14ac:dyDescent="0.3">
      <c r="A7482" t="s">
        <v>29803</v>
      </c>
      <c r="B7482" t="s">
        <v>29804</v>
      </c>
      <c r="C7482" s="1" t="str">
        <f t="shared" si="569"/>
        <v>21:0873</v>
      </c>
      <c r="D7482" s="1" t="str">
        <f t="shared" si="574"/>
        <v>21:0245</v>
      </c>
      <c r="E7482" t="s">
        <v>29805</v>
      </c>
      <c r="F7482" t="s">
        <v>29806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36</v>
      </c>
      <c r="N7482">
        <v>39</v>
      </c>
      <c r="O7482">
        <v>1</v>
      </c>
      <c r="P7482" t="s">
        <v>272</v>
      </c>
      <c r="Q7482" t="s">
        <v>579</v>
      </c>
      <c r="R7482" t="s">
        <v>189</v>
      </c>
    </row>
    <row r="7483" spans="1:18" hidden="1" x14ac:dyDescent="0.3">
      <c r="A7483" t="s">
        <v>29807</v>
      </c>
      <c r="B7483" t="s">
        <v>29808</v>
      </c>
      <c r="C7483" s="1" t="str">
        <f t="shared" si="569"/>
        <v>21:0873</v>
      </c>
      <c r="D7483" s="1" t="str">
        <f>HYPERLINK("https://geochem.nrcan.gc.ca/cdogs/content/svy/svy_e.htm", "")</f>
        <v/>
      </c>
      <c r="G7483" s="1" t="str">
        <f>HYPERLINK("https://geochem.nrcan.gc.ca/cdogs/content/cr_/cr_00308_e.htm", "308")</f>
        <v>308</v>
      </c>
      <c r="J7483" t="s">
        <v>85</v>
      </c>
      <c r="K7483" t="s">
        <v>86</v>
      </c>
      <c r="L7483">
        <v>3</v>
      </c>
      <c r="M7483" t="s">
        <v>87</v>
      </c>
      <c r="N7483">
        <v>40</v>
      </c>
      <c r="O7483">
        <v>8</v>
      </c>
      <c r="P7483" t="s">
        <v>188</v>
      </c>
      <c r="Q7483" t="s">
        <v>62</v>
      </c>
      <c r="R7483" t="s">
        <v>347</v>
      </c>
    </row>
    <row r="7484" spans="1:18" hidden="1" x14ac:dyDescent="0.3">
      <c r="A7484" t="s">
        <v>29809</v>
      </c>
      <c r="B7484" t="s">
        <v>29810</v>
      </c>
      <c r="C7484" s="1" t="str">
        <f t="shared" si="569"/>
        <v>21:0873</v>
      </c>
      <c r="D7484" s="1" t="str">
        <f t="shared" ref="D7484:D7511" si="577">HYPERLINK("https://geochem.nrcan.gc.ca/cdogs/content/svy/svy210245_e.htm", "21:0245")</f>
        <v>21:0245</v>
      </c>
      <c r="E7484" t="s">
        <v>29811</v>
      </c>
      <c r="F7484" t="s">
        <v>29812</v>
      </c>
      <c r="H7484">
        <v>75.551475300000007</v>
      </c>
      <c r="I7484">
        <v>-102.6829525</v>
      </c>
      <c r="J7484" s="1" t="str">
        <f t="shared" ref="J7484:J7511" si="578">HYPERLINK("https://geochem.nrcan.gc.ca/cdogs/content/kwd/kwd020018_e.htm", "Fluid (stream)")</f>
        <v>Fluid (stream)</v>
      </c>
      <c r="K7484" s="1" t="str">
        <f t="shared" ref="K7484:K7511" si="579">HYPERLINK("https://geochem.nrcan.gc.ca/cdogs/content/kwd/kwd080007_e.htm", "Untreated Water")</f>
        <v>Untreated Water</v>
      </c>
      <c r="L7484">
        <v>3</v>
      </c>
      <c r="M7484" t="s">
        <v>44</v>
      </c>
      <c r="N7484">
        <v>41</v>
      </c>
      <c r="O7484">
        <v>1</v>
      </c>
      <c r="P7484" t="s">
        <v>1896</v>
      </c>
      <c r="Q7484" t="s">
        <v>1292</v>
      </c>
      <c r="R7484" t="s">
        <v>401</v>
      </c>
    </row>
    <row r="7485" spans="1:18" hidden="1" x14ac:dyDescent="0.3">
      <c r="A7485" t="s">
        <v>29813</v>
      </c>
      <c r="B7485" t="s">
        <v>29814</v>
      </c>
      <c r="C7485" s="1" t="str">
        <f t="shared" si="569"/>
        <v>21:0873</v>
      </c>
      <c r="D7485" s="1" t="str">
        <f t="shared" si="577"/>
        <v>21:0245</v>
      </c>
      <c r="E7485" t="s">
        <v>29815</v>
      </c>
      <c r="F7485" t="s">
        <v>29816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52</v>
      </c>
      <c r="N7485">
        <v>42</v>
      </c>
      <c r="O7485">
        <v>1</v>
      </c>
      <c r="P7485" t="s">
        <v>247</v>
      </c>
      <c r="Q7485" t="s">
        <v>46</v>
      </c>
      <c r="R7485" t="s">
        <v>329</v>
      </c>
    </row>
    <row r="7486" spans="1:18" hidden="1" x14ac:dyDescent="0.3">
      <c r="A7486" t="s">
        <v>29817</v>
      </c>
      <c r="B7486" t="s">
        <v>29818</v>
      </c>
      <c r="C7486" s="1" t="str">
        <f t="shared" si="569"/>
        <v>21:0873</v>
      </c>
      <c r="D7486" s="1" t="str">
        <f t="shared" si="577"/>
        <v>21:0245</v>
      </c>
      <c r="E7486" t="s">
        <v>29819</v>
      </c>
      <c r="F7486" t="s">
        <v>29820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60</v>
      </c>
      <c r="N7486">
        <v>43</v>
      </c>
      <c r="O7486">
        <v>1</v>
      </c>
      <c r="P7486" t="s">
        <v>1896</v>
      </c>
      <c r="Q7486" t="s">
        <v>482</v>
      </c>
      <c r="R7486" t="s">
        <v>522</v>
      </c>
    </row>
    <row r="7487" spans="1:18" hidden="1" x14ac:dyDescent="0.3">
      <c r="A7487" t="s">
        <v>29821</v>
      </c>
      <c r="B7487" t="s">
        <v>29822</v>
      </c>
      <c r="C7487" s="1" t="str">
        <f t="shared" si="569"/>
        <v>21:0873</v>
      </c>
      <c r="D7487" s="1" t="str">
        <f t="shared" si="577"/>
        <v>21:0245</v>
      </c>
      <c r="E7487" t="s">
        <v>29823</v>
      </c>
      <c r="F7487" t="s">
        <v>29824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 t="s">
        <v>1896</v>
      </c>
      <c r="Q7487" t="s">
        <v>1292</v>
      </c>
      <c r="R7487" t="s">
        <v>195</v>
      </c>
    </row>
    <row r="7488" spans="1:18" hidden="1" x14ac:dyDescent="0.3">
      <c r="A7488" t="s">
        <v>29825</v>
      </c>
      <c r="B7488" t="s">
        <v>29826</v>
      </c>
      <c r="C7488" s="1" t="str">
        <f t="shared" si="569"/>
        <v>21:0873</v>
      </c>
      <c r="D7488" s="1" t="str">
        <f t="shared" si="577"/>
        <v>21:0245</v>
      </c>
      <c r="E7488" t="s">
        <v>29823</v>
      </c>
      <c r="F7488" t="s">
        <v>29827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29</v>
      </c>
      <c r="N7488">
        <v>45</v>
      </c>
      <c r="O7488">
        <v>1</v>
      </c>
      <c r="P7488" t="s">
        <v>1896</v>
      </c>
      <c r="Q7488" t="s">
        <v>1143</v>
      </c>
      <c r="R7488" t="s">
        <v>460</v>
      </c>
    </row>
    <row r="7489" spans="1:18" hidden="1" x14ac:dyDescent="0.3">
      <c r="A7489" t="s">
        <v>29828</v>
      </c>
      <c r="B7489" t="s">
        <v>29829</v>
      </c>
      <c r="C7489" s="1" t="str">
        <f t="shared" si="569"/>
        <v>21:0873</v>
      </c>
      <c r="D7489" s="1" t="str">
        <f t="shared" si="577"/>
        <v>21:0245</v>
      </c>
      <c r="E7489" t="s">
        <v>29830</v>
      </c>
      <c r="F7489" t="s">
        <v>29831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67</v>
      </c>
      <c r="N7489">
        <v>46</v>
      </c>
      <c r="O7489">
        <v>1</v>
      </c>
      <c r="P7489" t="s">
        <v>1896</v>
      </c>
      <c r="Q7489" t="s">
        <v>236</v>
      </c>
      <c r="R7489" t="s">
        <v>522</v>
      </c>
    </row>
    <row r="7490" spans="1:18" hidden="1" x14ac:dyDescent="0.3">
      <c r="A7490" t="s">
        <v>29832</v>
      </c>
      <c r="B7490" t="s">
        <v>29833</v>
      </c>
      <c r="C7490" s="1" t="str">
        <f t="shared" si="569"/>
        <v>21:0873</v>
      </c>
      <c r="D7490" s="1" t="str">
        <f t="shared" si="577"/>
        <v>21:0245</v>
      </c>
      <c r="E7490" t="s">
        <v>29834</v>
      </c>
      <c r="F7490" t="s">
        <v>29835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74</v>
      </c>
      <c r="N7490">
        <v>47</v>
      </c>
      <c r="O7490">
        <v>1</v>
      </c>
      <c r="P7490" t="s">
        <v>1896</v>
      </c>
      <c r="Q7490" t="s">
        <v>54</v>
      </c>
      <c r="R7490" t="s">
        <v>460</v>
      </c>
    </row>
    <row r="7491" spans="1:18" hidden="1" x14ac:dyDescent="0.3">
      <c r="A7491" t="s">
        <v>29836</v>
      </c>
      <c r="B7491" t="s">
        <v>29837</v>
      </c>
      <c r="C7491" s="1" t="str">
        <f t="shared" si="569"/>
        <v>21:0873</v>
      </c>
      <c r="D7491" s="1" t="str">
        <f t="shared" si="577"/>
        <v>21:0245</v>
      </c>
      <c r="E7491" t="s">
        <v>29838</v>
      </c>
      <c r="F7491" t="s">
        <v>29839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81</v>
      </c>
      <c r="N7491">
        <v>48</v>
      </c>
      <c r="O7491">
        <v>1</v>
      </c>
      <c r="P7491" t="s">
        <v>1896</v>
      </c>
      <c r="Q7491" t="s">
        <v>517</v>
      </c>
      <c r="R7491" t="s">
        <v>522</v>
      </c>
    </row>
    <row r="7492" spans="1:18" hidden="1" x14ac:dyDescent="0.3">
      <c r="A7492" t="s">
        <v>29840</v>
      </c>
      <c r="B7492" t="s">
        <v>29841</v>
      </c>
      <c r="C7492" s="1" t="str">
        <f t="shared" si="569"/>
        <v>21:0873</v>
      </c>
      <c r="D7492" s="1" t="str">
        <f t="shared" si="577"/>
        <v>21:0245</v>
      </c>
      <c r="E7492" t="s">
        <v>29842</v>
      </c>
      <c r="F7492" t="s">
        <v>29843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95</v>
      </c>
      <c r="N7492">
        <v>49</v>
      </c>
      <c r="O7492">
        <v>1</v>
      </c>
      <c r="P7492" t="s">
        <v>1896</v>
      </c>
      <c r="Q7492" t="s">
        <v>54</v>
      </c>
      <c r="R7492" t="s">
        <v>285</v>
      </c>
    </row>
    <row r="7493" spans="1:18" hidden="1" x14ac:dyDescent="0.3">
      <c r="A7493" t="s">
        <v>29844</v>
      </c>
      <c r="B7493" t="s">
        <v>29845</v>
      </c>
      <c r="C7493" s="1" t="str">
        <f t="shared" si="569"/>
        <v>21:0873</v>
      </c>
      <c r="D7493" s="1" t="str">
        <f t="shared" si="577"/>
        <v>21:0245</v>
      </c>
      <c r="E7493" t="s">
        <v>29846</v>
      </c>
      <c r="F7493" t="s">
        <v>29847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101</v>
      </c>
      <c r="N7493">
        <v>50</v>
      </c>
      <c r="O7493">
        <v>1</v>
      </c>
      <c r="P7493" t="s">
        <v>1610</v>
      </c>
      <c r="Q7493" t="s">
        <v>54</v>
      </c>
      <c r="R7493" t="s">
        <v>195</v>
      </c>
    </row>
    <row r="7494" spans="1:18" hidden="1" x14ac:dyDescent="0.3">
      <c r="A7494" t="s">
        <v>29848</v>
      </c>
      <c r="B7494" t="s">
        <v>29849</v>
      </c>
      <c r="C7494" s="1" t="str">
        <f t="shared" si="569"/>
        <v>21:0873</v>
      </c>
      <c r="D7494" s="1" t="str">
        <f t="shared" si="577"/>
        <v>21:0245</v>
      </c>
      <c r="E7494" t="s">
        <v>29850</v>
      </c>
      <c r="F7494" t="s">
        <v>29851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107</v>
      </c>
      <c r="N7494">
        <v>51</v>
      </c>
      <c r="O7494">
        <v>1</v>
      </c>
      <c r="P7494" t="s">
        <v>1896</v>
      </c>
      <c r="Q7494" t="s">
        <v>1247</v>
      </c>
      <c r="R7494" t="s">
        <v>522</v>
      </c>
    </row>
    <row r="7495" spans="1:18" hidden="1" x14ac:dyDescent="0.3">
      <c r="A7495" t="s">
        <v>29852</v>
      </c>
      <c r="B7495" t="s">
        <v>29853</v>
      </c>
      <c r="C7495" s="1" t="str">
        <f t="shared" si="569"/>
        <v>21:0873</v>
      </c>
      <c r="D7495" s="1" t="str">
        <f t="shared" si="577"/>
        <v>21:0245</v>
      </c>
      <c r="E7495" t="s">
        <v>29854</v>
      </c>
      <c r="F7495" t="s">
        <v>29855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114</v>
      </c>
      <c r="N7495">
        <v>52</v>
      </c>
      <c r="O7495">
        <v>1</v>
      </c>
      <c r="P7495" t="s">
        <v>1896</v>
      </c>
      <c r="Q7495" t="s">
        <v>54</v>
      </c>
      <c r="R7495" t="s">
        <v>189</v>
      </c>
    </row>
    <row r="7496" spans="1:18" hidden="1" x14ac:dyDescent="0.3">
      <c r="A7496" t="s">
        <v>29856</v>
      </c>
      <c r="B7496" t="s">
        <v>29857</v>
      </c>
      <c r="C7496" s="1" t="str">
        <f t="shared" si="569"/>
        <v>21:0873</v>
      </c>
      <c r="D7496" s="1" t="str">
        <f t="shared" si="577"/>
        <v>21:0245</v>
      </c>
      <c r="E7496" t="s">
        <v>29858</v>
      </c>
      <c r="F7496" t="s">
        <v>29859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121</v>
      </c>
      <c r="N7496">
        <v>53</v>
      </c>
      <c r="O7496">
        <v>1</v>
      </c>
      <c r="P7496" t="s">
        <v>1896</v>
      </c>
      <c r="Q7496" t="s">
        <v>1292</v>
      </c>
      <c r="R7496" t="s">
        <v>460</v>
      </c>
    </row>
    <row r="7497" spans="1:18" hidden="1" x14ac:dyDescent="0.3">
      <c r="A7497" t="s">
        <v>29860</v>
      </c>
      <c r="B7497" t="s">
        <v>29861</v>
      </c>
      <c r="C7497" s="1" t="str">
        <f t="shared" si="569"/>
        <v>21:0873</v>
      </c>
      <c r="D7497" s="1" t="str">
        <f t="shared" si="577"/>
        <v>21:0245</v>
      </c>
      <c r="E7497" t="s">
        <v>29862</v>
      </c>
      <c r="F7497" t="s">
        <v>29863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127</v>
      </c>
      <c r="N7497">
        <v>54</v>
      </c>
      <c r="O7497">
        <v>1</v>
      </c>
      <c r="P7497" t="s">
        <v>1896</v>
      </c>
      <c r="Q7497" t="s">
        <v>538</v>
      </c>
      <c r="R7497" t="s">
        <v>401</v>
      </c>
    </row>
    <row r="7498" spans="1:18" hidden="1" x14ac:dyDescent="0.3">
      <c r="A7498" t="s">
        <v>29864</v>
      </c>
      <c r="B7498" t="s">
        <v>29865</v>
      </c>
      <c r="C7498" s="1" t="str">
        <f t="shared" si="569"/>
        <v>21:0873</v>
      </c>
      <c r="D7498" s="1" t="str">
        <f t="shared" si="577"/>
        <v>21:0245</v>
      </c>
      <c r="E7498" t="s">
        <v>29866</v>
      </c>
      <c r="F7498" t="s">
        <v>29867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133</v>
      </c>
      <c r="N7498">
        <v>55</v>
      </c>
      <c r="O7498">
        <v>1</v>
      </c>
      <c r="P7498" t="s">
        <v>1896</v>
      </c>
      <c r="Q7498" t="s">
        <v>54</v>
      </c>
      <c r="R7498" t="s">
        <v>460</v>
      </c>
    </row>
    <row r="7499" spans="1:18" hidden="1" x14ac:dyDescent="0.3">
      <c r="A7499" t="s">
        <v>29868</v>
      </c>
      <c r="B7499" t="s">
        <v>29869</v>
      </c>
      <c r="C7499" s="1" t="str">
        <f t="shared" si="569"/>
        <v>21:0873</v>
      </c>
      <c r="D7499" s="1" t="str">
        <f t="shared" si="577"/>
        <v>21:0245</v>
      </c>
      <c r="E7499" t="s">
        <v>29870</v>
      </c>
      <c r="F7499" t="s">
        <v>29871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139</v>
      </c>
      <c r="N7499">
        <v>56</v>
      </c>
      <c r="O7499">
        <v>1</v>
      </c>
      <c r="P7499" t="s">
        <v>1896</v>
      </c>
      <c r="Q7499" t="s">
        <v>548</v>
      </c>
      <c r="R7499" t="s">
        <v>522</v>
      </c>
    </row>
    <row r="7500" spans="1:18" hidden="1" x14ac:dyDescent="0.3">
      <c r="A7500" t="s">
        <v>29872</v>
      </c>
      <c r="B7500" t="s">
        <v>29873</v>
      </c>
      <c r="C7500" s="1" t="str">
        <f t="shared" si="569"/>
        <v>21:0873</v>
      </c>
      <c r="D7500" s="1" t="str">
        <f t="shared" si="577"/>
        <v>21:0245</v>
      </c>
      <c r="E7500" t="s">
        <v>29874</v>
      </c>
      <c r="F7500" t="s">
        <v>29875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241</v>
      </c>
      <c r="N7500">
        <v>57</v>
      </c>
      <c r="O7500">
        <v>1</v>
      </c>
      <c r="P7500" t="s">
        <v>1896</v>
      </c>
      <c r="Q7500" t="s">
        <v>236</v>
      </c>
      <c r="R7500" t="s">
        <v>460</v>
      </c>
    </row>
    <row r="7501" spans="1:18" hidden="1" x14ac:dyDescent="0.3">
      <c r="A7501" t="s">
        <v>29876</v>
      </c>
      <c r="B7501" t="s">
        <v>29877</v>
      </c>
      <c r="C7501" s="1" t="str">
        <f t="shared" si="569"/>
        <v>21:0873</v>
      </c>
      <c r="D7501" s="1" t="str">
        <f t="shared" si="577"/>
        <v>21:0245</v>
      </c>
      <c r="E7501" t="s">
        <v>29878</v>
      </c>
      <c r="F7501" t="s">
        <v>29879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36</v>
      </c>
      <c r="N7501">
        <v>58</v>
      </c>
      <c r="O7501">
        <v>1</v>
      </c>
      <c r="P7501" t="s">
        <v>1896</v>
      </c>
      <c r="Q7501" t="s">
        <v>310</v>
      </c>
      <c r="R7501" t="s">
        <v>189</v>
      </c>
    </row>
    <row r="7502" spans="1:18" hidden="1" x14ac:dyDescent="0.3">
      <c r="A7502" t="s">
        <v>29880</v>
      </c>
      <c r="B7502" t="s">
        <v>29881</v>
      </c>
      <c r="C7502" s="1" t="str">
        <f t="shared" si="569"/>
        <v>21:0873</v>
      </c>
      <c r="D7502" s="1" t="str">
        <f t="shared" si="577"/>
        <v>21:0245</v>
      </c>
      <c r="E7502" t="s">
        <v>29882</v>
      </c>
      <c r="F7502" t="s">
        <v>29883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44</v>
      </c>
      <c r="N7502">
        <v>59</v>
      </c>
      <c r="O7502">
        <v>1</v>
      </c>
      <c r="P7502" t="s">
        <v>1896</v>
      </c>
      <c r="Q7502" t="s">
        <v>146</v>
      </c>
      <c r="R7502" t="s">
        <v>329</v>
      </c>
    </row>
    <row r="7503" spans="1:18" hidden="1" x14ac:dyDescent="0.3">
      <c r="A7503" t="s">
        <v>29884</v>
      </c>
      <c r="B7503" t="s">
        <v>29885</v>
      </c>
      <c r="C7503" s="1" t="str">
        <f t="shared" si="569"/>
        <v>21:0873</v>
      </c>
      <c r="D7503" s="1" t="str">
        <f t="shared" si="577"/>
        <v>21:0245</v>
      </c>
      <c r="E7503" t="s">
        <v>29886</v>
      </c>
      <c r="F7503" t="s">
        <v>29887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 t="s">
        <v>1896</v>
      </c>
      <c r="Q7503" t="s">
        <v>579</v>
      </c>
      <c r="R7503" t="s">
        <v>195</v>
      </c>
    </row>
    <row r="7504" spans="1:18" hidden="1" x14ac:dyDescent="0.3">
      <c r="A7504" t="s">
        <v>29888</v>
      </c>
      <c r="B7504" t="s">
        <v>29889</v>
      </c>
      <c r="C7504" s="1" t="str">
        <f t="shared" si="569"/>
        <v>21:0873</v>
      </c>
      <c r="D7504" s="1" t="str">
        <f t="shared" si="577"/>
        <v>21:0245</v>
      </c>
      <c r="E7504" t="s">
        <v>29886</v>
      </c>
      <c r="F7504" t="s">
        <v>29890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29</v>
      </c>
      <c r="N7504">
        <v>61</v>
      </c>
      <c r="O7504">
        <v>1</v>
      </c>
      <c r="P7504" t="s">
        <v>1896</v>
      </c>
      <c r="Q7504" t="s">
        <v>1292</v>
      </c>
      <c r="R7504" t="s">
        <v>522</v>
      </c>
    </row>
    <row r="7505" spans="1:18" hidden="1" x14ac:dyDescent="0.3">
      <c r="A7505" t="s">
        <v>29891</v>
      </c>
      <c r="B7505" t="s">
        <v>29892</v>
      </c>
      <c r="C7505" s="1" t="str">
        <f t="shared" si="569"/>
        <v>21:0873</v>
      </c>
      <c r="D7505" s="1" t="str">
        <f t="shared" si="577"/>
        <v>21:0245</v>
      </c>
      <c r="E7505" t="s">
        <v>29893</v>
      </c>
      <c r="F7505" t="s">
        <v>29894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52</v>
      </c>
      <c r="N7505">
        <v>62</v>
      </c>
      <c r="O7505">
        <v>1</v>
      </c>
      <c r="P7505" t="s">
        <v>1896</v>
      </c>
      <c r="Q7505" t="s">
        <v>146</v>
      </c>
      <c r="R7505" t="s">
        <v>90</v>
      </c>
    </row>
    <row r="7506" spans="1:18" hidden="1" x14ac:dyDescent="0.3">
      <c r="A7506" t="s">
        <v>29895</v>
      </c>
      <c r="B7506" t="s">
        <v>29896</v>
      </c>
      <c r="C7506" s="1" t="str">
        <f t="shared" si="569"/>
        <v>21:0873</v>
      </c>
      <c r="D7506" s="1" t="str">
        <f t="shared" si="577"/>
        <v>21:0245</v>
      </c>
      <c r="E7506" t="s">
        <v>29897</v>
      </c>
      <c r="F7506" t="s">
        <v>29898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60</v>
      </c>
      <c r="N7506">
        <v>63</v>
      </c>
      <c r="O7506">
        <v>1</v>
      </c>
      <c r="P7506" t="s">
        <v>267</v>
      </c>
      <c r="Q7506" t="s">
        <v>96</v>
      </c>
      <c r="R7506" t="s">
        <v>415</v>
      </c>
    </row>
    <row r="7507" spans="1:18" hidden="1" x14ac:dyDescent="0.3">
      <c r="A7507" t="s">
        <v>29899</v>
      </c>
      <c r="B7507" t="s">
        <v>29900</v>
      </c>
      <c r="C7507" s="1" t="str">
        <f t="shared" si="569"/>
        <v>21:0873</v>
      </c>
      <c r="D7507" s="1" t="str">
        <f t="shared" si="577"/>
        <v>21:0245</v>
      </c>
      <c r="E7507" t="s">
        <v>29901</v>
      </c>
      <c r="F7507" t="s">
        <v>29902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67</v>
      </c>
      <c r="N7507">
        <v>64</v>
      </c>
      <c r="O7507">
        <v>1</v>
      </c>
      <c r="P7507" t="s">
        <v>1896</v>
      </c>
      <c r="Q7507" t="s">
        <v>24</v>
      </c>
      <c r="R7507" t="s">
        <v>329</v>
      </c>
    </row>
    <row r="7508" spans="1:18" hidden="1" x14ac:dyDescent="0.3">
      <c r="A7508" t="s">
        <v>29903</v>
      </c>
      <c r="B7508" t="s">
        <v>29904</v>
      </c>
      <c r="C7508" s="1" t="str">
        <f t="shared" ref="C7508:C7571" si="580">HYPERLINK("https://geochem.nrcan.gc.ca/cdogs/content/bdl/bdl210873_e.htm", "21:0873")</f>
        <v>21:0873</v>
      </c>
      <c r="D7508" s="1" t="str">
        <f t="shared" si="577"/>
        <v>21:0245</v>
      </c>
      <c r="E7508" t="s">
        <v>29905</v>
      </c>
      <c r="F7508" t="s">
        <v>29906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74</v>
      </c>
      <c r="N7508">
        <v>65</v>
      </c>
      <c r="O7508">
        <v>1</v>
      </c>
      <c r="P7508" t="s">
        <v>1896</v>
      </c>
      <c r="Q7508" t="s">
        <v>482</v>
      </c>
      <c r="R7508" t="s">
        <v>522</v>
      </c>
    </row>
    <row r="7509" spans="1:18" hidden="1" x14ac:dyDescent="0.3">
      <c r="A7509" t="s">
        <v>29907</v>
      </c>
      <c r="B7509" t="s">
        <v>29908</v>
      </c>
      <c r="C7509" s="1" t="str">
        <f t="shared" si="580"/>
        <v>21:0873</v>
      </c>
      <c r="D7509" s="1" t="str">
        <f t="shared" si="577"/>
        <v>21:0245</v>
      </c>
      <c r="E7509" t="s">
        <v>29909</v>
      </c>
      <c r="F7509" t="s">
        <v>29910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81</v>
      </c>
      <c r="N7509">
        <v>66</v>
      </c>
      <c r="O7509">
        <v>1</v>
      </c>
      <c r="P7509" t="s">
        <v>1610</v>
      </c>
      <c r="Q7509" t="s">
        <v>96</v>
      </c>
      <c r="R7509" t="s">
        <v>90</v>
      </c>
    </row>
    <row r="7510" spans="1:18" hidden="1" x14ac:dyDescent="0.3">
      <c r="A7510" t="s">
        <v>29911</v>
      </c>
      <c r="B7510" t="s">
        <v>29912</v>
      </c>
      <c r="C7510" s="1" t="str">
        <f t="shared" si="580"/>
        <v>21:0873</v>
      </c>
      <c r="D7510" s="1" t="str">
        <f t="shared" si="577"/>
        <v>21:0245</v>
      </c>
      <c r="E7510" t="s">
        <v>29913</v>
      </c>
      <c r="F7510" t="s">
        <v>29914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95</v>
      </c>
      <c r="N7510">
        <v>67</v>
      </c>
      <c r="O7510">
        <v>1</v>
      </c>
      <c r="P7510" t="s">
        <v>465</v>
      </c>
      <c r="Q7510" t="s">
        <v>96</v>
      </c>
      <c r="R7510" t="s">
        <v>211</v>
      </c>
    </row>
    <row r="7511" spans="1:18" hidden="1" x14ac:dyDescent="0.3">
      <c r="A7511" t="s">
        <v>29915</v>
      </c>
      <c r="B7511" t="s">
        <v>29916</v>
      </c>
      <c r="C7511" s="1" t="str">
        <f t="shared" si="580"/>
        <v>21:0873</v>
      </c>
      <c r="D7511" s="1" t="str">
        <f t="shared" si="577"/>
        <v>21:0245</v>
      </c>
      <c r="E7511" t="s">
        <v>29917</v>
      </c>
      <c r="F7511" t="s">
        <v>29918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101</v>
      </c>
      <c r="N7511">
        <v>68</v>
      </c>
      <c r="O7511">
        <v>1</v>
      </c>
      <c r="P7511" t="s">
        <v>1896</v>
      </c>
      <c r="Q7511" t="s">
        <v>62</v>
      </c>
      <c r="R7511" t="s">
        <v>401</v>
      </c>
    </row>
    <row r="7512" spans="1:18" hidden="1" x14ac:dyDescent="0.3">
      <c r="A7512" t="s">
        <v>29919</v>
      </c>
      <c r="B7512" t="s">
        <v>29920</v>
      </c>
      <c r="C7512" s="1" t="str">
        <f t="shared" si="580"/>
        <v>21:0873</v>
      </c>
      <c r="D7512" s="1" t="str">
        <f>HYPERLINK("https://geochem.nrcan.gc.ca/cdogs/content/svy/svy_e.htm", "")</f>
        <v/>
      </c>
      <c r="G7512" s="1" t="str">
        <f>HYPERLINK("https://geochem.nrcan.gc.ca/cdogs/content/cr_/cr_00309_e.htm", "309")</f>
        <v>309</v>
      </c>
      <c r="J7512" t="s">
        <v>85</v>
      </c>
      <c r="K7512" t="s">
        <v>86</v>
      </c>
      <c r="L7512">
        <v>4</v>
      </c>
      <c r="M7512" t="s">
        <v>87</v>
      </c>
      <c r="N7512">
        <v>69</v>
      </c>
      <c r="O7512">
        <v>8</v>
      </c>
      <c r="P7512" t="s">
        <v>30</v>
      </c>
      <c r="Q7512" t="s">
        <v>31</v>
      </c>
      <c r="R7512" t="s">
        <v>890</v>
      </c>
    </row>
    <row r="7513" spans="1:18" hidden="1" x14ac:dyDescent="0.3">
      <c r="A7513" t="s">
        <v>29921</v>
      </c>
      <c r="B7513" t="s">
        <v>29922</v>
      </c>
      <c r="C7513" s="1" t="str">
        <f t="shared" si="580"/>
        <v>21:0873</v>
      </c>
      <c r="D7513" s="1" t="str">
        <f t="shared" ref="D7513:D7532" si="581">HYPERLINK("https://geochem.nrcan.gc.ca/cdogs/content/svy/svy210245_e.htm", "21:0245")</f>
        <v>21:0245</v>
      </c>
      <c r="E7513" t="s">
        <v>29923</v>
      </c>
      <c r="F7513" t="s">
        <v>29924</v>
      </c>
      <c r="H7513">
        <v>75.912451899999994</v>
      </c>
      <c r="I7513">
        <v>-100.0510544</v>
      </c>
      <c r="J7513" s="1" t="str">
        <f t="shared" ref="J7513:J7532" si="582">HYPERLINK("https://geochem.nrcan.gc.ca/cdogs/content/kwd/kwd020018_e.htm", "Fluid (stream)")</f>
        <v>Fluid (stream)</v>
      </c>
      <c r="K7513" s="1" t="str">
        <f t="shared" ref="K7513:K7532" si="583">HYPERLINK("https://geochem.nrcan.gc.ca/cdogs/content/kwd/kwd080007_e.htm", "Untreated Water")</f>
        <v>Untreated Water</v>
      </c>
      <c r="L7513">
        <v>4</v>
      </c>
      <c r="M7513" t="s">
        <v>107</v>
      </c>
      <c r="N7513">
        <v>70</v>
      </c>
      <c r="O7513">
        <v>1</v>
      </c>
      <c r="P7513" t="s">
        <v>256</v>
      </c>
      <c r="Q7513" t="s">
        <v>96</v>
      </c>
      <c r="R7513" t="s">
        <v>687</v>
      </c>
    </row>
    <row r="7514" spans="1:18" hidden="1" x14ac:dyDescent="0.3">
      <c r="A7514" t="s">
        <v>29925</v>
      </c>
      <c r="B7514" t="s">
        <v>29926</v>
      </c>
      <c r="C7514" s="1" t="str">
        <f t="shared" si="580"/>
        <v>21:0873</v>
      </c>
      <c r="D7514" s="1" t="str">
        <f t="shared" si="581"/>
        <v>21:0245</v>
      </c>
      <c r="E7514" t="s">
        <v>29927</v>
      </c>
      <c r="F7514" t="s">
        <v>29928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114</v>
      </c>
      <c r="N7514">
        <v>71</v>
      </c>
      <c r="O7514">
        <v>1</v>
      </c>
      <c r="P7514" t="s">
        <v>465</v>
      </c>
      <c r="Q7514" t="s">
        <v>62</v>
      </c>
      <c r="R7514" t="s">
        <v>195</v>
      </c>
    </row>
    <row r="7515" spans="1:18" hidden="1" x14ac:dyDescent="0.3">
      <c r="A7515" t="s">
        <v>29929</v>
      </c>
      <c r="B7515" t="s">
        <v>29930</v>
      </c>
      <c r="C7515" s="1" t="str">
        <f t="shared" si="580"/>
        <v>21:0873</v>
      </c>
      <c r="D7515" s="1" t="str">
        <f t="shared" si="581"/>
        <v>21:0245</v>
      </c>
      <c r="E7515" t="s">
        <v>29931</v>
      </c>
      <c r="F7515" t="s">
        <v>29932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121</v>
      </c>
      <c r="N7515">
        <v>72</v>
      </c>
      <c r="O7515">
        <v>1</v>
      </c>
      <c r="P7515" t="s">
        <v>1896</v>
      </c>
      <c r="Q7515" t="s">
        <v>310</v>
      </c>
      <c r="R7515" t="s">
        <v>522</v>
      </c>
    </row>
    <row r="7516" spans="1:18" hidden="1" x14ac:dyDescent="0.3">
      <c r="A7516" t="s">
        <v>29933</v>
      </c>
      <c r="B7516" t="s">
        <v>29934</v>
      </c>
      <c r="C7516" s="1" t="str">
        <f t="shared" si="580"/>
        <v>21:0873</v>
      </c>
      <c r="D7516" s="1" t="str">
        <f t="shared" si="581"/>
        <v>21:0245</v>
      </c>
      <c r="E7516" t="s">
        <v>29935</v>
      </c>
      <c r="F7516" t="s">
        <v>29936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127</v>
      </c>
      <c r="N7516">
        <v>73</v>
      </c>
      <c r="O7516">
        <v>1</v>
      </c>
      <c r="P7516" t="s">
        <v>465</v>
      </c>
      <c r="Q7516" t="s">
        <v>236</v>
      </c>
      <c r="R7516" t="s">
        <v>460</v>
      </c>
    </row>
    <row r="7517" spans="1:18" hidden="1" x14ac:dyDescent="0.3">
      <c r="A7517" t="s">
        <v>29937</v>
      </c>
      <c r="B7517" t="s">
        <v>29938</v>
      </c>
      <c r="C7517" s="1" t="str">
        <f t="shared" si="580"/>
        <v>21:0873</v>
      </c>
      <c r="D7517" s="1" t="str">
        <f t="shared" si="581"/>
        <v>21:0245</v>
      </c>
      <c r="E7517" t="s">
        <v>29939</v>
      </c>
      <c r="F7517" t="s">
        <v>29940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133</v>
      </c>
      <c r="N7517">
        <v>74</v>
      </c>
      <c r="O7517">
        <v>1</v>
      </c>
      <c r="P7517" t="s">
        <v>1896</v>
      </c>
      <c r="Q7517" t="s">
        <v>1292</v>
      </c>
      <c r="R7517" t="s">
        <v>195</v>
      </c>
    </row>
    <row r="7518" spans="1:18" hidden="1" x14ac:dyDescent="0.3">
      <c r="A7518" t="s">
        <v>29941</v>
      </c>
      <c r="B7518" t="s">
        <v>29942</v>
      </c>
      <c r="C7518" s="1" t="str">
        <f t="shared" si="580"/>
        <v>21:0873</v>
      </c>
      <c r="D7518" s="1" t="str">
        <f t="shared" si="581"/>
        <v>21:0245</v>
      </c>
      <c r="E7518" t="s">
        <v>29943</v>
      </c>
      <c r="F7518" t="s">
        <v>29944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139</v>
      </c>
      <c r="N7518">
        <v>75</v>
      </c>
      <c r="O7518">
        <v>1</v>
      </c>
      <c r="P7518" t="s">
        <v>294</v>
      </c>
      <c r="Q7518" t="s">
        <v>579</v>
      </c>
      <c r="R7518" t="s">
        <v>522</v>
      </c>
    </row>
    <row r="7519" spans="1:18" hidden="1" x14ac:dyDescent="0.3">
      <c r="A7519" t="s">
        <v>29945</v>
      </c>
      <c r="B7519" t="s">
        <v>29946</v>
      </c>
      <c r="C7519" s="1" t="str">
        <f t="shared" si="580"/>
        <v>21:0873</v>
      </c>
      <c r="D7519" s="1" t="str">
        <f t="shared" si="581"/>
        <v>21:0245</v>
      </c>
      <c r="E7519" t="s">
        <v>29947</v>
      </c>
      <c r="F7519" t="s">
        <v>29948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241</v>
      </c>
      <c r="N7519">
        <v>76</v>
      </c>
      <c r="O7519">
        <v>1</v>
      </c>
      <c r="P7519" t="s">
        <v>1610</v>
      </c>
      <c r="Q7519" t="s">
        <v>579</v>
      </c>
      <c r="R7519" t="s">
        <v>195</v>
      </c>
    </row>
    <row r="7520" spans="1:18" hidden="1" x14ac:dyDescent="0.3">
      <c r="A7520" t="s">
        <v>29949</v>
      </c>
      <c r="B7520" t="s">
        <v>29950</v>
      </c>
      <c r="C7520" s="1" t="str">
        <f t="shared" si="580"/>
        <v>21:0873</v>
      </c>
      <c r="D7520" s="1" t="str">
        <f t="shared" si="581"/>
        <v>21:0245</v>
      </c>
      <c r="E7520" t="s">
        <v>29951</v>
      </c>
      <c r="F7520" t="s">
        <v>29952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 t="s">
        <v>1896</v>
      </c>
      <c r="Q7520" t="s">
        <v>310</v>
      </c>
      <c r="R7520" t="s">
        <v>195</v>
      </c>
    </row>
    <row r="7521" spans="1:18" hidden="1" x14ac:dyDescent="0.3">
      <c r="A7521" t="s">
        <v>29953</v>
      </c>
      <c r="B7521" t="s">
        <v>29954</v>
      </c>
      <c r="C7521" s="1" t="str">
        <f t="shared" si="580"/>
        <v>21:0873</v>
      </c>
      <c r="D7521" s="1" t="str">
        <f t="shared" si="581"/>
        <v>21:0245</v>
      </c>
      <c r="E7521" t="s">
        <v>29951</v>
      </c>
      <c r="F7521" t="s">
        <v>29955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29</v>
      </c>
      <c r="N7521">
        <v>78</v>
      </c>
      <c r="O7521">
        <v>1</v>
      </c>
      <c r="P7521" t="s">
        <v>1896</v>
      </c>
      <c r="Q7521" t="s">
        <v>1143</v>
      </c>
      <c r="R7521" t="s">
        <v>460</v>
      </c>
    </row>
    <row r="7522" spans="1:18" hidden="1" x14ac:dyDescent="0.3">
      <c r="A7522" t="s">
        <v>29956</v>
      </c>
      <c r="B7522" t="s">
        <v>29957</v>
      </c>
      <c r="C7522" s="1" t="str">
        <f t="shared" si="580"/>
        <v>21:0873</v>
      </c>
      <c r="D7522" s="1" t="str">
        <f t="shared" si="581"/>
        <v>21:0245</v>
      </c>
      <c r="E7522" t="s">
        <v>29958</v>
      </c>
      <c r="F7522" t="s">
        <v>29959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36</v>
      </c>
      <c r="N7522">
        <v>79</v>
      </c>
      <c r="O7522">
        <v>1</v>
      </c>
      <c r="P7522" t="s">
        <v>1896</v>
      </c>
      <c r="Q7522" t="s">
        <v>517</v>
      </c>
      <c r="R7522" t="s">
        <v>195</v>
      </c>
    </row>
    <row r="7523" spans="1:18" hidden="1" x14ac:dyDescent="0.3">
      <c r="A7523" t="s">
        <v>29960</v>
      </c>
      <c r="B7523" t="s">
        <v>29961</v>
      </c>
      <c r="C7523" s="1" t="str">
        <f t="shared" si="580"/>
        <v>21:0873</v>
      </c>
      <c r="D7523" s="1" t="str">
        <f t="shared" si="581"/>
        <v>21:0245</v>
      </c>
      <c r="E7523" t="s">
        <v>29962</v>
      </c>
      <c r="F7523" t="s">
        <v>29963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44</v>
      </c>
      <c r="N7523">
        <v>80</v>
      </c>
      <c r="O7523">
        <v>1</v>
      </c>
      <c r="P7523" t="s">
        <v>256</v>
      </c>
      <c r="Q7523" t="s">
        <v>579</v>
      </c>
      <c r="R7523" t="s">
        <v>460</v>
      </c>
    </row>
    <row r="7524" spans="1:18" hidden="1" x14ac:dyDescent="0.3">
      <c r="A7524" t="s">
        <v>29964</v>
      </c>
      <c r="B7524" t="s">
        <v>29965</v>
      </c>
      <c r="C7524" s="1" t="str">
        <f t="shared" si="580"/>
        <v>21:0873</v>
      </c>
      <c r="D7524" s="1" t="str">
        <f t="shared" si="581"/>
        <v>21:0245</v>
      </c>
      <c r="E7524" t="s">
        <v>29966</v>
      </c>
      <c r="F7524" t="s">
        <v>29967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52</v>
      </c>
      <c r="N7524">
        <v>81</v>
      </c>
      <c r="O7524">
        <v>1</v>
      </c>
      <c r="P7524" t="s">
        <v>267</v>
      </c>
      <c r="Q7524" t="s">
        <v>482</v>
      </c>
      <c r="R7524" t="s">
        <v>460</v>
      </c>
    </row>
    <row r="7525" spans="1:18" hidden="1" x14ac:dyDescent="0.3">
      <c r="A7525" t="s">
        <v>29968</v>
      </c>
      <c r="B7525" t="s">
        <v>29969</v>
      </c>
      <c r="C7525" s="1" t="str">
        <f t="shared" si="580"/>
        <v>21:0873</v>
      </c>
      <c r="D7525" s="1" t="str">
        <f t="shared" si="581"/>
        <v>21:0245</v>
      </c>
      <c r="E7525" t="s">
        <v>29970</v>
      </c>
      <c r="F7525" t="s">
        <v>29971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60</v>
      </c>
      <c r="N7525">
        <v>82</v>
      </c>
      <c r="O7525">
        <v>1</v>
      </c>
      <c r="P7525" t="s">
        <v>267</v>
      </c>
      <c r="Q7525" t="s">
        <v>482</v>
      </c>
      <c r="R7525" t="s">
        <v>195</v>
      </c>
    </row>
    <row r="7526" spans="1:18" hidden="1" x14ac:dyDescent="0.3">
      <c r="A7526" t="s">
        <v>29972</v>
      </c>
      <c r="B7526" t="s">
        <v>29973</v>
      </c>
      <c r="C7526" s="1" t="str">
        <f t="shared" si="580"/>
        <v>21:0873</v>
      </c>
      <c r="D7526" s="1" t="str">
        <f t="shared" si="581"/>
        <v>21:0245</v>
      </c>
      <c r="E7526" t="s">
        <v>29974</v>
      </c>
      <c r="F7526" t="s">
        <v>29975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67</v>
      </c>
      <c r="N7526">
        <v>83</v>
      </c>
      <c r="O7526">
        <v>1</v>
      </c>
      <c r="P7526" t="s">
        <v>267</v>
      </c>
      <c r="Q7526" t="s">
        <v>257</v>
      </c>
      <c r="R7526" t="s">
        <v>195</v>
      </c>
    </row>
    <row r="7527" spans="1:18" hidden="1" x14ac:dyDescent="0.3">
      <c r="A7527" t="s">
        <v>29976</v>
      </c>
      <c r="B7527" t="s">
        <v>29977</v>
      </c>
      <c r="C7527" s="1" t="str">
        <f t="shared" si="580"/>
        <v>21:0873</v>
      </c>
      <c r="D7527" s="1" t="str">
        <f t="shared" si="581"/>
        <v>21:0245</v>
      </c>
      <c r="E7527" t="s">
        <v>29978</v>
      </c>
      <c r="F7527" t="s">
        <v>29979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74</v>
      </c>
      <c r="N7527">
        <v>84</v>
      </c>
      <c r="O7527">
        <v>1</v>
      </c>
      <c r="P7527" t="s">
        <v>319</v>
      </c>
      <c r="Q7527" t="s">
        <v>257</v>
      </c>
      <c r="R7527" t="s">
        <v>460</v>
      </c>
    </row>
    <row r="7528" spans="1:18" hidden="1" x14ac:dyDescent="0.3">
      <c r="A7528" t="s">
        <v>29980</v>
      </c>
      <c r="B7528" t="s">
        <v>29981</v>
      </c>
      <c r="C7528" s="1" t="str">
        <f t="shared" si="580"/>
        <v>21:0873</v>
      </c>
      <c r="D7528" s="1" t="str">
        <f t="shared" si="581"/>
        <v>21:0245</v>
      </c>
      <c r="E7528" t="s">
        <v>29982</v>
      </c>
      <c r="F7528" t="s">
        <v>29983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81</v>
      </c>
      <c r="N7528">
        <v>85</v>
      </c>
      <c r="O7528">
        <v>1</v>
      </c>
      <c r="P7528" t="s">
        <v>356</v>
      </c>
      <c r="Q7528" t="s">
        <v>46</v>
      </c>
      <c r="R7528" t="s">
        <v>988</v>
      </c>
    </row>
    <row r="7529" spans="1:18" hidden="1" x14ac:dyDescent="0.3">
      <c r="A7529" t="s">
        <v>29984</v>
      </c>
      <c r="B7529" t="s">
        <v>29985</v>
      </c>
      <c r="C7529" s="1" t="str">
        <f t="shared" si="580"/>
        <v>21:0873</v>
      </c>
      <c r="D7529" s="1" t="str">
        <f t="shared" si="581"/>
        <v>21:0245</v>
      </c>
      <c r="E7529" t="s">
        <v>29986</v>
      </c>
      <c r="F7529" t="s">
        <v>29987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95</v>
      </c>
      <c r="N7529">
        <v>86</v>
      </c>
      <c r="O7529">
        <v>1</v>
      </c>
      <c r="P7529" t="s">
        <v>267</v>
      </c>
      <c r="Q7529" t="s">
        <v>257</v>
      </c>
      <c r="R7529" t="s">
        <v>195</v>
      </c>
    </row>
    <row r="7530" spans="1:18" hidden="1" x14ac:dyDescent="0.3">
      <c r="A7530" t="s">
        <v>29988</v>
      </c>
      <c r="B7530" t="s">
        <v>29989</v>
      </c>
      <c r="C7530" s="1" t="str">
        <f t="shared" si="580"/>
        <v>21:0873</v>
      </c>
      <c r="D7530" s="1" t="str">
        <f t="shared" si="581"/>
        <v>21:0245</v>
      </c>
      <c r="E7530" t="s">
        <v>29990</v>
      </c>
      <c r="F7530" t="s">
        <v>29991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101</v>
      </c>
      <c r="N7530">
        <v>87</v>
      </c>
      <c r="O7530">
        <v>1</v>
      </c>
      <c r="P7530" t="s">
        <v>210</v>
      </c>
      <c r="Q7530" t="s">
        <v>31</v>
      </c>
      <c r="R7530" t="s">
        <v>934</v>
      </c>
    </row>
    <row r="7531" spans="1:18" hidden="1" x14ac:dyDescent="0.3">
      <c r="A7531" t="s">
        <v>29992</v>
      </c>
      <c r="B7531" t="s">
        <v>29993</v>
      </c>
      <c r="C7531" s="1" t="str">
        <f t="shared" si="580"/>
        <v>21:0873</v>
      </c>
      <c r="D7531" s="1" t="str">
        <f t="shared" si="581"/>
        <v>21:0245</v>
      </c>
      <c r="E7531" t="s">
        <v>29994</v>
      </c>
      <c r="F7531" t="s">
        <v>29995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107</v>
      </c>
      <c r="N7531">
        <v>88</v>
      </c>
      <c r="O7531">
        <v>1</v>
      </c>
      <c r="P7531" t="s">
        <v>1896</v>
      </c>
      <c r="Q7531" t="s">
        <v>146</v>
      </c>
      <c r="R7531" t="s">
        <v>500</v>
      </c>
    </row>
    <row r="7532" spans="1:18" hidden="1" x14ac:dyDescent="0.3">
      <c r="A7532" t="s">
        <v>29996</v>
      </c>
      <c r="B7532" t="s">
        <v>29997</v>
      </c>
      <c r="C7532" s="1" t="str">
        <f t="shared" si="580"/>
        <v>21:0873</v>
      </c>
      <c r="D7532" s="1" t="str">
        <f t="shared" si="581"/>
        <v>21:0245</v>
      </c>
      <c r="E7532" t="s">
        <v>29998</v>
      </c>
      <c r="F7532" t="s">
        <v>29999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114</v>
      </c>
      <c r="N7532">
        <v>89</v>
      </c>
      <c r="O7532">
        <v>1</v>
      </c>
      <c r="P7532" t="s">
        <v>1896</v>
      </c>
      <c r="Q7532" t="s">
        <v>62</v>
      </c>
      <c r="R7532" t="s">
        <v>401</v>
      </c>
    </row>
    <row r="7533" spans="1:18" hidden="1" x14ac:dyDescent="0.3">
      <c r="A7533" t="s">
        <v>30000</v>
      </c>
      <c r="B7533" t="s">
        <v>30001</v>
      </c>
      <c r="C7533" s="1" t="str">
        <f t="shared" si="580"/>
        <v>21:0873</v>
      </c>
      <c r="D7533" s="1" t="str">
        <f>HYPERLINK("https://geochem.nrcan.gc.ca/cdogs/content/svy/svy_e.htm", "")</f>
        <v/>
      </c>
      <c r="G7533" s="1" t="str">
        <f>HYPERLINK("https://geochem.nrcan.gc.ca/cdogs/content/cr_/cr_00309_e.htm", "309")</f>
        <v>309</v>
      </c>
      <c r="J7533" t="s">
        <v>85</v>
      </c>
      <c r="K7533" t="s">
        <v>86</v>
      </c>
      <c r="L7533">
        <v>5</v>
      </c>
      <c r="M7533" t="s">
        <v>87</v>
      </c>
      <c r="N7533">
        <v>90</v>
      </c>
      <c r="O7533">
        <v>8</v>
      </c>
      <c r="P7533" t="s">
        <v>167</v>
      </c>
      <c r="Q7533" t="s">
        <v>89</v>
      </c>
      <c r="R7533" t="s">
        <v>911</v>
      </c>
    </row>
    <row r="7534" spans="1:18" hidden="1" x14ac:dyDescent="0.3">
      <c r="A7534" t="s">
        <v>30002</v>
      </c>
      <c r="B7534" t="s">
        <v>30003</v>
      </c>
      <c r="C7534" s="1" t="str">
        <f t="shared" si="580"/>
        <v>21:0873</v>
      </c>
      <c r="D7534" s="1" t="str">
        <f t="shared" ref="D7534:D7548" si="584">HYPERLINK("https://geochem.nrcan.gc.ca/cdogs/content/svy/svy210245_e.htm", "21:0245")</f>
        <v>21:0245</v>
      </c>
      <c r="E7534" t="s">
        <v>30004</v>
      </c>
      <c r="F7534" t="s">
        <v>30005</v>
      </c>
      <c r="H7534">
        <v>75.807064499999996</v>
      </c>
      <c r="I7534">
        <v>-100.5062214</v>
      </c>
      <c r="J7534" s="1" t="str">
        <f t="shared" ref="J7534:J7548" si="585">HYPERLINK("https://geochem.nrcan.gc.ca/cdogs/content/kwd/kwd020018_e.htm", "Fluid (stream)")</f>
        <v>Fluid (stream)</v>
      </c>
      <c r="K7534" s="1" t="str">
        <f t="shared" ref="K7534:K7548" si="586">HYPERLINK("https://geochem.nrcan.gc.ca/cdogs/content/kwd/kwd080007_e.htm", "Untreated Water")</f>
        <v>Untreated Water</v>
      </c>
      <c r="L7534">
        <v>5</v>
      </c>
      <c r="M7534" t="s">
        <v>121</v>
      </c>
      <c r="N7534">
        <v>91</v>
      </c>
      <c r="O7534">
        <v>1</v>
      </c>
      <c r="P7534" t="s">
        <v>1896</v>
      </c>
      <c r="Q7534" t="s">
        <v>248</v>
      </c>
      <c r="R7534" t="s">
        <v>285</v>
      </c>
    </row>
    <row r="7535" spans="1:18" hidden="1" x14ac:dyDescent="0.3">
      <c r="A7535" t="s">
        <v>30006</v>
      </c>
      <c r="B7535" t="s">
        <v>30007</v>
      </c>
      <c r="C7535" s="1" t="str">
        <f t="shared" si="580"/>
        <v>21:0873</v>
      </c>
      <c r="D7535" s="1" t="str">
        <f t="shared" si="584"/>
        <v>21:0245</v>
      </c>
      <c r="E7535" t="s">
        <v>30008</v>
      </c>
      <c r="F7535" t="s">
        <v>30009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127</v>
      </c>
      <c r="N7535">
        <v>92</v>
      </c>
      <c r="O7535">
        <v>1</v>
      </c>
      <c r="P7535" t="s">
        <v>1896</v>
      </c>
      <c r="Q7535" t="s">
        <v>1292</v>
      </c>
      <c r="R7535" t="s">
        <v>460</v>
      </c>
    </row>
    <row r="7536" spans="1:18" hidden="1" x14ac:dyDescent="0.3">
      <c r="A7536" t="s">
        <v>30010</v>
      </c>
      <c r="B7536" t="s">
        <v>30011</v>
      </c>
      <c r="C7536" s="1" t="str">
        <f t="shared" si="580"/>
        <v>21:0873</v>
      </c>
      <c r="D7536" s="1" t="str">
        <f t="shared" si="584"/>
        <v>21:0245</v>
      </c>
      <c r="E7536" t="s">
        <v>30012</v>
      </c>
      <c r="F7536" t="s">
        <v>30013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133</v>
      </c>
      <c r="N7536">
        <v>93</v>
      </c>
      <c r="O7536">
        <v>1</v>
      </c>
      <c r="P7536" t="s">
        <v>1896</v>
      </c>
      <c r="Q7536" t="s">
        <v>96</v>
      </c>
      <c r="R7536" t="s">
        <v>324</v>
      </c>
    </row>
    <row r="7537" spans="1:18" hidden="1" x14ac:dyDescent="0.3">
      <c r="A7537" t="s">
        <v>30014</v>
      </c>
      <c r="B7537" t="s">
        <v>30015</v>
      </c>
      <c r="C7537" s="1" t="str">
        <f t="shared" si="580"/>
        <v>21:0873</v>
      </c>
      <c r="D7537" s="1" t="str">
        <f t="shared" si="584"/>
        <v>21:0245</v>
      </c>
      <c r="E7537" t="s">
        <v>30016</v>
      </c>
      <c r="F7537" t="s">
        <v>30017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139</v>
      </c>
      <c r="N7537">
        <v>94</v>
      </c>
      <c r="O7537">
        <v>1</v>
      </c>
      <c r="P7537" t="s">
        <v>465</v>
      </c>
      <c r="Q7537" t="s">
        <v>96</v>
      </c>
      <c r="R7537" t="s">
        <v>211</v>
      </c>
    </row>
    <row r="7538" spans="1:18" hidden="1" x14ac:dyDescent="0.3">
      <c r="A7538" t="s">
        <v>30018</v>
      </c>
      <c r="B7538" t="s">
        <v>30019</v>
      </c>
      <c r="C7538" s="1" t="str">
        <f t="shared" si="580"/>
        <v>21:0873</v>
      </c>
      <c r="D7538" s="1" t="str">
        <f t="shared" si="584"/>
        <v>21:0245</v>
      </c>
      <c r="E7538" t="s">
        <v>30020</v>
      </c>
      <c r="F7538" t="s">
        <v>30021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36</v>
      </c>
      <c r="N7538">
        <v>95</v>
      </c>
      <c r="O7538">
        <v>1</v>
      </c>
      <c r="P7538" t="s">
        <v>1896</v>
      </c>
      <c r="Q7538" t="s">
        <v>248</v>
      </c>
      <c r="R7538" t="s">
        <v>522</v>
      </c>
    </row>
    <row r="7539" spans="1:18" hidden="1" x14ac:dyDescent="0.3">
      <c r="A7539" t="s">
        <v>30022</v>
      </c>
      <c r="B7539" t="s">
        <v>30023</v>
      </c>
      <c r="C7539" s="1" t="str">
        <f t="shared" si="580"/>
        <v>21:0873</v>
      </c>
      <c r="D7539" s="1" t="str">
        <f t="shared" si="584"/>
        <v>21:0245</v>
      </c>
      <c r="E7539" t="s">
        <v>30024</v>
      </c>
      <c r="F7539" t="s">
        <v>30025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 t="s">
        <v>1896</v>
      </c>
      <c r="Q7539" t="s">
        <v>257</v>
      </c>
      <c r="R7539" t="s">
        <v>522</v>
      </c>
    </row>
    <row r="7540" spans="1:18" hidden="1" x14ac:dyDescent="0.3">
      <c r="A7540" t="s">
        <v>30026</v>
      </c>
      <c r="B7540" t="s">
        <v>30027</v>
      </c>
      <c r="C7540" s="1" t="str">
        <f t="shared" si="580"/>
        <v>21:0873</v>
      </c>
      <c r="D7540" s="1" t="str">
        <f t="shared" si="584"/>
        <v>21:0245</v>
      </c>
      <c r="E7540" t="s">
        <v>30024</v>
      </c>
      <c r="F7540" t="s">
        <v>30028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29</v>
      </c>
      <c r="N7540">
        <v>97</v>
      </c>
      <c r="O7540">
        <v>1</v>
      </c>
      <c r="P7540" t="s">
        <v>1896</v>
      </c>
      <c r="Q7540" t="s">
        <v>310</v>
      </c>
      <c r="R7540" t="s">
        <v>195</v>
      </c>
    </row>
    <row r="7541" spans="1:18" hidden="1" x14ac:dyDescent="0.3">
      <c r="A7541" t="s">
        <v>30029</v>
      </c>
      <c r="B7541" t="s">
        <v>30030</v>
      </c>
      <c r="C7541" s="1" t="str">
        <f t="shared" si="580"/>
        <v>21:0873</v>
      </c>
      <c r="D7541" s="1" t="str">
        <f t="shared" si="584"/>
        <v>21:0245</v>
      </c>
      <c r="E7541" t="s">
        <v>30031</v>
      </c>
      <c r="F7541" t="s">
        <v>30032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44</v>
      </c>
      <c r="N7541">
        <v>98</v>
      </c>
      <c r="O7541">
        <v>1</v>
      </c>
      <c r="P7541" t="s">
        <v>1896</v>
      </c>
      <c r="Q7541" t="s">
        <v>257</v>
      </c>
      <c r="R7541" t="s">
        <v>195</v>
      </c>
    </row>
    <row r="7542" spans="1:18" hidden="1" x14ac:dyDescent="0.3">
      <c r="A7542" t="s">
        <v>30033</v>
      </c>
      <c r="B7542" t="s">
        <v>30034</v>
      </c>
      <c r="C7542" s="1" t="str">
        <f t="shared" si="580"/>
        <v>21:0873</v>
      </c>
      <c r="D7542" s="1" t="str">
        <f t="shared" si="584"/>
        <v>21:0245</v>
      </c>
      <c r="E7542" t="s">
        <v>30035</v>
      </c>
      <c r="F7542" t="s">
        <v>30036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52</v>
      </c>
      <c r="N7542">
        <v>99</v>
      </c>
      <c r="O7542">
        <v>1</v>
      </c>
      <c r="P7542" t="s">
        <v>1896</v>
      </c>
      <c r="Q7542" t="s">
        <v>236</v>
      </c>
      <c r="R7542" t="s">
        <v>195</v>
      </c>
    </row>
    <row r="7543" spans="1:18" hidden="1" x14ac:dyDescent="0.3">
      <c r="A7543" t="s">
        <v>30037</v>
      </c>
      <c r="B7543" t="s">
        <v>30038</v>
      </c>
      <c r="C7543" s="1" t="str">
        <f t="shared" si="580"/>
        <v>21:0873</v>
      </c>
      <c r="D7543" s="1" t="str">
        <f t="shared" si="584"/>
        <v>21:0245</v>
      </c>
      <c r="E7543" t="s">
        <v>30039</v>
      </c>
      <c r="F7543" t="s">
        <v>30040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60</v>
      </c>
      <c r="N7543">
        <v>100</v>
      </c>
      <c r="O7543">
        <v>1</v>
      </c>
      <c r="P7543" t="s">
        <v>465</v>
      </c>
      <c r="Q7543" t="s">
        <v>236</v>
      </c>
      <c r="R7543" t="s">
        <v>195</v>
      </c>
    </row>
    <row r="7544" spans="1:18" hidden="1" x14ac:dyDescent="0.3">
      <c r="A7544" t="s">
        <v>30041</v>
      </c>
      <c r="B7544" t="s">
        <v>30042</v>
      </c>
      <c r="C7544" s="1" t="str">
        <f t="shared" si="580"/>
        <v>21:0873</v>
      </c>
      <c r="D7544" s="1" t="str">
        <f t="shared" si="584"/>
        <v>21:0245</v>
      </c>
      <c r="E7544" t="s">
        <v>30043</v>
      </c>
      <c r="F7544" t="s">
        <v>30044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67</v>
      </c>
      <c r="N7544">
        <v>101</v>
      </c>
      <c r="O7544">
        <v>1</v>
      </c>
      <c r="P7544" t="s">
        <v>247</v>
      </c>
      <c r="Q7544" t="s">
        <v>310</v>
      </c>
      <c r="R7544" t="s">
        <v>195</v>
      </c>
    </row>
    <row r="7545" spans="1:18" hidden="1" x14ac:dyDescent="0.3">
      <c r="A7545" t="s">
        <v>30045</v>
      </c>
      <c r="B7545" t="s">
        <v>30046</v>
      </c>
      <c r="C7545" s="1" t="str">
        <f t="shared" si="580"/>
        <v>21:0873</v>
      </c>
      <c r="D7545" s="1" t="str">
        <f t="shared" si="584"/>
        <v>21:0245</v>
      </c>
      <c r="E7545" t="s">
        <v>30047</v>
      </c>
      <c r="F7545" t="s">
        <v>30048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74</v>
      </c>
      <c r="N7545">
        <v>102</v>
      </c>
      <c r="O7545">
        <v>1</v>
      </c>
      <c r="P7545" t="s">
        <v>1896</v>
      </c>
      <c r="Q7545" t="s">
        <v>310</v>
      </c>
      <c r="R7545" t="s">
        <v>285</v>
      </c>
    </row>
    <row r="7546" spans="1:18" hidden="1" x14ac:dyDescent="0.3">
      <c r="A7546" t="s">
        <v>30049</v>
      </c>
      <c r="B7546" t="s">
        <v>30050</v>
      </c>
      <c r="C7546" s="1" t="str">
        <f t="shared" si="580"/>
        <v>21:0873</v>
      </c>
      <c r="D7546" s="1" t="str">
        <f t="shared" si="584"/>
        <v>21:0245</v>
      </c>
      <c r="E7546" t="s">
        <v>30051</v>
      </c>
      <c r="F7546" t="s">
        <v>30052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81</v>
      </c>
      <c r="N7546">
        <v>103</v>
      </c>
      <c r="O7546">
        <v>1</v>
      </c>
      <c r="P7546" t="s">
        <v>465</v>
      </c>
      <c r="Q7546" t="s">
        <v>310</v>
      </c>
      <c r="R7546" t="s">
        <v>911</v>
      </c>
    </row>
    <row r="7547" spans="1:18" hidden="1" x14ac:dyDescent="0.3">
      <c r="A7547" t="s">
        <v>30053</v>
      </c>
      <c r="B7547" t="s">
        <v>30054</v>
      </c>
      <c r="C7547" s="1" t="str">
        <f t="shared" si="580"/>
        <v>21:0873</v>
      </c>
      <c r="D7547" s="1" t="str">
        <f t="shared" si="584"/>
        <v>21:0245</v>
      </c>
      <c r="E7547" t="s">
        <v>30055</v>
      </c>
      <c r="F7547" t="s">
        <v>30056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95</v>
      </c>
      <c r="N7547">
        <v>104</v>
      </c>
      <c r="O7547">
        <v>1</v>
      </c>
      <c r="P7547" t="s">
        <v>1896</v>
      </c>
      <c r="Q7547" t="s">
        <v>248</v>
      </c>
      <c r="R7547" t="s">
        <v>305</v>
      </c>
    </row>
    <row r="7548" spans="1:18" hidden="1" x14ac:dyDescent="0.3">
      <c r="A7548" t="s">
        <v>30057</v>
      </c>
      <c r="B7548" t="s">
        <v>30058</v>
      </c>
      <c r="C7548" s="1" t="str">
        <f t="shared" si="580"/>
        <v>21:0873</v>
      </c>
      <c r="D7548" s="1" t="str">
        <f t="shared" si="584"/>
        <v>21:0245</v>
      </c>
      <c r="E7548" t="s">
        <v>30059</v>
      </c>
      <c r="F7548" t="s">
        <v>30060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101</v>
      </c>
      <c r="N7548">
        <v>105</v>
      </c>
      <c r="O7548">
        <v>1</v>
      </c>
      <c r="P7548" t="s">
        <v>1610</v>
      </c>
      <c r="Q7548" t="s">
        <v>62</v>
      </c>
      <c r="R7548" t="s">
        <v>410</v>
      </c>
    </row>
    <row r="7549" spans="1:18" hidden="1" x14ac:dyDescent="0.3">
      <c r="A7549" t="s">
        <v>30061</v>
      </c>
      <c r="B7549" t="s">
        <v>30062</v>
      </c>
      <c r="C7549" s="1" t="str">
        <f t="shared" si="580"/>
        <v>21:0873</v>
      </c>
      <c r="D7549" s="1" t="str">
        <f>HYPERLINK("https://geochem.nrcan.gc.ca/cdogs/content/svy/svy_e.htm", "")</f>
        <v/>
      </c>
      <c r="G7549" s="1" t="str">
        <f>HYPERLINK("https://geochem.nrcan.gc.ca/cdogs/content/cr_/cr_00308_e.htm", "308")</f>
        <v>308</v>
      </c>
      <c r="J7549" t="s">
        <v>85</v>
      </c>
      <c r="K7549" t="s">
        <v>86</v>
      </c>
      <c r="L7549">
        <v>6</v>
      </c>
      <c r="M7549" t="s">
        <v>87</v>
      </c>
      <c r="N7549">
        <v>106</v>
      </c>
      <c r="O7549">
        <v>8</v>
      </c>
      <c r="P7549" t="s">
        <v>414</v>
      </c>
      <c r="Q7549" t="s">
        <v>62</v>
      </c>
      <c r="R7549" t="s">
        <v>3470</v>
      </c>
    </row>
    <row r="7550" spans="1:18" hidden="1" x14ac:dyDescent="0.3">
      <c r="A7550" t="s">
        <v>30063</v>
      </c>
      <c r="B7550" t="s">
        <v>30064</v>
      </c>
      <c r="C7550" s="1" t="str">
        <f t="shared" si="580"/>
        <v>21:0873</v>
      </c>
      <c r="D7550" s="1" t="str">
        <f t="shared" ref="D7550:D7566" si="587">HYPERLINK("https://geochem.nrcan.gc.ca/cdogs/content/svy/svy210245_e.htm", "21:0245")</f>
        <v>21:0245</v>
      </c>
      <c r="E7550" t="s">
        <v>30065</v>
      </c>
      <c r="F7550" t="s">
        <v>30066</v>
      </c>
      <c r="H7550">
        <v>75.860778800000006</v>
      </c>
      <c r="I7550">
        <v>-103.4609604</v>
      </c>
      <c r="J7550" s="1" t="str">
        <f t="shared" ref="J7550:J7566" si="588">HYPERLINK("https://geochem.nrcan.gc.ca/cdogs/content/kwd/kwd020018_e.htm", "Fluid (stream)")</f>
        <v>Fluid (stream)</v>
      </c>
      <c r="K7550" s="1" t="str">
        <f t="shared" ref="K7550:K7566" si="589">HYPERLINK("https://geochem.nrcan.gc.ca/cdogs/content/kwd/kwd080007_e.htm", "Untreated Water")</f>
        <v>Untreated Water</v>
      </c>
      <c r="L7550">
        <v>6</v>
      </c>
      <c r="M7550" t="s">
        <v>107</v>
      </c>
      <c r="N7550">
        <v>107</v>
      </c>
      <c r="O7550">
        <v>1</v>
      </c>
      <c r="P7550" t="s">
        <v>1896</v>
      </c>
      <c r="Q7550" t="s">
        <v>310</v>
      </c>
      <c r="R7550" t="s">
        <v>285</v>
      </c>
    </row>
    <row r="7551" spans="1:18" hidden="1" x14ac:dyDescent="0.3">
      <c r="A7551" t="s">
        <v>30067</v>
      </c>
      <c r="B7551" t="s">
        <v>30068</v>
      </c>
      <c r="C7551" s="1" t="str">
        <f t="shared" si="580"/>
        <v>21:0873</v>
      </c>
      <c r="D7551" s="1" t="str">
        <f t="shared" si="587"/>
        <v>21:0245</v>
      </c>
      <c r="E7551" t="s">
        <v>30069</v>
      </c>
      <c r="F7551" t="s">
        <v>30070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114</v>
      </c>
      <c r="N7551">
        <v>108</v>
      </c>
      <c r="O7551">
        <v>1</v>
      </c>
      <c r="P7551" t="s">
        <v>1896</v>
      </c>
      <c r="Q7551" t="s">
        <v>517</v>
      </c>
      <c r="R7551" t="s">
        <v>195</v>
      </c>
    </row>
    <row r="7552" spans="1:18" hidden="1" x14ac:dyDescent="0.3">
      <c r="A7552" t="s">
        <v>30071</v>
      </c>
      <c r="B7552" t="s">
        <v>30072</v>
      </c>
      <c r="C7552" s="1" t="str">
        <f t="shared" si="580"/>
        <v>21:0873</v>
      </c>
      <c r="D7552" s="1" t="str">
        <f t="shared" si="587"/>
        <v>21:0245</v>
      </c>
      <c r="E7552" t="s">
        <v>30073</v>
      </c>
      <c r="F7552" t="s">
        <v>30074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121</v>
      </c>
      <c r="N7552">
        <v>109</v>
      </c>
      <c r="O7552">
        <v>1</v>
      </c>
      <c r="P7552" t="s">
        <v>1896</v>
      </c>
      <c r="Q7552" t="s">
        <v>517</v>
      </c>
      <c r="R7552" t="s">
        <v>285</v>
      </c>
    </row>
    <row r="7553" spans="1:18" hidden="1" x14ac:dyDescent="0.3">
      <c r="A7553" t="s">
        <v>30075</v>
      </c>
      <c r="B7553" t="s">
        <v>30076</v>
      </c>
      <c r="C7553" s="1" t="str">
        <f t="shared" si="580"/>
        <v>21:0873</v>
      </c>
      <c r="D7553" s="1" t="str">
        <f t="shared" si="587"/>
        <v>21:0245</v>
      </c>
      <c r="E7553" t="s">
        <v>30077</v>
      </c>
      <c r="F7553" t="s">
        <v>30078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127</v>
      </c>
      <c r="N7553">
        <v>110</v>
      </c>
      <c r="O7553">
        <v>1</v>
      </c>
      <c r="P7553" t="s">
        <v>1896</v>
      </c>
      <c r="Q7553" t="s">
        <v>579</v>
      </c>
      <c r="R7553" t="s">
        <v>460</v>
      </c>
    </row>
    <row r="7554" spans="1:18" hidden="1" x14ac:dyDescent="0.3">
      <c r="A7554" t="s">
        <v>30079</v>
      </c>
      <c r="B7554" t="s">
        <v>30080</v>
      </c>
      <c r="C7554" s="1" t="str">
        <f t="shared" si="580"/>
        <v>21:0873</v>
      </c>
      <c r="D7554" s="1" t="str">
        <f t="shared" si="587"/>
        <v>21:0245</v>
      </c>
      <c r="E7554" t="s">
        <v>30081</v>
      </c>
      <c r="F7554" t="s">
        <v>30082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133</v>
      </c>
      <c r="N7554">
        <v>111</v>
      </c>
      <c r="O7554">
        <v>1</v>
      </c>
      <c r="P7554" t="s">
        <v>1896</v>
      </c>
      <c r="Q7554" t="s">
        <v>1143</v>
      </c>
      <c r="R7554" t="s">
        <v>460</v>
      </c>
    </row>
    <row r="7555" spans="1:18" hidden="1" x14ac:dyDescent="0.3">
      <c r="A7555" t="s">
        <v>30083</v>
      </c>
      <c r="B7555" t="s">
        <v>30084</v>
      </c>
      <c r="C7555" s="1" t="str">
        <f t="shared" si="580"/>
        <v>21:0873</v>
      </c>
      <c r="D7555" s="1" t="str">
        <f t="shared" si="587"/>
        <v>21:0245</v>
      </c>
      <c r="E7555" t="s">
        <v>30085</v>
      </c>
      <c r="F7555" t="s">
        <v>30086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139</v>
      </c>
      <c r="N7555">
        <v>112</v>
      </c>
      <c r="O7555">
        <v>1</v>
      </c>
      <c r="P7555" t="s">
        <v>1896</v>
      </c>
      <c r="Q7555" t="s">
        <v>1292</v>
      </c>
      <c r="R7555" t="s">
        <v>460</v>
      </c>
    </row>
    <row r="7556" spans="1:18" hidden="1" x14ac:dyDescent="0.3">
      <c r="A7556" t="s">
        <v>30087</v>
      </c>
      <c r="B7556" t="s">
        <v>30088</v>
      </c>
      <c r="C7556" s="1" t="str">
        <f t="shared" si="580"/>
        <v>21:0873</v>
      </c>
      <c r="D7556" s="1" t="str">
        <f t="shared" si="587"/>
        <v>21:0245</v>
      </c>
      <c r="E7556" t="s">
        <v>30089</v>
      </c>
      <c r="F7556" t="s">
        <v>30090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241</v>
      </c>
      <c r="N7556">
        <v>113</v>
      </c>
      <c r="O7556">
        <v>1</v>
      </c>
      <c r="P7556" t="s">
        <v>1896</v>
      </c>
      <c r="Q7556" t="s">
        <v>517</v>
      </c>
      <c r="R7556" t="s">
        <v>195</v>
      </c>
    </row>
    <row r="7557" spans="1:18" hidden="1" x14ac:dyDescent="0.3">
      <c r="A7557" t="s">
        <v>30091</v>
      </c>
      <c r="B7557" t="s">
        <v>30092</v>
      </c>
      <c r="C7557" s="1" t="str">
        <f t="shared" si="580"/>
        <v>21:0873</v>
      </c>
      <c r="D7557" s="1" t="str">
        <f t="shared" si="587"/>
        <v>21:0245</v>
      </c>
      <c r="E7557" t="s">
        <v>30093</v>
      </c>
      <c r="F7557" t="s">
        <v>30094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36</v>
      </c>
      <c r="N7557">
        <v>114</v>
      </c>
      <c r="O7557">
        <v>1</v>
      </c>
      <c r="P7557" t="s">
        <v>465</v>
      </c>
      <c r="Q7557" t="s">
        <v>579</v>
      </c>
      <c r="R7557" t="s">
        <v>55</v>
      </c>
    </row>
    <row r="7558" spans="1:18" hidden="1" x14ac:dyDescent="0.3">
      <c r="A7558" t="s">
        <v>30095</v>
      </c>
      <c r="B7558" t="s">
        <v>30096</v>
      </c>
      <c r="C7558" s="1" t="str">
        <f t="shared" si="580"/>
        <v>21:0873</v>
      </c>
      <c r="D7558" s="1" t="str">
        <f t="shared" si="587"/>
        <v>21:0245</v>
      </c>
      <c r="E7558" t="s">
        <v>30097</v>
      </c>
      <c r="F7558" t="s">
        <v>30098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44</v>
      </c>
      <c r="N7558">
        <v>115</v>
      </c>
      <c r="O7558">
        <v>1</v>
      </c>
      <c r="P7558" t="s">
        <v>1896</v>
      </c>
      <c r="Q7558" t="s">
        <v>1292</v>
      </c>
      <c r="R7558" t="s">
        <v>460</v>
      </c>
    </row>
    <row r="7559" spans="1:18" hidden="1" x14ac:dyDescent="0.3">
      <c r="A7559" t="s">
        <v>30099</v>
      </c>
      <c r="B7559" t="s">
        <v>30100</v>
      </c>
      <c r="C7559" s="1" t="str">
        <f t="shared" si="580"/>
        <v>21:0873</v>
      </c>
      <c r="D7559" s="1" t="str">
        <f t="shared" si="587"/>
        <v>21:0245</v>
      </c>
      <c r="E7559" t="s">
        <v>30101</v>
      </c>
      <c r="F7559" t="s">
        <v>30102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52</v>
      </c>
      <c r="N7559">
        <v>116</v>
      </c>
      <c r="O7559">
        <v>1</v>
      </c>
      <c r="P7559" t="s">
        <v>1896</v>
      </c>
      <c r="Q7559" t="s">
        <v>1247</v>
      </c>
      <c r="R7559" t="s">
        <v>460</v>
      </c>
    </row>
    <row r="7560" spans="1:18" hidden="1" x14ac:dyDescent="0.3">
      <c r="A7560" t="s">
        <v>30103</v>
      </c>
      <c r="B7560" t="s">
        <v>30104</v>
      </c>
      <c r="C7560" s="1" t="str">
        <f t="shared" si="580"/>
        <v>21:0873</v>
      </c>
      <c r="D7560" s="1" t="str">
        <f t="shared" si="587"/>
        <v>21:0245</v>
      </c>
      <c r="E7560" t="s">
        <v>30105</v>
      </c>
      <c r="F7560" t="s">
        <v>30106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 t="s">
        <v>465</v>
      </c>
      <c r="Q7560" t="s">
        <v>579</v>
      </c>
      <c r="R7560" t="s">
        <v>460</v>
      </c>
    </row>
    <row r="7561" spans="1:18" hidden="1" x14ac:dyDescent="0.3">
      <c r="A7561" t="s">
        <v>30107</v>
      </c>
      <c r="B7561" t="s">
        <v>30108</v>
      </c>
      <c r="C7561" s="1" t="str">
        <f t="shared" si="580"/>
        <v>21:0873</v>
      </c>
      <c r="D7561" s="1" t="str">
        <f t="shared" si="587"/>
        <v>21:0245</v>
      </c>
      <c r="E7561" t="s">
        <v>30105</v>
      </c>
      <c r="F7561" t="s">
        <v>30109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29</v>
      </c>
      <c r="N7561">
        <v>118</v>
      </c>
      <c r="O7561">
        <v>1</v>
      </c>
      <c r="P7561" t="s">
        <v>1610</v>
      </c>
      <c r="Q7561" t="s">
        <v>482</v>
      </c>
      <c r="R7561" t="s">
        <v>522</v>
      </c>
    </row>
    <row r="7562" spans="1:18" hidden="1" x14ac:dyDescent="0.3">
      <c r="A7562" t="s">
        <v>30110</v>
      </c>
      <c r="B7562" t="s">
        <v>30111</v>
      </c>
      <c r="C7562" s="1" t="str">
        <f t="shared" si="580"/>
        <v>21:0873</v>
      </c>
      <c r="D7562" s="1" t="str">
        <f t="shared" si="587"/>
        <v>21:0245</v>
      </c>
      <c r="E7562" t="s">
        <v>30112</v>
      </c>
      <c r="F7562" t="s">
        <v>30113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60</v>
      </c>
      <c r="N7562">
        <v>119</v>
      </c>
      <c r="O7562">
        <v>1</v>
      </c>
      <c r="P7562" t="s">
        <v>272</v>
      </c>
      <c r="Q7562" t="s">
        <v>236</v>
      </c>
      <c r="R7562" t="s">
        <v>285</v>
      </c>
    </row>
    <row r="7563" spans="1:18" hidden="1" x14ac:dyDescent="0.3">
      <c r="A7563" t="s">
        <v>30114</v>
      </c>
      <c r="B7563" t="s">
        <v>30115</v>
      </c>
      <c r="C7563" s="1" t="str">
        <f t="shared" si="580"/>
        <v>21:0873</v>
      </c>
      <c r="D7563" s="1" t="str">
        <f t="shared" si="587"/>
        <v>21:0245</v>
      </c>
      <c r="E7563" t="s">
        <v>30116</v>
      </c>
      <c r="F7563" t="s">
        <v>30117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67</v>
      </c>
      <c r="N7563">
        <v>120</v>
      </c>
      <c r="O7563">
        <v>1</v>
      </c>
      <c r="P7563" t="s">
        <v>1896</v>
      </c>
      <c r="Q7563" t="s">
        <v>236</v>
      </c>
      <c r="R7563" t="s">
        <v>460</v>
      </c>
    </row>
    <row r="7564" spans="1:18" hidden="1" x14ac:dyDescent="0.3">
      <c r="A7564" t="s">
        <v>30118</v>
      </c>
      <c r="B7564" t="s">
        <v>30119</v>
      </c>
      <c r="C7564" s="1" t="str">
        <f t="shared" si="580"/>
        <v>21:0873</v>
      </c>
      <c r="D7564" s="1" t="str">
        <f t="shared" si="587"/>
        <v>21:0245</v>
      </c>
      <c r="E7564" t="s">
        <v>30120</v>
      </c>
      <c r="F7564" t="s">
        <v>30121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74</v>
      </c>
      <c r="N7564">
        <v>121</v>
      </c>
      <c r="O7564">
        <v>1</v>
      </c>
      <c r="P7564" t="s">
        <v>1896</v>
      </c>
      <c r="Q7564" t="s">
        <v>62</v>
      </c>
      <c r="R7564" t="s">
        <v>449</v>
      </c>
    </row>
    <row r="7565" spans="1:18" hidden="1" x14ac:dyDescent="0.3">
      <c r="A7565" t="s">
        <v>30122</v>
      </c>
      <c r="B7565" t="s">
        <v>30123</v>
      </c>
      <c r="C7565" s="1" t="str">
        <f t="shared" si="580"/>
        <v>21:0873</v>
      </c>
      <c r="D7565" s="1" t="str">
        <f t="shared" si="587"/>
        <v>21:0245</v>
      </c>
      <c r="E7565" t="s">
        <v>30124</v>
      </c>
      <c r="F7565" t="s">
        <v>30125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81</v>
      </c>
      <c r="N7565">
        <v>122</v>
      </c>
      <c r="O7565">
        <v>1</v>
      </c>
      <c r="P7565" t="s">
        <v>1896</v>
      </c>
      <c r="Q7565" t="s">
        <v>310</v>
      </c>
      <c r="R7565" t="s">
        <v>55</v>
      </c>
    </row>
    <row r="7566" spans="1:18" hidden="1" x14ac:dyDescent="0.3">
      <c r="A7566" t="s">
        <v>30126</v>
      </c>
      <c r="B7566" t="s">
        <v>30127</v>
      </c>
      <c r="C7566" s="1" t="str">
        <f t="shared" si="580"/>
        <v>21:0873</v>
      </c>
      <c r="D7566" s="1" t="str">
        <f t="shared" si="587"/>
        <v>21:0245</v>
      </c>
      <c r="E7566" t="s">
        <v>30128</v>
      </c>
      <c r="F7566" t="s">
        <v>30129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95</v>
      </c>
      <c r="N7566">
        <v>123</v>
      </c>
      <c r="O7566">
        <v>1</v>
      </c>
      <c r="P7566" t="s">
        <v>272</v>
      </c>
      <c r="Q7566" t="s">
        <v>310</v>
      </c>
      <c r="R7566" t="s">
        <v>460</v>
      </c>
    </row>
    <row r="7567" spans="1:18" hidden="1" x14ac:dyDescent="0.3">
      <c r="A7567" t="s">
        <v>30130</v>
      </c>
      <c r="B7567" t="s">
        <v>30131</v>
      </c>
      <c r="C7567" s="1" t="str">
        <f t="shared" si="580"/>
        <v>21:0873</v>
      </c>
      <c r="D7567" s="1" t="str">
        <f>HYPERLINK("https://geochem.nrcan.gc.ca/cdogs/content/svy/svy_e.htm", "")</f>
        <v/>
      </c>
      <c r="G7567" s="1" t="str">
        <f>HYPERLINK("https://geochem.nrcan.gc.ca/cdogs/content/cr_/cr_00308_e.htm", "308")</f>
        <v>308</v>
      </c>
      <c r="J7567" t="s">
        <v>85</v>
      </c>
      <c r="K7567" t="s">
        <v>86</v>
      </c>
      <c r="L7567">
        <v>7</v>
      </c>
      <c r="M7567" t="s">
        <v>87</v>
      </c>
      <c r="N7567">
        <v>124</v>
      </c>
      <c r="O7567">
        <v>8</v>
      </c>
      <c r="P7567" t="s">
        <v>134</v>
      </c>
      <c r="Q7567" t="s">
        <v>62</v>
      </c>
      <c r="R7567" t="s">
        <v>183</v>
      </c>
    </row>
    <row r="7568" spans="1:18" hidden="1" x14ac:dyDescent="0.3">
      <c r="A7568" t="s">
        <v>30132</v>
      </c>
      <c r="B7568" t="s">
        <v>30133</v>
      </c>
      <c r="C7568" s="1" t="str">
        <f t="shared" si="580"/>
        <v>21:0873</v>
      </c>
      <c r="D7568" s="1" t="str">
        <f t="shared" ref="D7568:D7581" si="590">HYPERLINK("https://geochem.nrcan.gc.ca/cdogs/content/svy/svy210245_e.htm", "21:0245")</f>
        <v>21:0245</v>
      </c>
      <c r="E7568" t="s">
        <v>30134</v>
      </c>
      <c r="F7568" t="s">
        <v>30135</v>
      </c>
      <c r="H7568">
        <v>75.7212301</v>
      </c>
      <c r="I7568">
        <v>-102.38823859999999</v>
      </c>
      <c r="J7568" s="1" t="str">
        <f t="shared" ref="J7568:J7581" si="591">HYPERLINK("https://geochem.nrcan.gc.ca/cdogs/content/kwd/kwd020018_e.htm", "Fluid (stream)")</f>
        <v>Fluid (stream)</v>
      </c>
      <c r="K7568" s="1" t="str">
        <f t="shared" ref="K7568:K7581" si="592">HYPERLINK("https://geochem.nrcan.gc.ca/cdogs/content/kwd/kwd080007_e.htm", "Untreated Water")</f>
        <v>Untreated Water</v>
      </c>
      <c r="L7568">
        <v>7</v>
      </c>
      <c r="M7568" t="s">
        <v>101</v>
      </c>
      <c r="N7568">
        <v>125</v>
      </c>
      <c r="O7568">
        <v>1</v>
      </c>
      <c r="P7568" t="s">
        <v>1896</v>
      </c>
      <c r="Q7568" t="s">
        <v>257</v>
      </c>
      <c r="R7568" t="s">
        <v>285</v>
      </c>
    </row>
    <row r="7569" spans="1:18" hidden="1" x14ac:dyDescent="0.3">
      <c r="A7569" t="s">
        <v>30136</v>
      </c>
      <c r="B7569" t="s">
        <v>30137</v>
      </c>
      <c r="C7569" s="1" t="str">
        <f t="shared" si="580"/>
        <v>21:0873</v>
      </c>
      <c r="D7569" s="1" t="str">
        <f t="shared" si="590"/>
        <v>21:0245</v>
      </c>
      <c r="E7569" t="s">
        <v>30138</v>
      </c>
      <c r="F7569" t="s">
        <v>30139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107</v>
      </c>
      <c r="N7569">
        <v>126</v>
      </c>
      <c r="O7569">
        <v>1</v>
      </c>
      <c r="P7569" t="s">
        <v>115</v>
      </c>
      <c r="Q7569" t="s">
        <v>96</v>
      </c>
      <c r="R7569" t="s">
        <v>168</v>
      </c>
    </row>
    <row r="7570" spans="1:18" hidden="1" x14ac:dyDescent="0.3">
      <c r="A7570" t="s">
        <v>30140</v>
      </c>
      <c r="B7570" t="s">
        <v>30141</v>
      </c>
      <c r="C7570" s="1" t="str">
        <f t="shared" si="580"/>
        <v>21:0873</v>
      </c>
      <c r="D7570" s="1" t="str">
        <f t="shared" si="590"/>
        <v>21:0245</v>
      </c>
      <c r="E7570" t="s">
        <v>30142</v>
      </c>
      <c r="F7570" t="s">
        <v>30143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114</v>
      </c>
      <c r="N7570">
        <v>127</v>
      </c>
      <c r="O7570">
        <v>1</v>
      </c>
      <c r="P7570" t="s">
        <v>1896</v>
      </c>
      <c r="Q7570" t="s">
        <v>146</v>
      </c>
      <c r="R7570" t="s">
        <v>329</v>
      </c>
    </row>
    <row r="7571" spans="1:18" hidden="1" x14ac:dyDescent="0.3">
      <c r="A7571" t="s">
        <v>30144</v>
      </c>
      <c r="B7571" t="s">
        <v>30145</v>
      </c>
      <c r="C7571" s="1" t="str">
        <f t="shared" si="580"/>
        <v>21:0873</v>
      </c>
      <c r="D7571" s="1" t="str">
        <f t="shared" si="590"/>
        <v>21:0245</v>
      </c>
      <c r="E7571" t="s">
        <v>30146</v>
      </c>
      <c r="F7571" t="s">
        <v>30147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121</v>
      </c>
      <c r="N7571">
        <v>128</v>
      </c>
      <c r="O7571">
        <v>1</v>
      </c>
      <c r="P7571" t="s">
        <v>1896</v>
      </c>
      <c r="Q7571" t="s">
        <v>482</v>
      </c>
      <c r="R7571" t="s">
        <v>285</v>
      </c>
    </row>
    <row r="7572" spans="1:18" hidden="1" x14ac:dyDescent="0.3">
      <c r="A7572" t="s">
        <v>30148</v>
      </c>
      <c r="B7572" t="s">
        <v>30149</v>
      </c>
      <c r="C7572" s="1" t="str">
        <f t="shared" ref="C7572:C7635" si="593">HYPERLINK("https://geochem.nrcan.gc.ca/cdogs/content/bdl/bdl210873_e.htm", "21:0873")</f>
        <v>21:0873</v>
      </c>
      <c r="D7572" s="1" t="str">
        <f t="shared" si="590"/>
        <v>21:0245</v>
      </c>
      <c r="E7572" t="s">
        <v>30150</v>
      </c>
      <c r="F7572" t="s">
        <v>30151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127</v>
      </c>
      <c r="N7572">
        <v>129</v>
      </c>
      <c r="O7572">
        <v>1</v>
      </c>
      <c r="P7572" t="s">
        <v>356</v>
      </c>
      <c r="Q7572" t="s">
        <v>236</v>
      </c>
      <c r="R7572" t="s">
        <v>55</v>
      </c>
    </row>
    <row r="7573" spans="1:18" hidden="1" x14ac:dyDescent="0.3">
      <c r="A7573" t="s">
        <v>30152</v>
      </c>
      <c r="B7573" t="s">
        <v>30153</v>
      </c>
      <c r="C7573" s="1" t="str">
        <f t="shared" si="593"/>
        <v>21:0873</v>
      </c>
      <c r="D7573" s="1" t="str">
        <f t="shared" si="590"/>
        <v>21:0245</v>
      </c>
      <c r="E7573" t="s">
        <v>30154</v>
      </c>
      <c r="F7573" t="s">
        <v>30155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133</v>
      </c>
      <c r="N7573">
        <v>130</v>
      </c>
      <c r="O7573">
        <v>1</v>
      </c>
      <c r="P7573" t="s">
        <v>1896</v>
      </c>
      <c r="Q7573" t="s">
        <v>236</v>
      </c>
      <c r="R7573" t="s">
        <v>285</v>
      </c>
    </row>
    <row r="7574" spans="1:18" hidden="1" x14ac:dyDescent="0.3">
      <c r="A7574" t="s">
        <v>30156</v>
      </c>
      <c r="B7574" t="s">
        <v>30157</v>
      </c>
      <c r="C7574" s="1" t="str">
        <f t="shared" si="593"/>
        <v>21:0873</v>
      </c>
      <c r="D7574" s="1" t="str">
        <f t="shared" si="590"/>
        <v>21:0245</v>
      </c>
      <c r="E7574" t="s">
        <v>30158</v>
      </c>
      <c r="F7574" t="s">
        <v>30159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139</v>
      </c>
      <c r="N7574">
        <v>131</v>
      </c>
      <c r="O7574">
        <v>1</v>
      </c>
      <c r="P7574" t="s">
        <v>1896</v>
      </c>
      <c r="Q7574" t="s">
        <v>538</v>
      </c>
      <c r="R7574" t="s">
        <v>285</v>
      </c>
    </row>
    <row r="7575" spans="1:18" hidden="1" x14ac:dyDescent="0.3">
      <c r="A7575" t="s">
        <v>30160</v>
      </c>
      <c r="B7575" t="s">
        <v>30161</v>
      </c>
      <c r="C7575" s="1" t="str">
        <f t="shared" si="593"/>
        <v>21:0873</v>
      </c>
      <c r="D7575" s="1" t="str">
        <f t="shared" si="590"/>
        <v>21:0245</v>
      </c>
      <c r="E7575" t="s">
        <v>30162</v>
      </c>
      <c r="F7575" t="s">
        <v>30163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241</v>
      </c>
      <c r="N7575">
        <v>132</v>
      </c>
      <c r="O7575">
        <v>1</v>
      </c>
      <c r="P7575" t="s">
        <v>1896</v>
      </c>
      <c r="Q7575" t="s">
        <v>236</v>
      </c>
      <c r="R7575" t="s">
        <v>195</v>
      </c>
    </row>
    <row r="7576" spans="1:18" hidden="1" x14ac:dyDescent="0.3">
      <c r="A7576" t="s">
        <v>30164</v>
      </c>
      <c r="B7576" t="s">
        <v>30165</v>
      </c>
      <c r="C7576" s="1" t="str">
        <f t="shared" si="593"/>
        <v>21:0873</v>
      </c>
      <c r="D7576" s="1" t="str">
        <f t="shared" si="590"/>
        <v>21:0245</v>
      </c>
      <c r="E7576" t="s">
        <v>30166</v>
      </c>
      <c r="F7576" t="s">
        <v>30167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36</v>
      </c>
      <c r="N7576">
        <v>133</v>
      </c>
      <c r="O7576">
        <v>1</v>
      </c>
      <c r="P7576" t="s">
        <v>1896</v>
      </c>
      <c r="Q7576" t="s">
        <v>24</v>
      </c>
      <c r="R7576" t="s">
        <v>3470</v>
      </c>
    </row>
    <row r="7577" spans="1:18" hidden="1" x14ac:dyDescent="0.3">
      <c r="A7577" t="s">
        <v>30168</v>
      </c>
      <c r="B7577" t="s">
        <v>30169</v>
      </c>
      <c r="C7577" s="1" t="str">
        <f t="shared" si="593"/>
        <v>21:0873</v>
      </c>
      <c r="D7577" s="1" t="str">
        <f t="shared" si="590"/>
        <v>21:0245</v>
      </c>
      <c r="E7577" t="s">
        <v>30170</v>
      </c>
      <c r="F7577" t="s">
        <v>30171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 t="s">
        <v>1896</v>
      </c>
      <c r="Q7577" t="s">
        <v>310</v>
      </c>
      <c r="R7577" t="s">
        <v>460</v>
      </c>
    </row>
    <row r="7578" spans="1:18" hidden="1" x14ac:dyDescent="0.3">
      <c r="A7578" t="s">
        <v>30172</v>
      </c>
      <c r="B7578" t="s">
        <v>30173</v>
      </c>
      <c r="C7578" s="1" t="str">
        <f t="shared" si="593"/>
        <v>21:0873</v>
      </c>
      <c r="D7578" s="1" t="str">
        <f t="shared" si="590"/>
        <v>21:0245</v>
      </c>
      <c r="E7578" t="s">
        <v>30170</v>
      </c>
      <c r="F7578" t="s">
        <v>30174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29</v>
      </c>
      <c r="N7578">
        <v>135</v>
      </c>
      <c r="O7578">
        <v>1</v>
      </c>
      <c r="P7578" t="s">
        <v>1896</v>
      </c>
      <c r="Q7578" t="s">
        <v>310</v>
      </c>
      <c r="R7578" t="s">
        <v>55</v>
      </c>
    </row>
    <row r="7579" spans="1:18" hidden="1" x14ac:dyDescent="0.3">
      <c r="A7579" t="s">
        <v>30175</v>
      </c>
      <c r="B7579" t="s">
        <v>30176</v>
      </c>
      <c r="C7579" s="1" t="str">
        <f t="shared" si="593"/>
        <v>21:0873</v>
      </c>
      <c r="D7579" s="1" t="str">
        <f t="shared" si="590"/>
        <v>21:0245</v>
      </c>
      <c r="E7579" t="s">
        <v>30177</v>
      </c>
      <c r="F7579" t="s">
        <v>30178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44</v>
      </c>
      <c r="N7579">
        <v>136</v>
      </c>
      <c r="O7579">
        <v>1</v>
      </c>
      <c r="P7579" t="s">
        <v>1896</v>
      </c>
      <c r="Q7579" t="s">
        <v>579</v>
      </c>
      <c r="R7579" t="s">
        <v>195</v>
      </c>
    </row>
    <row r="7580" spans="1:18" hidden="1" x14ac:dyDescent="0.3">
      <c r="A7580" t="s">
        <v>30179</v>
      </c>
      <c r="B7580" t="s">
        <v>30180</v>
      </c>
      <c r="C7580" s="1" t="str">
        <f t="shared" si="593"/>
        <v>21:0873</v>
      </c>
      <c r="D7580" s="1" t="str">
        <f t="shared" si="590"/>
        <v>21:0245</v>
      </c>
      <c r="E7580" t="s">
        <v>30181</v>
      </c>
      <c r="F7580" t="s">
        <v>30182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52</v>
      </c>
      <c r="N7580">
        <v>137</v>
      </c>
      <c r="O7580">
        <v>1</v>
      </c>
      <c r="P7580" t="s">
        <v>1896</v>
      </c>
      <c r="Q7580" t="s">
        <v>236</v>
      </c>
      <c r="R7580" t="s">
        <v>285</v>
      </c>
    </row>
    <row r="7581" spans="1:18" hidden="1" x14ac:dyDescent="0.3">
      <c r="A7581" t="s">
        <v>30183</v>
      </c>
      <c r="B7581" t="s">
        <v>30184</v>
      </c>
      <c r="C7581" s="1" t="str">
        <f t="shared" si="593"/>
        <v>21:0873</v>
      </c>
      <c r="D7581" s="1" t="str">
        <f t="shared" si="590"/>
        <v>21:0245</v>
      </c>
      <c r="E7581" t="s">
        <v>30185</v>
      </c>
      <c r="F7581" t="s">
        <v>30186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60</v>
      </c>
      <c r="N7581">
        <v>138</v>
      </c>
      <c r="O7581">
        <v>1</v>
      </c>
      <c r="P7581" t="s">
        <v>1610</v>
      </c>
      <c r="Q7581" t="s">
        <v>236</v>
      </c>
      <c r="R7581" t="s">
        <v>460</v>
      </c>
    </row>
    <row r="7582" spans="1:18" hidden="1" x14ac:dyDescent="0.3">
      <c r="A7582" t="s">
        <v>30187</v>
      </c>
      <c r="B7582" t="s">
        <v>30188</v>
      </c>
      <c r="C7582" s="1" t="str">
        <f t="shared" si="593"/>
        <v>21:0873</v>
      </c>
      <c r="D7582" s="1" t="str">
        <f>HYPERLINK("https://geochem.nrcan.gc.ca/cdogs/content/svy/svy_e.htm", "")</f>
        <v/>
      </c>
      <c r="G7582" s="1" t="str">
        <f>HYPERLINK("https://geochem.nrcan.gc.ca/cdogs/content/cr_/cr_00310_e.htm", "310")</f>
        <v>310</v>
      </c>
      <c r="J7582" t="s">
        <v>85</v>
      </c>
      <c r="K7582" t="s">
        <v>86</v>
      </c>
      <c r="L7582">
        <v>8</v>
      </c>
      <c r="M7582" t="s">
        <v>87</v>
      </c>
      <c r="N7582">
        <v>139</v>
      </c>
      <c r="O7582">
        <v>8</v>
      </c>
      <c r="P7582" t="s">
        <v>5058</v>
      </c>
      <c r="Q7582" t="s">
        <v>24</v>
      </c>
      <c r="R7582" t="s">
        <v>635</v>
      </c>
    </row>
    <row r="7583" spans="1:18" hidden="1" x14ac:dyDescent="0.3">
      <c r="A7583" t="s">
        <v>30189</v>
      </c>
      <c r="B7583" t="s">
        <v>30190</v>
      </c>
      <c r="C7583" s="1" t="str">
        <f t="shared" si="593"/>
        <v>21:0873</v>
      </c>
      <c r="D7583" s="1" t="str">
        <f t="shared" ref="D7583:D7606" si="594">HYPERLINK("https://geochem.nrcan.gc.ca/cdogs/content/svy/svy210245_e.htm", "21:0245")</f>
        <v>21:0245</v>
      </c>
      <c r="E7583" t="s">
        <v>30191</v>
      </c>
      <c r="F7583" t="s">
        <v>30192</v>
      </c>
      <c r="H7583">
        <v>75.953703599999997</v>
      </c>
      <c r="I7583">
        <v>-103.769657</v>
      </c>
      <c r="J7583" s="1" t="str">
        <f t="shared" ref="J7583:J7606" si="595">HYPERLINK("https://geochem.nrcan.gc.ca/cdogs/content/kwd/kwd020018_e.htm", "Fluid (stream)")</f>
        <v>Fluid (stream)</v>
      </c>
      <c r="K7583" s="1" t="str">
        <f t="shared" ref="K7583:K7606" si="596">HYPERLINK("https://geochem.nrcan.gc.ca/cdogs/content/kwd/kwd080007_e.htm", "Untreated Water")</f>
        <v>Untreated Water</v>
      </c>
      <c r="L7583">
        <v>8</v>
      </c>
      <c r="M7583" t="s">
        <v>67</v>
      </c>
      <c r="N7583">
        <v>140</v>
      </c>
      <c r="O7583">
        <v>1</v>
      </c>
      <c r="P7583" t="s">
        <v>267</v>
      </c>
      <c r="Q7583" t="s">
        <v>248</v>
      </c>
      <c r="R7583" t="s">
        <v>195</v>
      </c>
    </row>
    <row r="7584" spans="1:18" hidden="1" x14ac:dyDescent="0.3">
      <c r="A7584" t="s">
        <v>30193</v>
      </c>
      <c r="B7584" t="s">
        <v>30194</v>
      </c>
      <c r="C7584" s="1" t="str">
        <f t="shared" si="593"/>
        <v>21:0873</v>
      </c>
      <c r="D7584" s="1" t="str">
        <f t="shared" si="594"/>
        <v>21:0245</v>
      </c>
      <c r="E7584" t="s">
        <v>30195</v>
      </c>
      <c r="F7584" t="s">
        <v>30196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74</v>
      </c>
      <c r="N7584">
        <v>141</v>
      </c>
      <c r="O7584">
        <v>1</v>
      </c>
      <c r="P7584" t="s">
        <v>1610</v>
      </c>
      <c r="Q7584" t="s">
        <v>257</v>
      </c>
      <c r="R7584" t="s">
        <v>460</v>
      </c>
    </row>
    <row r="7585" spans="1:18" hidden="1" x14ac:dyDescent="0.3">
      <c r="A7585" t="s">
        <v>30197</v>
      </c>
      <c r="B7585" t="s">
        <v>30198</v>
      </c>
      <c r="C7585" s="1" t="str">
        <f t="shared" si="593"/>
        <v>21:0873</v>
      </c>
      <c r="D7585" s="1" t="str">
        <f t="shared" si="594"/>
        <v>21:0245</v>
      </c>
      <c r="E7585" t="s">
        <v>30199</v>
      </c>
      <c r="F7585" t="s">
        <v>30200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81</v>
      </c>
      <c r="N7585">
        <v>142</v>
      </c>
      <c r="O7585">
        <v>1</v>
      </c>
      <c r="P7585" t="s">
        <v>1896</v>
      </c>
      <c r="Q7585" t="s">
        <v>310</v>
      </c>
      <c r="R7585" t="s">
        <v>460</v>
      </c>
    </row>
    <row r="7586" spans="1:18" hidden="1" x14ac:dyDescent="0.3">
      <c r="A7586" t="s">
        <v>30201</v>
      </c>
      <c r="B7586" t="s">
        <v>30202</v>
      </c>
      <c r="C7586" s="1" t="str">
        <f t="shared" si="593"/>
        <v>21:0873</v>
      </c>
      <c r="D7586" s="1" t="str">
        <f t="shared" si="594"/>
        <v>21:0245</v>
      </c>
      <c r="E7586" t="s">
        <v>30203</v>
      </c>
      <c r="F7586" t="s">
        <v>30204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95</v>
      </c>
      <c r="N7586">
        <v>143</v>
      </c>
      <c r="O7586">
        <v>1</v>
      </c>
      <c r="P7586" t="s">
        <v>1896</v>
      </c>
      <c r="Q7586" t="s">
        <v>310</v>
      </c>
      <c r="R7586" t="s">
        <v>195</v>
      </c>
    </row>
    <row r="7587" spans="1:18" hidden="1" x14ac:dyDescent="0.3">
      <c r="A7587" t="s">
        <v>30205</v>
      </c>
      <c r="B7587" t="s">
        <v>30206</v>
      </c>
      <c r="C7587" s="1" t="str">
        <f t="shared" si="593"/>
        <v>21:0873</v>
      </c>
      <c r="D7587" s="1" t="str">
        <f t="shared" si="594"/>
        <v>21:0245</v>
      </c>
      <c r="E7587" t="s">
        <v>30207</v>
      </c>
      <c r="F7587" t="s">
        <v>30208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101</v>
      </c>
      <c r="N7587">
        <v>144</v>
      </c>
      <c r="O7587">
        <v>1</v>
      </c>
      <c r="P7587" t="s">
        <v>1896</v>
      </c>
      <c r="Q7587" t="s">
        <v>310</v>
      </c>
      <c r="R7587" t="s">
        <v>195</v>
      </c>
    </row>
    <row r="7588" spans="1:18" hidden="1" x14ac:dyDescent="0.3">
      <c r="A7588" t="s">
        <v>30209</v>
      </c>
      <c r="B7588" t="s">
        <v>30210</v>
      </c>
      <c r="C7588" s="1" t="str">
        <f t="shared" si="593"/>
        <v>21:0873</v>
      </c>
      <c r="D7588" s="1" t="str">
        <f t="shared" si="594"/>
        <v>21:0245</v>
      </c>
      <c r="E7588" t="s">
        <v>30211</v>
      </c>
      <c r="F7588" t="s">
        <v>30212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107</v>
      </c>
      <c r="N7588">
        <v>145</v>
      </c>
      <c r="O7588">
        <v>1</v>
      </c>
      <c r="P7588" t="s">
        <v>1896</v>
      </c>
      <c r="Q7588" t="s">
        <v>579</v>
      </c>
      <c r="R7588" t="s">
        <v>55</v>
      </c>
    </row>
    <row r="7589" spans="1:18" hidden="1" x14ac:dyDescent="0.3">
      <c r="A7589" t="s">
        <v>30213</v>
      </c>
      <c r="B7589" t="s">
        <v>30214</v>
      </c>
      <c r="C7589" s="1" t="str">
        <f t="shared" si="593"/>
        <v>21:0873</v>
      </c>
      <c r="D7589" s="1" t="str">
        <f t="shared" si="594"/>
        <v>21:0245</v>
      </c>
      <c r="E7589" t="s">
        <v>30215</v>
      </c>
      <c r="F7589" t="s">
        <v>30216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114</v>
      </c>
      <c r="N7589">
        <v>146</v>
      </c>
      <c r="O7589">
        <v>1</v>
      </c>
      <c r="P7589" t="s">
        <v>1896</v>
      </c>
      <c r="Q7589" t="s">
        <v>236</v>
      </c>
      <c r="R7589" t="s">
        <v>460</v>
      </c>
    </row>
    <row r="7590" spans="1:18" hidden="1" x14ac:dyDescent="0.3">
      <c r="A7590" t="s">
        <v>30217</v>
      </c>
      <c r="B7590" t="s">
        <v>30218</v>
      </c>
      <c r="C7590" s="1" t="str">
        <f t="shared" si="593"/>
        <v>21:0873</v>
      </c>
      <c r="D7590" s="1" t="str">
        <f t="shared" si="594"/>
        <v>21:0245</v>
      </c>
      <c r="E7590" t="s">
        <v>30219</v>
      </c>
      <c r="F7590" t="s">
        <v>30220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121</v>
      </c>
      <c r="N7590">
        <v>147</v>
      </c>
      <c r="O7590">
        <v>1</v>
      </c>
      <c r="P7590" t="s">
        <v>1896</v>
      </c>
      <c r="Q7590" t="s">
        <v>482</v>
      </c>
      <c r="R7590" t="s">
        <v>460</v>
      </c>
    </row>
    <row r="7591" spans="1:18" hidden="1" x14ac:dyDescent="0.3">
      <c r="A7591" t="s">
        <v>30221</v>
      </c>
      <c r="B7591" t="s">
        <v>30222</v>
      </c>
      <c r="C7591" s="1" t="str">
        <f t="shared" si="593"/>
        <v>21:0873</v>
      </c>
      <c r="D7591" s="1" t="str">
        <f t="shared" si="594"/>
        <v>21:0245</v>
      </c>
      <c r="E7591" t="s">
        <v>30223</v>
      </c>
      <c r="F7591" t="s">
        <v>30224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127</v>
      </c>
      <c r="N7591">
        <v>148</v>
      </c>
      <c r="O7591">
        <v>1</v>
      </c>
      <c r="P7591" t="s">
        <v>1896</v>
      </c>
      <c r="Q7591" t="s">
        <v>579</v>
      </c>
      <c r="R7591" t="s">
        <v>285</v>
      </c>
    </row>
    <row r="7592" spans="1:18" hidden="1" x14ac:dyDescent="0.3">
      <c r="A7592" t="s">
        <v>30225</v>
      </c>
      <c r="B7592" t="s">
        <v>30226</v>
      </c>
      <c r="C7592" s="1" t="str">
        <f t="shared" si="593"/>
        <v>21:0873</v>
      </c>
      <c r="D7592" s="1" t="str">
        <f t="shared" si="594"/>
        <v>21:0245</v>
      </c>
      <c r="E7592" t="s">
        <v>30227</v>
      </c>
      <c r="F7592" t="s">
        <v>30228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133</v>
      </c>
      <c r="N7592">
        <v>149</v>
      </c>
      <c r="O7592">
        <v>1</v>
      </c>
      <c r="P7592" t="s">
        <v>1896</v>
      </c>
      <c r="Q7592" t="s">
        <v>54</v>
      </c>
      <c r="R7592" t="s">
        <v>195</v>
      </c>
    </row>
    <row r="7593" spans="1:18" hidden="1" x14ac:dyDescent="0.3">
      <c r="A7593" t="s">
        <v>30229</v>
      </c>
      <c r="B7593" t="s">
        <v>30230</v>
      </c>
      <c r="C7593" s="1" t="str">
        <f t="shared" si="593"/>
        <v>21:0873</v>
      </c>
      <c r="D7593" s="1" t="str">
        <f t="shared" si="594"/>
        <v>21:0245</v>
      </c>
      <c r="E7593" t="s">
        <v>30231</v>
      </c>
      <c r="F7593" t="s">
        <v>30232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139</v>
      </c>
      <c r="N7593">
        <v>150</v>
      </c>
      <c r="O7593">
        <v>1</v>
      </c>
      <c r="P7593" t="s">
        <v>1896</v>
      </c>
      <c r="Q7593" t="s">
        <v>1143</v>
      </c>
      <c r="R7593" t="s">
        <v>460</v>
      </c>
    </row>
    <row r="7594" spans="1:18" hidden="1" x14ac:dyDescent="0.3">
      <c r="A7594" t="s">
        <v>30233</v>
      </c>
      <c r="B7594" t="s">
        <v>30234</v>
      </c>
      <c r="C7594" s="1" t="str">
        <f t="shared" si="593"/>
        <v>21:0873</v>
      </c>
      <c r="D7594" s="1" t="str">
        <f t="shared" si="594"/>
        <v>21:0245</v>
      </c>
      <c r="E7594" t="s">
        <v>30235</v>
      </c>
      <c r="F7594" t="s">
        <v>30236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241</v>
      </c>
      <c r="N7594">
        <v>151</v>
      </c>
      <c r="O7594">
        <v>1</v>
      </c>
      <c r="P7594" t="s">
        <v>1896</v>
      </c>
      <c r="Q7594" t="s">
        <v>482</v>
      </c>
      <c r="R7594" t="s">
        <v>285</v>
      </c>
    </row>
    <row r="7595" spans="1:18" hidden="1" x14ac:dyDescent="0.3">
      <c r="A7595" t="s">
        <v>30237</v>
      </c>
      <c r="B7595" t="s">
        <v>30238</v>
      </c>
      <c r="C7595" s="1" t="str">
        <f t="shared" si="593"/>
        <v>21:0873</v>
      </c>
      <c r="D7595" s="1" t="str">
        <f t="shared" si="594"/>
        <v>21:0245</v>
      </c>
      <c r="E7595" t="s">
        <v>30239</v>
      </c>
      <c r="F7595" t="s">
        <v>30240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 t="s">
        <v>1896</v>
      </c>
      <c r="Q7595" t="s">
        <v>236</v>
      </c>
      <c r="R7595" t="s">
        <v>460</v>
      </c>
    </row>
    <row r="7596" spans="1:18" hidden="1" x14ac:dyDescent="0.3">
      <c r="A7596" t="s">
        <v>30241</v>
      </c>
      <c r="B7596" t="s">
        <v>30242</v>
      </c>
      <c r="C7596" s="1" t="str">
        <f t="shared" si="593"/>
        <v>21:0873</v>
      </c>
      <c r="D7596" s="1" t="str">
        <f t="shared" si="594"/>
        <v>21:0245</v>
      </c>
      <c r="E7596" t="s">
        <v>30239</v>
      </c>
      <c r="F7596" t="s">
        <v>30243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29</v>
      </c>
      <c r="N7596">
        <v>153</v>
      </c>
      <c r="O7596">
        <v>1</v>
      </c>
      <c r="P7596" t="s">
        <v>465</v>
      </c>
      <c r="Q7596" t="s">
        <v>310</v>
      </c>
      <c r="R7596" t="s">
        <v>285</v>
      </c>
    </row>
    <row r="7597" spans="1:18" hidden="1" x14ac:dyDescent="0.3">
      <c r="A7597" t="s">
        <v>30244</v>
      </c>
      <c r="B7597" t="s">
        <v>30245</v>
      </c>
      <c r="C7597" s="1" t="str">
        <f t="shared" si="593"/>
        <v>21:0873</v>
      </c>
      <c r="D7597" s="1" t="str">
        <f t="shared" si="594"/>
        <v>21:0245</v>
      </c>
      <c r="E7597" t="s">
        <v>30246</v>
      </c>
      <c r="F7597" t="s">
        <v>30247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36</v>
      </c>
      <c r="N7597">
        <v>154</v>
      </c>
      <c r="O7597">
        <v>1</v>
      </c>
      <c r="P7597" t="s">
        <v>1896</v>
      </c>
      <c r="Q7597" t="s">
        <v>310</v>
      </c>
      <c r="R7597" t="s">
        <v>460</v>
      </c>
    </row>
    <row r="7598" spans="1:18" hidden="1" x14ac:dyDescent="0.3">
      <c r="A7598" t="s">
        <v>30248</v>
      </c>
      <c r="B7598" t="s">
        <v>30249</v>
      </c>
      <c r="C7598" s="1" t="str">
        <f t="shared" si="593"/>
        <v>21:0873</v>
      </c>
      <c r="D7598" s="1" t="str">
        <f t="shared" si="594"/>
        <v>21:0245</v>
      </c>
      <c r="E7598" t="s">
        <v>30250</v>
      </c>
      <c r="F7598" t="s">
        <v>30251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44</v>
      </c>
      <c r="N7598">
        <v>155</v>
      </c>
      <c r="O7598">
        <v>1</v>
      </c>
      <c r="P7598" t="s">
        <v>1896</v>
      </c>
      <c r="Q7598" t="s">
        <v>54</v>
      </c>
      <c r="R7598" t="s">
        <v>195</v>
      </c>
    </row>
    <row r="7599" spans="1:18" hidden="1" x14ac:dyDescent="0.3">
      <c r="A7599" t="s">
        <v>30252</v>
      </c>
      <c r="B7599" t="s">
        <v>30253</v>
      </c>
      <c r="C7599" s="1" t="str">
        <f t="shared" si="593"/>
        <v>21:0873</v>
      </c>
      <c r="D7599" s="1" t="str">
        <f t="shared" si="594"/>
        <v>21:0245</v>
      </c>
      <c r="E7599" t="s">
        <v>30254</v>
      </c>
      <c r="F7599" t="s">
        <v>30255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52</v>
      </c>
      <c r="N7599">
        <v>156</v>
      </c>
      <c r="O7599">
        <v>1</v>
      </c>
      <c r="P7599" t="s">
        <v>1896</v>
      </c>
      <c r="Q7599" t="s">
        <v>310</v>
      </c>
      <c r="R7599" t="s">
        <v>195</v>
      </c>
    </row>
    <row r="7600" spans="1:18" hidden="1" x14ac:dyDescent="0.3">
      <c r="A7600" t="s">
        <v>30256</v>
      </c>
      <c r="B7600" t="s">
        <v>30257</v>
      </c>
      <c r="C7600" s="1" t="str">
        <f t="shared" si="593"/>
        <v>21:0873</v>
      </c>
      <c r="D7600" s="1" t="str">
        <f t="shared" si="594"/>
        <v>21:0245</v>
      </c>
      <c r="E7600" t="s">
        <v>30258</v>
      </c>
      <c r="F7600" t="s">
        <v>30259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60</v>
      </c>
      <c r="N7600">
        <v>157</v>
      </c>
      <c r="O7600">
        <v>1</v>
      </c>
      <c r="P7600" t="s">
        <v>1896</v>
      </c>
      <c r="Q7600" t="s">
        <v>248</v>
      </c>
      <c r="R7600" t="s">
        <v>911</v>
      </c>
    </row>
    <row r="7601" spans="1:18" hidden="1" x14ac:dyDescent="0.3">
      <c r="A7601" t="s">
        <v>30260</v>
      </c>
      <c r="B7601" t="s">
        <v>30261</v>
      </c>
      <c r="C7601" s="1" t="str">
        <f t="shared" si="593"/>
        <v>21:0873</v>
      </c>
      <c r="D7601" s="1" t="str">
        <f t="shared" si="594"/>
        <v>21:0245</v>
      </c>
      <c r="E7601" t="s">
        <v>30262</v>
      </c>
      <c r="F7601" t="s">
        <v>30263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67</v>
      </c>
      <c r="N7601">
        <v>158</v>
      </c>
      <c r="O7601">
        <v>1</v>
      </c>
      <c r="P7601" t="s">
        <v>1896</v>
      </c>
      <c r="Q7601" t="s">
        <v>46</v>
      </c>
      <c r="R7601" t="s">
        <v>500</v>
      </c>
    </row>
    <row r="7602" spans="1:18" hidden="1" x14ac:dyDescent="0.3">
      <c r="A7602" t="s">
        <v>30264</v>
      </c>
      <c r="B7602" t="s">
        <v>30265</v>
      </c>
      <c r="C7602" s="1" t="str">
        <f t="shared" si="593"/>
        <v>21:0873</v>
      </c>
      <c r="D7602" s="1" t="str">
        <f t="shared" si="594"/>
        <v>21:0245</v>
      </c>
      <c r="E7602" t="s">
        <v>30266</v>
      </c>
      <c r="F7602" t="s">
        <v>30267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74</v>
      </c>
      <c r="N7602">
        <v>159</v>
      </c>
      <c r="O7602">
        <v>1</v>
      </c>
      <c r="P7602" t="s">
        <v>1896</v>
      </c>
      <c r="Q7602" t="s">
        <v>146</v>
      </c>
      <c r="R7602" t="s">
        <v>2503</v>
      </c>
    </row>
    <row r="7603" spans="1:18" hidden="1" x14ac:dyDescent="0.3">
      <c r="A7603" t="s">
        <v>30268</v>
      </c>
      <c r="B7603" t="s">
        <v>30269</v>
      </c>
      <c r="C7603" s="1" t="str">
        <f t="shared" si="593"/>
        <v>21:0873</v>
      </c>
      <c r="D7603" s="1" t="str">
        <f t="shared" si="594"/>
        <v>21:0245</v>
      </c>
      <c r="E7603" t="s">
        <v>30270</v>
      </c>
      <c r="F7603" t="s">
        <v>30271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81</v>
      </c>
      <c r="N7603">
        <v>160</v>
      </c>
      <c r="O7603">
        <v>1</v>
      </c>
      <c r="P7603" t="s">
        <v>1896</v>
      </c>
      <c r="Q7603" t="s">
        <v>46</v>
      </c>
      <c r="R7603" t="s">
        <v>532</v>
      </c>
    </row>
    <row r="7604" spans="1:18" hidden="1" x14ac:dyDescent="0.3">
      <c r="A7604" t="s">
        <v>30272</v>
      </c>
      <c r="B7604" t="s">
        <v>30273</v>
      </c>
      <c r="C7604" s="1" t="str">
        <f t="shared" si="593"/>
        <v>21:0873</v>
      </c>
      <c r="D7604" s="1" t="str">
        <f t="shared" si="594"/>
        <v>21:0245</v>
      </c>
      <c r="E7604" t="s">
        <v>30274</v>
      </c>
      <c r="F7604" t="s">
        <v>30275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95</v>
      </c>
      <c r="N7604">
        <v>161</v>
      </c>
      <c r="O7604">
        <v>1</v>
      </c>
      <c r="P7604" t="s">
        <v>1896</v>
      </c>
      <c r="Q7604" t="s">
        <v>482</v>
      </c>
      <c r="R7604" t="s">
        <v>195</v>
      </c>
    </row>
    <row r="7605" spans="1:18" hidden="1" x14ac:dyDescent="0.3">
      <c r="A7605" t="s">
        <v>30276</v>
      </c>
      <c r="B7605" t="s">
        <v>30277</v>
      </c>
      <c r="C7605" s="1" t="str">
        <f t="shared" si="593"/>
        <v>21:0873</v>
      </c>
      <c r="D7605" s="1" t="str">
        <f t="shared" si="594"/>
        <v>21:0245</v>
      </c>
      <c r="E7605" t="s">
        <v>30278</v>
      </c>
      <c r="F7605" t="s">
        <v>30279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101</v>
      </c>
      <c r="N7605">
        <v>162</v>
      </c>
      <c r="O7605">
        <v>1</v>
      </c>
      <c r="P7605" t="s">
        <v>1896</v>
      </c>
      <c r="Q7605" t="s">
        <v>96</v>
      </c>
      <c r="R7605" t="s">
        <v>347</v>
      </c>
    </row>
    <row r="7606" spans="1:18" hidden="1" x14ac:dyDescent="0.3">
      <c r="A7606" t="s">
        <v>30280</v>
      </c>
      <c r="B7606" t="s">
        <v>30281</v>
      </c>
      <c r="C7606" s="1" t="str">
        <f t="shared" si="593"/>
        <v>21:0873</v>
      </c>
      <c r="D7606" s="1" t="str">
        <f t="shared" si="594"/>
        <v>21:0245</v>
      </c>
      <c r="E7606" t="s">
        <v>30282</v>
      </c>
      <c r="F7606" t="s">
        <v>30283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107</v>
      </c>
      <c r="N7606">
        <v>163</v>
      </c>
      <c r="O7606">
        <v>1</v>
      </c>
      <c r="P7606" t="s">
        <v>1896</v>
      </c>
      <c r="Q7606" t="s">
        <v>24</v>
      </c>
      <c r="R7606" t="s">
        <v>183</v>
      </c>
    </row>
    <row r="7607" spans="1:18" hidden="1" x14ac:dyDescent="0.3">
      <c r="A7607" t="s">
        <v>30284</v>
      </c>
      <c r="B7607" t="s">
        <v>30285</v>
      </c>
      <c r="C7607" s="1" t="str">
        <f t="shared" si="593"/>
        <v>21:0873</v>
      </c>
      <c r="D7607" s="1" t="str">
        <f>HYPERLINK("https://geochem.nrcan.gc.ca/cdogs/content/svy/svy_e.htm", "")</f>
        <v/>
      </c>
      <c r="G7607" s="1" t="str">
        <f>HYPERLINK("https://geochem.nrcan.gc.ca/cdogs/content/cr_/cr_00308_e.htm", "308")</f>
        <v>308</v>
      </c>
      <c r="J7607" t="s">
        <v>85</v>
      </c>
      <c r="K7607" t="s">
        <v>86</v>
      </c>
      <c r="L7607">
        <v>9</v>
      </c>
      <c r="M7607" t="s">
        <v>87</v>
      </c>
      <c r="N7607">
        <v>164</v>
      </c>
      <c r="O7607">
        <v>8</v>
      </c>
      <c r="P7607" t="s">
        <v>414</v>
      </c>
      <c r="Q7607" t="s">
        <v>46</v>
      </c>
      <c r="R7607" t="s">
        <v>21442</v>
      </c>
    </row>
    <row r="7608" spans="1:18" hidden="1" x14ac:dyDescent="0.3">
      <c r="A7608" t="s">
        <v>30286</v>
      </c>
      <c r="B7608" t="s">
        <v>30287</v>
      </c>
      <c r="C7608" s="1" t="str">
        <f t="shared" si="593"/>
        <v>21:0873</v>
      </c>
      <c r="D7608" s="1" t="str">
        <f t="shared" ref="D7608:D7617" si="597">HYPERLINK("https://geochem.nrcan.gc.ca/cdogs/content/svy/svy210245_e.htm", "21:0245")</f>
        <v>21:0245</v>
      </c>
      <c r="E7608" t="s">
        <v>30288</v>
      </c>
      <c r="F7608" t="s">
        <v>30289</v>
      </c>
      <c r="H7608">
        <v>75.856528999999995</v>
      </c>
      <c r="I7608">
        <v>-101.7673753</v>
      </c>
      <c r="J7608" s="1" t="str">
        <f t="shared" ref="J7608:J7617" si="598">HYPERLINK("https://geochem.nrcan.gc.ca/cdogs/content/kwd/kwd020018_e.htm", "Fluid (stream)")</f>
        <v>Fluid (stream)</v>
      </c>
      <c r="K7608" s="1" t="str">
        <f t="shared" ref="K7608:K7617" si="599">HYPERLINK("https://geochem.nrcan.gc.ca/cdogs/content/kwd/kwd080007_e.htm", "Untreated Water")</f>
        <v>Untreated Water</v>
      </c>
      <c r="L7608">
        <v>9</v>
      </c>
      <c r="M7608" t="s">
        <v>114</v>
      </c>
      <c r="N7608">
        <v>165</v>
      </c>
      <c r="O7608">
        <v>1</v>
      </c>
      <c r="P7608" t="s">
        <v>1896</v>
      </c>
      <c r="Q7608" t="s">
        <v>236</v>
      </c>
      <c r="R7608" t="s">
        <v>195</v>
      </c>
    </row>
    <row r="7609" spans="1:18" hidden="1" x14ac:dyDescent="0.3">
      <c r="A7609" t="s">
        <v>30290</v>
      </c>
      <c r="B7609" t="s">
        <v>30291</v>
      </c>
      <c r="C7609" s="1" t="str">
        <f t="shared" si="593"/>
        <v>21:0873</v>
      </c>
      <c r="D7609" s="1" t="str">
        <f t="shared" si="597"/>
        <v>21:0245</v>
      </c>
      <c r="E7609" t="s">
        <v>30292</v>
      </c>
      <c r="F7609" t="s">
        <v>30293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121</v>
      </c>
      <c r="N7609">
        <v>166</v>
      </c>
      <c r="O7609">
        <v>1</v>
      </c>
      <c r="P7609" t="s">
        <v>1896</v>
      </c>
      <c r="Q7609" t="s">
        <v>310</v>
      </c>
      <c r="R7609" t="s">
        <v>460</v>
      </c>
    </row>
    <row r="7610" spans="1:18" hidden="1" x14ac:dyDescent="0.3">
      <c r="A7610" t="s">
        <v>30294</v>
      </c>
      <c r="B7610" t="s">
        <v>30295</v>
      </c>
      <c r="C7610" s="1" t="str">
        <f t="shared" si="593"/>
        <v>21:0873</v>
      </c>
      <c r="D7610" s="1" t="str">
        <f t="shared" si="597"/>
        <v>21:0245</v>
      </c>
      <c r="E7610" t="s">
        <v>30296</v>
      </c>
      <c r="F7610" t="s">
        <v>30297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127</v>
      </c>
      <c r="N7610">
        <v>167</v>
      </c>
      <c r="O7610">
        <v>1</v>
      </c>
      <c r="P7610" t="s">
        <v>1896</v>
      </c>
      <c r="Q7610" t="s">
        <v>310</v>
      </c>
      <c r="R7610" t="s">
        <v>195</v>
      </c>
    </row>
    <row r="7611" spans="1:18" hidden="1" x14ac:dyDescent="0.3">
      <c r="A7611" t="s">
        <v>30298</v>
      </c>
      <c r="B7611" t="s">
        <v>30299</v>
      </c>
      <c r="C7611" s="1" t="str">
        <f t="shared" si="593"/>
        <v>21:0873</v>
      </c>
      <c r="D7611" s="1" t="str">
        <f t="shared" si="597"/>
        <v>21:0245</v>
      </c>
      <c r="E7611" t="s">
        <v>30300</v>
      </c>
      <c r="F7611" t="s">
        <v>30301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133</v>
      </c>
      <c r="N7611">
        <v>168</v>
      </c>
      <c r="O7611">
        <v>1</v>
      </c>
      <c r="P7611" t="s">
        <v>1896</v>
      </c>
      <c r="Q7611" t="s">
        <v>257</v>
      </c>
      <c r="R7611" t="s">
        <v>460</v>
      </c>
    </row>
    <row r="7612" spans="1:18" hidden="1" x14ac:dyDescent="0.3">
      <c r="A7612" t="s">
        <v>30302</v>
      </c>
      <c r="B7612" t="s">
        <v>30303</v>
      </c>
      <c r="C7612" s="1" t="str">
        <f t="shared" si="593"/>
        <v>21:0873</v>
      </c>
      <c r="D7612" s="1" t="str">
        <f t="shared" si="597"/>
        <v>21:0245</v>
      </c>
      <c r="E7612" t="s">
        <v>30304</v>
      </c>
      <c r="F7612" t="s">
        <v>30305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139</v>
      </c>
      <c r="N7612">
        <v>169</v>
      </c>
      <c r="O7612">
        <v>1</v>
      </c>
      <c r="P7612" t="s">
        <v>262</v>
      </c>
      <c r="Q7612" t="s">
        <v>38</v>
      </c>
      <c r="R7612" t="s">
        <v>285</v>
      </c>
    </row>
    <row r="7613" spans="1:18" hidden="1" x14ac:dyDescent="0.3">
      <c r="A7613" t="s">
        <v>30306</v>
      </c>
      <c r="B7613" t="s">
        <v>30307</v>
      </c>
      <c r="C7613" s="1" t="str">
        <f t="shared" si="593"/>
        <v>21:0873</v>
      </c>
      <c r="D7613" s="1" t="str">
        <f t="shared" si="597"/>
        <v>21:0245</v>
      </c>
      <c r="E7613" t="s">
        <v>30308</v>
      </c>
      <c r="F7613" t="s">
        <v>30309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241</v>
      </c>
      <c r="N7613">
        <v>170</v>
      </c>
      <c r="O7613">
        <v>1</v>
      </c>
      <c r="P7613" t="s">
        <v>247</v>
      </c>
      <c r="Q7613" t="s">
        <v>38</v>
      </c>
      <c r="R7613" t="s">
        <v>55</v>
      </c>
    </row>
    <row r="7614" spans="1:18" hidden="1" x14ac:dyDescent="0.3">
      <c r="A7614" t="s">
        <v>30310</v>
      </c>
      <c r="B7614" t="s">
        <v>30311</v>
      </c>
      <c r="C7614" s="1" t="str">
        <f t="shared" si="593"/>
        <v>21:0873</v>
      </c>
      <c r="D7614" s="1" t="str">
        <f t="shared" si="597"/>
        <v>21:0245</v>
      </c>
      <c r="E7614" t="s">
        <v>30312</v>
      </c>
      <c r="F7614" t="s">
        <v>30313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 t="s">
        <v>1896</v>
      </c>
      <c r="Q7614" t="s">
        <v>257</v>
      </c>
      <c r="R7614" t="s">
        <v>460</v>
      </c>
    </row>
    <row r="7615" spans="1:18" hidden="1" x14ac:dyDescent="0.3">
      <c r="A7615" t="s">
        <v>30314</v>
      </c>
      <c r="B7615" t="s">
        <v>30315</v>
      </c>
      <c r="C7615" s="1" t="str">
        <f t="shared" si="593"/>
        <v>21:0873</v>
      </c>
      <c r="D7615" s="1" t="str">
        <f t="shared" si="597"/>
        <v>21:0245</v>
      </c>
      <c r="E7615" t="s">
        <v>30312</v>
      </c>
      <c r="F7615" t="s">
        <v>30316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29</v>
      </c>
      <c r="N7615">
        <v>172</v>
      </c>
      <c r="O7615">
        <v>1</v>
      </c>
      <c r="P7615" t="s">
        <v>262</v>
      </c>
      <c r="Q7615" t="s">
        <v>248</v>
      </c>
      <c r="R7615" t="s">
        <v>285</v>
      </c>
    </row>
    <row r="7616" spans="1:18" hidden="1" x14ac:dyDescent="0.3">
      <c r="A7616" t="s">
        <v>30317</v>
      </c>
      <c r="B7616" t="s">
        <v>30318</v>
      </c>
      <c r="C7616" s="1" t="str">
        <f t="shared" si="593"/>
        <v>21:0873</v>
      </c>
      <c r="D7616" s="1" t="str">
        <f t="shared" si="597"/>
        <v>21:0245</v>
      </c>
      <c r="E7616" t="s">
        <v>30319</v>
      </c>
      <c r="F7616" t="s">
        <v>30320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36</v>
      </c>
      <c r="N7616">
        <v>173</v>
      </c>
      <c r="O7616">
        <v>1</v>
      </c>
      <c r="P7616" t="s">
        <v>1896</v>
      </c>
      <c r="Q7616" t="s">
        <v>38</v>
      </c>
      <c r="R7616" t="s">
        <v>911</v>
      </c>
    </row>
    <row r="7617" spans="1:18" hidden="1" x14ac:dyDescent="0.3">
      <c r="A7617" t="s">
        <v>30321</v>
      </c>
      <c r="B7617" t="s">
        <v>30322</v>
      </c>
      <c r="C7617" s="1" t="str">
        <f t="shared" si="593"/>
        <v>21:0873</v>
      </c>
      <c r="D7617" s="1" t="str">
        <f t="shared" si="597"/>
        <v>21:0245</v>
      </c>
      <c r="E7617" t="s">
        <v>30323</v>
      </c>
      <c r="F7617" t="s">
        <v>30324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44</v>
      </c>
      <c r="N7617">
        <v>174</v>
      </c>
      <c r="O7617">
        <v>1</v>
      </c>
      <c r="P7617" t="s">
        <v>1896</v>
      </c>
      <c r="Q7617" t="s">
        <v>62</v>
      </c>
      <c r="R7617" t="s">
        <v>532</v>
      </c>
    </row>
    <row r="7618" spans="1:18" hidden="1" x14ac:dyDescent="0.3">
      <c r="A7618" t="s">
        <v>30325</v>
      </c>
      <c r="B7618" t="s">
        <v>30326</v>
      </c>
      <c r="C7618" s="1" t="str">
        <f t="shared" si="593"/>
        <v>21:0873</v>
      </c>
      <c r="D7618" s="1" t="str">
        <f>HYPERLINK("https://geochem.nrcan.gc.ca/cdogs/content/svy/svy_e.htm", "")</f>
        <v/>
      </c>
      <c r="G7618" s="1" t="str">
        <f>HYPERLINK("https://geochem.nrcan.gc.ca/cdogs/content/cr_/cr_00310_e.htm", "310")</f>
        <v>310</v>
      </c>
      <c r="J7618" t="s">
        <v>85</v>
      </c>
      <c r="K7618" t="s">
        <v>86</v>
      </c>
      <c r="L7618">
        <v>10</v>
      </c>
      <c r="M7618" t="s">
        <v>87</v>
      </c>
      <c r="N7618">
        <v>175</v>
      </c>
      <c r="O7618">
        <v>8</v>
      </c>
      <c r="P7618" t="s">
        <v>5058</v>
      </c>
      <c r="Q7618" t="s">
        <v>96</v>
      </c>
      <c r="R7618" t="s">
        <v>635</v>
      </c>
    </row>
    <row r="7619" spans="1:18" hidden="1" x14ac:dyDescent="0.3">
      <c r="A7619" t="s">
        <v>30327</v>
      </c>
      <c r="B7619" t="s">
        <v>30328</v>
      </c>
      <c r="C7619" s="1" t="str">
        <f t="shared" si="593"/>
        <v>21:0873</v>
      </c>
      <c r="D7619" s="1" t="str">
        <f t="shared" ref="D7619:D7639" si="600">HYPERLINK("https://geochem.nrcan.gc.ca/cdogs/content/svy/svy210245_e.htm", "21:0245")</f>
        <v>21:0245</v>
      </c>
      <c r="E7619" t="s">
        <v>30329</v>
      </c>
      <c r="F7619" t="s">
        <v>30330</v>
      </c>
      <c r="H7619">
        <v>75.813552999999999</v>
      </c>
      <c r="I7619">
        <v>-102.0200804</v>
      </c>
      <c r="J7619" s="1" t="str">
        <f t="shared" ref="J7619:J7639" si="601">HYPERLINK("https://geochem.nrcan.gc.ca/cdogs/content/kwd/kwd020018_e.htm", "Fluid (stream)")</f>
        <v>Fluid (stream)</v>
      </c>
      <c r="K7619" s="1" t="str">
        <f t="shared" ref="K7619:K7639" si="602">HYPERLINK("https://geochem.nrcan.gc.ca/cdogs/content/kwd/kwd080007_e.htm", "Untreated Water")</f>
        <v>Untreated Water</v>
      </c>
      <c r="L7619">
        <v>10</v>
      </c>
      <c r="M7619" t="s">
        <v>52</v>
      </c>
      <c r="N7619">
        <v>176</v>
      </c>
      <c r="O7619">
        <v>1</v>
      </c>
      <c r="P7619" t="s">
        <v>1896</v>
      </c>
      <c r="Q7619" t="s">
        <v>96</v>
      </c>
      <c r="R7619" t="s">
        <v>410</v>
      </c>
    </row>
    <row r="7620" spans="1:18" hidden="1" x14ac:dyDescent="0.3">
      <c r="A7620" t="s">
        <v>30331</v>
      </c>
      <c r="B7620" t="s">
        <v>30332</v>
      </c>
      <c r="C7620" s="1" t="str">
        <f t="shared" si="593"/>
        <v>21:0873</v>
      </c>
      <c r="D7620" s="1" t="str">
        <f t="shared" si="600"/>
        <v>21:0245</v>
      </c>
      <c r="E7620" t="s">
        <v>30333</v>
      </c>
      <c r="F7620" t="s">
        <v>30334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60</v>
      </c>
      <c r="N7620">
        <v>177</v>
      </c>
      <c r="O7620">
        <v>1</v>
      </c>
      <c r="P7620" t="s">
        <v>262</v>
      </c>
      <c r="Q7620" t="s">
        <v>96</v>
      </c>
      <c r="R7620" t="s">
        <v>815</v>
      </c>
    </row>
    <row r="7621" spans="1:18" hidden="1" x14ac:dyDescent="0.3">
      <c r="A7621" t="s">
        <v>30335</v>
      </c>
      <c r="B7621" t="s">
        <v>30336</v>
      </c>
      <c r="C7621" s="1" t="str">
        <f t="shared" si="593"/>
        <v>21:0873</v>
      </c>
      <c r="D7621" s="1" t="str">
        <f t="shared" si="600"/>
        <v>21:0245</v>
      </c>
      <c r="E7621" t="s">
        <v>30337</v>
      </c>
      <c r="F7621" t="s">
        <v>30338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67</v>
      </c>
      <c r="N7621">
        <v>178</v>
      </c>
      <c r="O7621">
        <v>1</v>
      </c>
      <c r="P7621" t="s">
        <v>1896</v>
      </c>
      <c r="Q7621" t="s">
        <v>1292</v>
      </c>
      <c r="R7621" t="s">
        <v>460</v>
      </c>
    </row>
    <row r="7622" spans="1:18" hidden="1" x14ac:dyDescent="0.3">
      <c r="A7622" t="s">
        <v>30339</v>
      </c>
      <c r="B7622" t="s">
        <v>30340</v>
      </c>
      <c r="C7622" s="1" t="str">
        <f t="shared" si="593"/>
        <v>21:0873</v>
      </c>
      <c r="D7622" s="1" t="str">
        <f t="shared" si="600"/>
        <v>21:0245</v>
      </c>
      <c r="E7622" t="s">
        <v>30341</v>
      </c>
      <c r="F7622" t="s">
        <v>30342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74</v>
      </c>
      <c r="N7622">
        <v>179</v>
      </c>
      <c r="O7622">
        <v>1</v>
      </c>
      <c r="P7622" t="s">
        <v>1896</v>
      </c>
      <c r="Q7622" t="s">
        <v>579</v>
      </c>
      <c r="R7622" t="s">
        <v>195</v>
      </c>
    </row>
    <row r="7623" spans="1:18" hidden="1" x14ac:dyDescent="0.3">
      <c r="A7623" t="s">
        <v>30343</v>
      </c>
      <c r="B7623" t="s">
        <v>30344</v>
      </c>
      <c r="C7623" s="1" t="str">
        <f t="shared" si="593"/>
        <v>21:0873</v>
      </c>
      <c r="D7623" s="1" t="str">
        <f t="shared" si="600"/>
        <v>21:0245</v>
      </c>
      <c r="E7623" t="s">
        <v>30345</v>
      </c>
      <c r="F7623" t="s">
        <v>30346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81</v>
      </c>
      <c r="N7623">
        <v>180</v>
      </c>
      <c r="O7623">
        <v>1</v>
      </c>
      <c r="P7623" t="s">
        <v>1896</v>
      </c>
      <c r="Q7623" t="s">
        <v>1292</v>
      </c>
      <c r="R7623" t="s">
        <v>460</v>
      </c>
    </row>
    <row r="7624" spans="1:18" hidden="1" x14ac:dyDescent="0.3">
      <c r="A7624" t="s">
        <v>30347</v>
      </c>
      <c r="B7624" t="s">
        <v>30348</v>
      </c>
      <c r="C7624" s="1" t="str">
        <f t="shared" si="593"/>
        <v>21:0873</v>
      </c>
      <c r="D7624" s="1" t="str">
        <f t="shared" si="600"/>
        <v>21:0245</v>
      </c>
      <c r="E7624" t="s">
        <v>30349</v>
      </c>
      <c r="F7624" t="s">
        <v>30350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36</v>
      </c>
      <c r="N7624">
        <v>181</v>
      </c>
      <c r="O7624">
        <v>1</v>
      </c>
      <c r="P7624" t="s">
        <v>210</v>
      </c>
      <c r="Q7624" t="s">
        <v>96</v>
      </c>
      <c r="R7624" t="s">
        <v>1071</v>
      </c>
    </row>
    <row r="7625" spans="1:18" hidden="1" x14ac:dyDescent="0.3">
      <c r="A7625" t="s">
        <v>30351</v>
      </c>
      <c r="B7625" t="s">
        <v>30352</v>
      </c>
      <c r="C7625" s="1" t="str">
        <f t="shared" si="593"/>
        <v>21:0873</v>
      </c>
      <c r="D7625" s="1" t="str">
        <f t="shared" si="600"/>
        <v>21:0245</v>
      </c>
      <c r="E7625" t="s">
        <v>30353</v>
      </c>
      <c r="F7625" t="s">
        <v>30354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44</v>
      </c>
      <c r="N7625">
        <v>182</v>
      </c>
      <c r="O7625">
        <v>1</v>
      </c>
      <c r="P7625" t="s">
        <v>262</v>
      </c>
      <c r="Q7625" t="s">
        <v>96</v>
      </c>
      <c r="R7625" t="s">
        <v>2503</v>
      </c>
    </row>
    <row r="7626" spans="1:18" hidden="1" x14ac:dyDescent="0.3">
      <c r="A7626" t="s">
        <v>30355</v>
      </c>
      <c r="B7626" t="s">
        <v>30356</v>
      </c>
      <c r="C7626" s="1" t="str">
        <f t="shared" si="593"/>
        <v>21:0873</v>
      </c>
      <c r="D7626" s="1" t="str">
        <f t="shared" si="600"/>
        <v>21:0245</v>
      </c>
      <c r="E7626" t="s">
        <v>30357</v>
      </c>
      <c r="F7626" t="s">
        <v>30358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52</v>
      </c>
      <c r="N7626">
        <v>183</v>
      </c>
      <c r="O7626">
        <v>1</v>
      </c>
      <c r="P7626" t="s">
        <v>465</v>
      </c>
      <c r="Q7626" t="s">
        <v>146</v>
      </c>
      <c r="R7626" t="s">
        <v>890</v>
      </c>
    </row>
    <row r="7627" spans="1:18" hidden="1" x14ac:dyDescent="0.3">
      <c r="A7627" t="s">
        <v>30359</v>
      </c>
      <c r="B7627" t="s">
        <v>30360</v>
      </c>
      <c r="C7627" s="1" t="str">
        <f t="shared" si="593"/>
        <v>21:0873</v>
      </c>
      <c r="D7627" s="1" t="str">
        <f t="shared" si="600"/>
        <v>21:0245</v>
      </c>
      <c r="E7627" t="s">
        <v>30361</v>
      </c>
      <c r="F7627" t="s">
        <v>30362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60</v>
      </c>
      <c r="N7627">
        <v>184</v>
      </c>
      <c r="O7627">
        <v>1</v>
      </c>
      <c r="P7627" t="s">
        <v>1610</v>
      </c>
      <c r="Q7627" t="s">
        <v>24</v>
      </c>
      <c r="R7627" t="s">
        <v>9133</v>
      </c>
    </row>
    <row r="7628" spans="1:18" hidden="1" x14ac:dyDescent="0.3">
      <c r="A7628" t="s">
        <v>30363</v>
      </c>
      <c r="B7628" t="s">
        <v>30364</v>
      </c>
      <c r="C7628" s="1" t="str">
        <f t="shared" si="593"/>
        <v>21:0873</v>
      </c>
      <c r="D7628" s="1" t="str">
        <f t="shared" si="600"/>
        <v>21:0245</v>
      </c>
      <c r="E7628" t="s">
        <v>30365</v>
      </c>
      <c r="F7628" t="s">
        <v>30366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 t="s">
        <v>1610</v>
      </c>
      <c r="Q7628" t="s">
        <v>96</v>
      </c>
      <c r="R7628" t="s">
        <v>168</v>
      </c>
    </row>
    <row r="7629" spans="1:18" hidden="1" x14ac:dyDescent="0.3">
      <c r="A7629" t="s">
        <v>30367</v>
      </c>
      <c r="B7629" t="s">
        <v>30368</v>
      </c>
      <c r="C7629" s="1" t="str">
        <f t="shared" si="593"/>
        <v>21:0873</v>
      </c>
      <c r="D7629" s="1" t="str">
        <f t="shared" si="600"/>
        <v>21:0245</v>
      </c>
      <c r="E7629" t="s">
        <v>30365</v>
      </c>
      <c r="F7629" t="s">
        <v>30369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29</v>
      </c>
      <c r="N7629">
        <v>186</v>
      </c>
      <c r="O7629">
        <v>1</v>
      </c>
      <c r="P7629" t="s">
        <v>1896</v>
      </c>
      <c r="Q7629" t="s">
        <v>96</v>
      </c>
      <c r="R7629" t="s">
        <v>655</v>
      </c>
    </row>
    <row r="7630" spans="1:18" hidden="1" x14ac:dyDescent="0.3">
      <c r="A7630" t="s">
        <v>30370</v>
      </c>
      <c r="B7630" t="s">
        <v>30371</v>
      </c>
      <c r="C7630" s="1" t="str">
        <f t="shared" si="593"/>
        <v>21:0873</v>
      </c>
      <c r="D7630" s="1" t="str">
        <f t="shared" si="600"/>
        <v>21:0245</v>
      </c>
      <c r="E7630" t="s">
        <v>30372</v>
      </c>
      <c r="F7630" t="s">
        <v>30373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67</v>
      </c>
      <c r="N7630">
        <v>187</v>
      </c>
      <c r="O7630">
        <v>1</v>
      </c>
      <c r="P7630" t="s">
        <v>267</v>
      </c>
      <c r="Q7630" t="s">
        <v>96</v>
      </c>
      <c r="R7630" t="s">
        <v>102</v>
      </c>
    </row>
    <row r="7631" spans="1:18" hidden="1" x14ac:dyDescent="0.3">
      <c r="A7631" t="s">
        <v>30374</v>
      </c>
      <c r="B7631" t="s">
        <v>30375</v>
      </c>
      <c r="C7631" s="1" t="str">
        <f t="shared" si="593"/>
        <v>21:0873</v>
      </c>
      <c r="D7631" s="1" t="str">
        <f t="shared" si="600"/>
        <v>21:0245</v>
      </c>
      <c r="E7631" t="s">
        <v>30376</v>
      </c>
      <c r="F7631" t="s">
        <v>30377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74</v>
      </c>
      <c r="N7631">
        <v>188</v>
      </c>
      <c r="O7631">
        <v>1</v>
      </c>
      <c r="P7631" t="s">
        <v>267</v>
      </c>
      <c r="Q7631" t="s">
        <v>24</v>
      </c>
      <c r="R7631" t="s">
        <v>76</v>
      </c>
    </row>
    <row r="7632" spans="1:18" hidden="1" x14ac:dyDescent="0.3">
      <c r="A7632" t="s">
        <v>30378</v>
      </c>
      <c r="B7632" t="s">
        <v>30379</v>
      </c>
      <c r="C7632" s="1" t="str">
        <f t="shared" si="593"/>
        <v>21:0873</v>
      </c>
      <c r="D7632" s="1" t="str">
        <f t="shared" si="600"/>
        <v>21:0245</v>
      </c>
      <c r="E7632" t="s">
        <v>30380</v>
      </c>
      <c r="F7632" t="s">
        <v>30381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81</v>
      </c>
      <c r="N7632">
        <v>189</v>
      </c>
      <c r="O7632">
        <v>1</v>
      </c>
      <c r="P7632" t="s">
        <v>465</v>
      </c>
      <c r="Q7632" t="s">
        <v>24</v>
      </c>
      <c r="R7632" t="s">
        <v>815</v>
      </c>
    </row>
    <row r="7633" spans="1:18" hidden="1" x14ac:dyDescent="0.3">
      <c r="A7633" t="s">
        <v>30382</v>
      </c>
      <c r="B7633" t="s">
        <v>30383</v>
      </c>
      <c r="C7633" s="1" t="str">
        <f t="shared" si="593"/>
        <v>21:0873</v>
      </c>
      <c r="D7633" s="1" t="str">
        <f t="shared" si="600"/>
        <v>21:0245</v>
      </c>
      <c r="E7633" t="s">
        <v>30384</v>
      </c>
      <c r="F7633" t="s">
        <v>30385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95</v>
      </c>
      <c r="N7633">
        <v>190</v>
      </c>
      <c r="O7633">
        <v>1</v>
      </c>
      <c r="P7633" t="s">
        <v>1610</v>
      </c>
      <c r="Q7633" t="s">
        <v>146</v>
      </c>
      <c r="R7633" t="s">
        <v>305</v>
      </c>
    </row>
    <row r="7634" spans="1:18" hidden="1" x14ac:dyDescent="0.3">
      <c r="A7634" t="s">
        <v>30386</v>
      </c>
      <c r="B7634" t="s">
        <v>30387</v>
      </c>
      <c r="C7634" s="1" t="str">
        <f t="shared" si="593"/>
        <v>21:0873</v>
      </c>
      <c r="D7634" s="1" t="str">
        <f t="shared" si="600"/>
        <v>21:0245</v>
      </c>
      <c r="E7634" t="s">
        <v>30388</v>
      </c>
      <c r="F7634" t="s">
        <v>30389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101</v>
      </c>
      <c r="N7634">
        <v>191</v>
      </c>
      <c r="O7634">
        <v>1</v>
      </c>
      <c r="P7634" t="s">
        <v>465</v>
      </c>
      <c r="Q7634" t="s">
        <v>38</v>
      </c>
      <c r="R7634" t="s">
        <v>460</v>
      </c>
    </row>
    <row r="7635" spans="1:18" hidden="1" x14ac:dyDescent="0.3">
      <c r="A7635" t="s">
        <v>30390</v>
      </c>
      <c r="B7635" t="s">
        <v>30391</v>
      </c>
      <c r="C7635" s="1" t="str">
        <f t="shared" si="593"/>
        <v>21:0873</v>
      </c>
      <c r="D7635" s="1" t="str">
        <f t="shared" si="600"/>
        <v>21:0245</v>
      </c>
      <c r="E7635" t="s">
        <v>30392</v>
      </c>
      <c r="F7635" t="s">
        <v>30393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107</v>
      </c>
      <c r="N7635">
        <v>192</v>
      </c>
      <c r="O7635">
        <v>1</v>
      </c>
      <c r="P7635" t="s">
        <v>194</v>
      </c>
      <c r="Q7635" t="s">
        <v>89</v>
      </c>
      <c r="R7635" t="s">
        <v>30394</v>
      </c>
    </row>
    <row r="7636" spans="1:18" hidden="1" x14ac:dyDescent="0.3">
      <c r="A7636" t="s">
        <v>30395</v>
      </c>
      <c r="B7636" t="s">
        <v>30396</v>
      </c>
      <c r="C7636" s="1" t="str">
        <f t="shared" ref="C7636:C7699" si="603">HYPERLINK("https://geochem.nrcan.gc.ca/cdogs/content/bdl/bdl210873_e.htm", "21:0873")</f>
        <v>21:0873</v>
      </c>
      <c r="D7636" s="1" t="str">
        <f t="shared" si="600"/>
        <v>21:0245</v>
      </c>
      <c r="E7636" t="s">
        <v>30397</v>
      </c>
      <c r="F7636" t="s">
        <v>30398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114</v>
      </c>
      <c r="N7636">
        <v>193</v>
      </c>
      <c r="O7636">
        <v>1</v>
      </c>
      <c r="P7636" t="s">
        <v>771</v>
      </c>
      <c r="Q7636" t="s">
        <v>96</v>
      </c>
      <c r="R7636" t="s">
        <v>4784</v>
      </c>
    </row>
    <row r="7637" spans="1:18" hidden="1" x14ac:dyDescent="0.3">
      <c r="A7637" t="s">
        <v>30399</v>
      </c>
      <c r="B7637" t="s">
        <v>30400</v>
      </c>
      <c r="C7637" s="1" t="str">
        <f t="shared" si="603"/>
        <v>21:0873</v>
      </c>
      <c r="D7637" s="1" t="str">
        <f t="shared" si="600"/>
        <v>21:0245</v>
      </c>
      <c r="E7637" t="s">
        <v>30401</v>
      </c>
      <c r="F7637" t="s">
        <v>30402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121</v>
      </c>
      <c r="N7637">
        <v>194</v>
      </c>
      <c r="O7637">
        <v>1</v>
      </c>
      <c r="P7637" t="s">
        <v>225</v>
      </c>
      <c r="Q7637" t="s">
        <v>24</v>
      </c>
      <c r="R7637" t="s">
        <v>151</v>
      </c>
    </row>
    <row r="7638" spans="1:18" hidden="1" x14ac:dyDescent="0.3">
      <c r="A7638" t="s">
        <v>30403</v>
      </c>
      <c r="B7638" t="s">
        <v>30404</v>
      </c>
      <c r="C7638" s="1" t="str">
        <f t="shared" si="603"/>
        <v>21:0873</v>
      </c>
      <c r="D7638" s="1" t="str">
        <f t="shared" si="600"/>
        <v>21:0245</v>
      </c>
      <c r="E7638" t="s">
        <v>30405</v>
      </c>
      <c r="F7638" t="s">
        <v>30406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127</v>
      </c>
      <c r="N7638">
        <v>195</v>
      </c>
      <c r="O7638">
        <v>1</v>
      </c>
      <c r="P7638" t="s">
        <v>256</v>
      </c>
      <c r="Q7638" t="s">
        <v>96</v>
      </c>
      <c r="R7638" t="s">
        <v>12895</v>
      </c>
    </row>
    <row r="7639" spans="1:18" hidden="1" x14ac:dyDescent="0.3">
      <c r="A7639" t="s">
        <v>30407</v>
      </c>
      <c r="B7639" t="s">
        <v>30408</v>
      </c>
      <c r="C7639" s="1" t="str">
        <f t="shared" si="603"/>
        <v>21:0873</v>
      </c>
      <c r="D7639" s="1" t="str">
        <f t="shared" si="600"/>
        <v>21:0245</v>
      </c>
      <c r="E7639" t="s">
        <v>30409</v>
      </c>
      <c r="F7639" t="s">
        <v>30410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133</v>
      </c>
      <c r="N7639">
        <v>196</v>
      </c>
      <c r="O7639">
        <v>1</v>
      </c>
      <c r="P7639" t="s">
        <v>1610</v>
      </c>
      <c r="Q7639" t="s">
        <v>146</v>
      </c>
      <c r="R7639" t="s">
        <v>911</v>
      </c>
    </row>
    <row r="7640" spans="1:18" hidden="1" x14ac:dyDescent="0.3">
      <c r="A7640" t="s">
        <v>30411</v>
      </c>
      <c r="B7640" t="s">
        <v>30412</v>
      </c>
      <c r="C7640" s="1" t="str">
        <f t="shared" si="603"/>
        <v>21:0873</v>
      </c>
      <c r="D7640" s="1" t="str">
        <f>HYPERLINK("https://geochem.nrcan.gc.ca/cdogs/content/svy/svy_e.htm", "")</f>
        <v/>
      </c>
      <c r="G7640" s="1" t="str">
        <f>HYPERLINK("https://geochem.nrcan.gc.ca/cdogs/content/cr_/cr_00309_e.htm", "309")</f>
        <v>309</v>
      </c>
      <c r="J7640" t="s">
        <v>85</v>
      </c>
      <c r="K7640" t="s">
        <v>86</v>
      </c>
      <c r="L7640">
        <v>11</v>
      </c>
      <c r="M7640" t="s">
        <v>87</v>
      </c>
      <c r="N7640">
        <v>197</v>
      </c>
      <c r="O7640">
        <v>8</v>
      </c>
      <c r="P7640" t="s">
        <v>68</v>
      </c>
      <c r="Q7640" t="s">
        <v>96</v>
      </c>
      <c r="R7640" t="s">
        <v>890</v>
      </c>
    </row>
    <row r="7641" spans="1:18" hidden="1" x14ac:dyDescent="0.3">
      <c r="A7641" t="s">
        <v>30413</v>
      </c>
      <c r="B7641" t="s">
        <v>30414</v>
      </c>
      <c r="C7641" s="1" t="str">
        <f t="shared" si="603"/>
        <v>21:0873</v>
      </c>
      <c r="D7641" s="1" t="str">
        <f t="shared" ref="D7641:D7647" si="604">HYPERLINK("https://geochem.nrcan.gc.ca/cdogs/content/svy/svy210245_e.htm", "21:0245")</f>
        <v>21:0245</v>
      </c>
      <c r="E7641" t="s">
        <v>30415</v>
      </c>
      <c r="F7641" t="s">
        <v>30416</v>
      </c>
      <c r="H7641">
        <v>75.842207200000004</v>
      </c>
      <c r="I7641">
        <v>-99.856386099999995</v>
      </c>
      <c r="J7641" s="1" t="str">
        <f t="shared" ref="J7641:J7647" si="605">HYPERLINK("https://geochem.nrcan.gc.ca/cdogs/content/kwd/kwd020018_e.htm", "Fluid (stream)")</f>
        <v>Fluid (stream)</v>
      </c>
      <c r="K7641" s="1" t="str">
        <f t="shared" ref="K7641:K7647" si="606">HYPERLINK("https://geochem.nrcan.gc.ca/cdogs/content/kwd/kwd080007_e.htm", "Untreated Water")</f>
        <v>Untreated Water</v>
      </c>
      <c r="L7641">
        <v>11</v>
      </c>
      <c r="M7641" t="s">
        <v>139</v>
      </c>
      <c r="N7641">
        <v>198</v>
      </c>
      <c r="O7641">
        <v>1</v>
      </c>
      <c r="P7641" t="s">
        <v>1610</v>
      </c>
      <c r="Q7641" t="s">
        <v>62</v>
      </c>
      <c r="R7641" t="s">
        <v>285</v>
      </c>
    </row>
    <row r="7642" spans="1:18" hidden="1" x14ac:dyDescent="0.3">
      <c r="A7642" t="s">
        <v>30417</v>
      </c>
      <c r="B7642" t="s">
        <v>30418</v>
      </c>
      <c r="C7642" s="1" t="str">
        <f t="shared" si="603"/>
        <v>21:0873</v>
      </c>
      <c r="D7642" s="1" t="str">
        <f t="shared" si="604"/>
        <v>21:0245</v>
      </c>
      <c r="E7642" t="s">
        <v>30419</v>
      </c>
      <c r="F7642" t="s">
        <v>30420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241</v>
      </c>
      <c r="N7642">
        <v>199</v>
      </c>
      <c r="O7642">
        <v>1</v>
      </c>
      <c r="P7642" t="s">
        <v>465</v>
      </c>
      <c r="Q7642" t="s">
        <v>62</v>
      </c>
      <c r="R7642" t="s">
        <v>189</v>
      </c>
    </row>
    <row r="7643" spans="1:18" hidden="1" x14ac:dyDescent="0.3">
      <c r="A7643" t="s">
        <v>30421</v>
      </c>
      <c r="B7643" t="s">
        <v>30422</v>
      </c>
      <c r="C7643" s="1" t="str">
        <f t="shared" si="603"/>
        <v>21:0873</v>
      </c>
      <c r="D7643" s="1" t="str">
        <f t="shared" si="604"/>
        <v>21:0245</v>
      </c>
      <c r="E7643" t="s">
        <v>30423</v>
      </c>
      <c r="F7643" t="s">
        <v>30424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36</v>
      </c>
      <c r="N7643">
        <v>200</v>
      </c>
      <c r="O7643">
        <v>1</v>
      </c>
      <c r="P7643" t="s">
        <v>267</v>
      </c>
      <c r="Q7643" t="s">
        <v>146</v>
      </c>
      <c r="R7643" t="s">
        <v>3875</v>
      </c>
    </row>
    <row r="7644" spans="1:18" hidden="1" x14ac:dyDescent="0.3">
      <c r="A7644" t="s">
        <v>30425</v>
      </c>
      <c r="B7644" t="s">
        <v>30426</v>
      </c>
      <c r="C7644" s="1" t="str">
        <f t="shared" si="603"/>
        <v>21:0873</v>
      </c>
      <c r="D7644" s="1" t="str">
        <f t="shared" si="604"/>
        <v>21:0245</v>
      </c>
      <c r="E7644" t="s">
        <v>30427</v>
      </c>
      <c r="F7644" t="s">
        <v>30428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 t="s">
        <v>1610</v>
      </c>
      <c r="Q7644" t="s">
        <v>146</v>
      </c>
      <c r="R7644" t="s">
        <v>183</v>
      </c>
    </row>
    <row r="7645" spans="1:18" hidden="1" x14ac:dyDescent="0.3">
      <c r="A7645" t="s">
        <v>30429</v>
      </c>
      <c r="B7645" t="s">
        <v>30430</v>
      </c>
      <c r="C7645" s="1" t="str">
        <f t="shared" si="603"/>
        <v>21:0873</v>
      </c>
      <c r="D7645" s="1" t="str">
        <f t="shared" si="604"/>
        <v>21:0245</v>
      </c>
      <c r="E7645" t="s">
        <v>30427</v>
      </c>
      <c r="F7645" t="s">
        <v>30431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29</v>
      </c>
      <c r="N7645">
        <v>202</v>
      </c>
      <c r="O7645">
        <v>1</v>
      </c>
      <c r="P7645" t="s">
        <v>1896</v>
      </c>
      <c r="Q7645" t="s">
        <v>24</v>
      </c>
      <c r="R7645" t="s">
        <v>410</v>
      </c>
    </row>
    <row r="7646" spans="1:18" hidden="1" x14ac:dyDescent="0.3">
      <c r="A7646" t="s">
        <v>30432</v>
      </c>
      <c r="B7646" t="s">
        <v>30433</v>
      </c>
      <c r="C7646" s="1" t="str">
        <f t="shared" si="603"/>
        <v>21:0873</v>
      </c>
      <c r="D7646" s="1" t="str">
        <f t="shared" si="604"/>
        <v>21:0245</v>
      </c>
      <c r="E7646" t="s">
        <v>30434</v>
      </c>
      <c r="F7646" t="s">
        <v>30435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44</v>
      </c>
      <c r="N7646">
        <v>203</v>
      </c>
      <c r="O7646">
        <v>1</v>
      </c>
      <c r="P7646" t="s">
        <v>267</v>
      </c>
      <c r="Q7646" t="s">
        <v>46</v>
      </c>
      <c r="R7646" t="s">
        <v>305</v>
      </c>
    </row>
    <row r="7647" spans="1:18" hidden="1" x14ac:dyDescent="0.3">
      <c r="A7647" t="s">
        <v>30436</v>
      </c>
      <c r="B7647" t="s">
        <v>30437</v>
      </c>
      <c r="C7647" s="1" t="str">
        <f t="shared" si="603"/>
        <v>21:0873</v>
      </c>
      <c r="D7647" s="1" t="str">
        <f t="shared" si="604"/>
        <v>21:0245</v>
      </c>
      <c r="E7647" t="s">
        <v>30438</v>
      </c>
      <c r="F7647" t="s">
        <v>30439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52</v>
      </c>
      <c r="N7647">
        <v>204</v>
      </c>
      <c r="O7647">
        <v>1</v>
      </c>
      <c r="P7647" t="s">
        <v>465</v>
      </c>
      <c r="Q7647" t="s">
        <v>62</v>
      </c>
      <c r="R7647" t="s">
        <v>195</v>
      </c>
    </row>
    <row r="7648" spans="1:18" hidden="1" x14ac:dyDescent="0.3">
      <c r="A7648" t="s">
        <v>30440</v>
      </c>
      <c r="B7648" t="s">
        <v>30441</v>
      </c>
      <c r="C7648" s="1" t="str">
        <f t="shared" si="603"/>
        <v>21:0873</v>
      </c>
      <c r="D7648" s="1" t="str">
        <f>HYPERLINK("https://geochem.nrcan.gc.ca/cdogs/content/svy/svy_e.htm", "")</f>
        <v/>
      </c>
      <c r="G7648" s="1" t="str">
        <f>HYPERLINK("https://geochem.nrcan.gc.ca/cdogs/content/cr_/cr_00310_e.htm", "310")</f>
        <v>310</v>
      </c>
      <c r="J7648" t="s">
        <v>85</v>
      </c>
      <c r="K7648" t="s">
        <v>86</v>
      </c>
      <c r="L7648">
        <v>12</v>
      </c>
      <c r="M7648" t="s">
        <v>87</v>
      </c>
      <c r="N7648">
        <v>205</v>
      </c>
      <c r="O7648">
        <v>8</v>
      </c>
      <c r="P7648" t="s">
        <v>809</v>
      </c>
      <c r="Q7648" t="s">
        <v>24</v>
      </c>
      <c r="R7648" t="s">
        <v>14638</v>
      </c>
    </row>
    <row r="7649" spans="1:18" hidden="1" x14ac:dyDescent="0.3">
      <c r="A7649" t="s">
        <v>30442</v>
      </c>
      <c r="B7649" t="s">
        <v>30443</v>
      </c>
      <c r="C7649" s="1" t="str">
        <f t="shared" si="603"/>
        <v>21:0873</v>
      </c>
      <c r="D7649" s="1" t="str">
        <f t="shared" ref="D7649:D7654" si="607">HYPERLINK("https://geochem.nrcan.gc.ca/cdogs/content/svy/svy210245_e.htm", "21:0245")</f>
        <v>21:0245</v>
      </c>
      <c r="E7649" t="s">
        <v>30444</v>
      </c>
      <c r="F7649" t="s">
        <v>30445</v>
      </c>
      <c r="H7649">
        <v>75.497390699999997</v>
      </c>
      <c r="I7649">
        <v>-98.070036000000002</v>
      </c>
      <c r="J7649" s="1" t="str">
        <f t="shared" ref="J7649:J7654" si="608">HYPERLINK("https://geochem.nrcan.gc.ca/cdogs/content/kwd/kwd020018_e.htm", "Fluid (stream)")</f>
        <v>Fluid (stream)</v>
      </c>
      <c r="K7649" s="1" t="str">
        <f t="shared" ref="K7649:K7654" si="609">HYPERLINK("https://geochem.nrcan.gc.ca/cdogs/content/kwd/kwd080007_e.htm", "Untreated Water")</f>
        <v>Untreated Water</v>
      </c>
      <c r="L7649">
        <v>13</v>
      </c>
      <c r="M7649" t="s">
        <v>36</v>
      </c>
      <c r="N7649">
        <v>206</v>
      </c>
      <c r="O7649">
        <v>1</v>
      </c>
      <c r="P7649" t="s">
        <v>1896</v>
      </c>
      <c r="Q7649" t="s">
        <v>96</v>
      </c>
      <c r="R7649" t="s">
        <v>599</v>
      </c>
    </row>
    <row r="7650" spans="1:18" hidden="1" x14ac:dyDescent="0.3">
      <c r="A7650" t="s">
        <v>30446</v>
      </c>
      <c r="B7650" t="s">
        <v>30447</v>
      </c>
      <c r="C7650" s="1" t="str">
        <f t="shared" si="603"/>
        <v>21:0873</v>
      </c>
      <c r="D7650" s="1" t="str">
        <f t="shared" si="607"/>
        <v>21:0245</v>
      </c>
      <c r="E7650" t="s">
        <v>30448</v>
      </c>
      <c r="F7650" t="s">
        <v>30449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44</v>
      </c>
      <c r="N7650">
        <v>207</v>
      </c>
      <c r="O7650">
        <v>1</v>
      </c>
      <c r="P7650" t="s">
        <v>1896</v>
      </c>
      <c r="Q7650" t="s">
        <v>96</v>
      </c>
      <c r="R7650" t="s">
        <v>2135</v>
      </c>
    </row>
    <row r="7651" spans="1:18" hidden="1" x14ac:dyDescent="0.3">
      <c r="A7651" t="s">
        <v>30450</v>
      </c>
      <c r="B7651" t="s">
        <v>30451</v>
      </c>
      <c r="C7651" s="1" t="str">
        <f t="shared" si="603"/>
        <v>21:0873</v>
      </c>
      <c r="D7651" s="1" t="str">
        <f t="shared" si="607"/>
        <v>21:0245</v>
      </c>
      <c r="E7651" t="s">
        <v>30452</v>
      </c>
      <c r="F7651" t="s">
        <v>30453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52</v>
      </c>
      <c r="N7651">
        <v>208</v>
      </c>
      <c r="O7651">
        <v>1</v>
      </c>
      <c r="P7651" t="s">
        <v>1896</v>
      </c>
      <c r="Q7651" t="s">
        <v>96</v>
      </c>
      <c r="R7651" t="s">
        <v>90</v>
      </c>
    </row>
    <row r="7652" spans="1:18" hidden="1" x14ac:dyDescent="0.3">
      <c r="A7652" t="s">
        <v>30454</v>
      </c>
      <c r="B7652" t="s">
        <v>30455</v>
      </c>
      <c r="C7652" s="1" t="str">
        <f t="shared" si="603"/>
        <v>21:0873</v>
      </c>
      <c r="D7652" s="1" t="str">
        <f t="shared" si="607"/>
        <v>21:0245</v>
      </c>
      <c r="E7652" t="s">
        <v>30456</v>
      </c>
      <c r="F7652" t="s">
        <v>30457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60</v>
      </c>
      <c r="N7652">
        <v>209</v>
      </c>
      <c r="O7652">
        <v>1</v>
      </c>
      <c r="P7652" t="s">
        <v>1896</v>
      </c>
      <c r="Q7652" t="s">
        <v>96</v>
      </c>
      <c r="R7652" t="s">
        <v>532</v>
      </c>
    </row>
    <row r="7653" spans="1:18" hidden="1" x14ac:dyDescent="0.3">
      <c r="A7653" t="s">
        <v>30458</v>
      </c>
      <c r="B7653" t="s">
        <v>30459</v>
      </c>
      <c r="C7653" s="1" t="str">
        <f t="shared" si="603"/>
        <v>21:0873</v>
      </c>
      <c r="D7653" s="1" t="str">
        <f t="shared" si="607"/>
        <v>21:0245</v>
      </c>
      <c r="E7653" t="s">
        <v>30460</v>
      </c>
      <c r="F7653" t="s">
        <v>30461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67</v>
      </c>
      <c r="N7653">
        <v>210</v>
      </c>
      <c r="O7653">
        <v>1</v>
      </c>
      <c r="P7653" t="s">
        <v>1896</v>
      </c>
      <c r="Q7653" t="s">
        <v>31</v>
      </c>
      <c r="R7653" t="s">
        <v>890</v>
      </c>
    </row>
    <row r="7654" spans="1:18" hidden="1" x14ac:dyDescent="0.3">
      <c r="A7654" t="s">
        <v>30462</v>
      </c>
      <c r="B7654" t="s">
        <v>30463</v>
      </c>
      <c r="C7654" s="1" t="str">
        <f t="shared" si="603"/>
        <v>21:0873</v>
      </c>
      <c r="D7654" s="1" t="str">
        <f t="shared" si="607"/>
        <v>21:0245</v>
      </c>
      <c r="E7654" t="s">
        <v>30464</v>
      </c>
      <c r="F7654" t="s">
        <v>30465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74</v>
      </c>
      <c r="N7654">
        <v>211</v>
      </c>
      <c r="O7654">
        <v>1</v>
      </c>
      <c r="P7654" t="s">
        <v>1896</v>
      </c>
      <c r="Q7654" t="s">
        <v>96</v>
      </c>
      <c r="R7654" t="s">
        <v>305</v>
      </c>
    </row>
    <row r="7655" spans="1:18" hidden="1" x14ac:dyDescent="0.3">
      <c r="A7655" t="s">
        <v>30466</v>
      </c>
      <c r="B7655" t="s">
        <v>30467</v>
      </c>
      <c r="C7655" s="1" t="str">
        <f t="shared" si="603"/>
        <v>21:0873</v>
      </c>
      <c r="D7655" s="1" t="str">
        <f>HYPERLINK("https://geochem.nrcan.gc.ca/cdogs/content/svy/svy_e.htm", "")</f>
        <v/>
      </c>
      <c r="G7655" s="1" t="str">
        <f>HYPERLINK("https://geochem.nrcan.gc.ca/cdogs/content/cr_/cr_00308_e.htm", "308")</f>
        <v>308</v>
      </c>
      <c r="J7655" t="s">
        <v>85</v>
      </c>
      <c r="K7655" t="s">
        <v>86</v>
      </c>
      <c r="L7655">
        <v>13</v>
      </c>
      <c r="M7655" t="s">
        <v>87</v>
      </c>
      <c r="N7655">
        <v>212</v>
      </c>
      <c r="O7655">
        <v>8</v>
      </c>
      <c r="P7655" t="s">
        <v>140</v>
      </c>
      <c r="Q7655" t="s">
        <v>46</v>
      </c>
      <c r="R7655" t="s">
        <v>2503</v>
      </c>
    </row>
    <row r="7656" spans="1:18" hidden="1" x14ac:dyDescent="0.3">
      <c r="A7656" t="s">
        <v>30468</v>
      </c>
      <c r="B7656" t="s">
        <v>30469</v>
      </c>
      <c r="C7656" s="1" t="str">
        <f t="shared" si="603"/>
        <v>21:0873</v>
      </c>
      <c r="D7656" s="1" t="str">
        <f t="shared" ref="D7656:D7681" si="610">HYPERLINK("https://geochem.nrcan.gc.ca/cdogs/content/svy/svy210245_e.htm", "21:0245")</f>
        <v>21:0245</v>
      </c>
      <c r="E7656" t="s">
        <v>30470</v>
      </c>
      <c r="F7656" t="s">
        <v>30471</v>
      </c>
      <c r="H7656">
        <v>75.471602099999998</v>
      </c>
      <c r="I7656">
        <v>-98.262402199999997</v>
      </c>
      <c r="J7656" s="1" t="str">
        <f t="shared" ref="J7656:J7681" si="611">HYPERLINK("https://geochem.nrcan.gc.ca/cdogs/content/kwd/kwd020018_e.htm", "Fluid (stream)")</f>
        <v>Fluid (stream)</v>
      </c>
      <c r="K7656" s="1" t="str">
        <f t="shared" ref="K7656:K7681" si="612">HYPERLINK("https://geochem.nrcan.gc.ca/cdogs/content/kwd/kwd080007_e.htm", "Untreated Water")</f>
        <v>Untreated Water</v>
      </c>
      <c r="L7656">
        <v>13</v>
      </c>
      <c r="M7656" t="s">
        <v>81</v>
      </c>
      <c r="N7656">
        <v>213</v>
      </c>
      <c r="O7656">
        <v>1</v>
      </c>
      <c r="P7656" t="s">
        <v>1896</v>
      </c>
      <c r="Q7656" t="s">
        <v>31</v>
      </c>
      <c r="R7656" t="s">
        <v>911</v>
      </c>
    </row>
    <row r="7657" spans="1:18" hidden="1" x14ac:dyDescent="0.3">
      <c r="A7657" t="s">
        <v>30472</v>
      </c>
      <c r="B7657" t="s">
        <v>30473</v>
      </c>
      <c r="C7657" s="1" t="str">
        <f t="shared" si="603"/>
        <v>21:0873</v>
      </c>
      <c r="D7657" s="1" t="str">
        <f t="shared" si="610"/>
        <v>21:0245</v>
      </c>
      <c r="E7657" t="s">
        <v>30474</v>
      </c>
      <c r="F7657" t="s">
        <v>30475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 t="s">
        <v>1896</v>
      </c>
      <c r="Q7657" t="s">
        <v>46</v>
      </c>
      <c r="R7657" t="s">
        <v>500</v>
      </c>
    </row>
    <row r="7658" spans="1:18" hidden="1" x14ac:dyDescent="0.3">
      <c r="A7658" t="s">
        <v>30476</v>
      </c>
      <c r="B7658" t="s">
        <v>30477</v>
      </c>
      <c r="C7658" s="1" t="str">
        <f t="shared" si="603"/>
        <v>21:0873</v>
      </c>
      <c r="D7658" s="1" t="str">
        <f t="shared" si="610"/>
        <v>21:0245</v>
      </c>
      <c r="E7658" t="s">
        <v>30474</v>
      </c>
      <c r="F7658" t="s">
        <v>30478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29</v>
      </c>
      <c r="N7658">
        <v>215</v>
      </c>
      <c r="O7658">
        <v>1</v>
      </c>
      <c r="P7658" t="s">
        <v>1896</v>
      </c>
      <c r="Q7658" t="s">
        <v>146</v>
      </c>
      <c r="R7658" t="s">
        <v>988</v>
      </c>
    </row>
    <row r="7659" spans="1:18" hidden="1" x14ac:dyDescent="0.3">
      <c r="A7659" t="s">
        <v>30479</v>
      </c>
      <c r="B7659" t="s">
        <v>30480</v>
      </c>
      <c r="C7659" s="1" t="str">
        <f t="shared" si="603"/>
        <v>21:0873</v>
      </c>
      <c r="D7659" s="1" t="str">
        <f t="shared" si="610"/>
        <v>21:0245</v>
      </c>
      <c r="E7659" t="s">
        <v>30481</v>
      </c>
      <c r="F7659" t="s">
        <v>30482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95</v>
      </c>
      <c r="N7659">
        <v>216</v>
      </c>
      <c r="O7659">
        <v>1</v>
      </c>
      <c r="P7659" t="s">
        <v>272</v>
      </c>
      <c r="Q7659" t="s">
        <v>96</v>
      </c>
      <c r="R7659" t="s">
        <v>183</v>
      </c>
    </row>
    <row r="7660" spans="1:18" hidden="1" x14ac:dyDescent="0.3">
      <c r="A7660" t="s">
        <v>30483</v>
      </c>
      <c r="B7660" t="s">
        <v>30484</v>
      </c>
      <c r="C7660" s="1" t="str">
        <f t="shared" si="603"/>
        <v>21:0873</v>
      </c>
      <c r="D7660" s="1" t="str">
        <f t="shared" si="610"/>
        <v>21:0245</v>
      </c>
      <c r="E7660" t="s">
        <v>30485</v>
      </c>
      <c r="F7660" t="s">
        <v>30486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101</v>
      </c>
      <c r="N7660">
        <v>217</v>
      </c>
      <c r="O7660">
        <v>1</v>
      </c>
      <c r="P7660" t="s">
        <v>1896</v>
      </c>
      <c r="Q7660" t="s">
        <v>96</v>
      </c>
      <c r="R7660" t="s">
        <v>329</v>
      </c>
    </row>
    <row r="7661" spans="1:18" hidden="1" x14ac:dyDescent="0.3">
      <c r="A7661" t="s">
        <v>30487</v>
      </c>
      <c r="B7661" t="s">
        <v>30488</v>
      </c>
      <c r="C7661" s="1" t="str">
        <f t="shared" si="603"/>
        <v>21:0873</v>
      </c>
      <c r="D7661" s="1" t="str">
        <f t="shared" si="610"/>
        <v>21:0245</v>
      </c>
      <c r="E7661" t="s">
        <v>30489</v>
      </c>
      <c r="F7661" t="s">
        <v>30490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107</v>
      </c>
      <c r="N7661">
        <v>218</v>
      </c>
      <c r="O7661">
        <v>1</v>
      </c>
      <c r="P7661" t="s">
        <v>1610</v>
      </c>
      <c r="Q7661" t="s">
        <v>31</v>
      </c>
      <c r="R7661" t="s">
        <v>90</v>
      </c>
    </row>
    <row r="7662" spans="1:18" hidden="1" x14ac:dyDescent="0.3">
      <c r="A7662" t="s">
        <v>30491</v>
      </c>
      <c r="B7662" t="s">
        <v>30492</v>
      </c>
      <c r="C7662" s="1" t="str">
        <f t="shared" si="603"/>
        <v>21:0873</v>
      </c>
      <c r="D7662" s="1" t="str">
        <f t="shared" si="610"/>
        <v>21:0245</v>
      </c>
      <c r="E7662" t="s">
        <v>30493</v>
      </c>
      <c r="F7662" t="s">
        <v>30494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114</v>
      </c>
      <c r="N7662">
        <v>219</v>
      </c>
      <c r="O7662">
        <v>1</v>
      </c>
      <c r="P7662" t="s">
        <v>1896</v>
      </c>
      <c r="Q7662" t="s">
        <v>96</v>
      </c>
      <c r="R7662" t="s">
        <v>449</v>
      </c>
    </row>
    <row r="7663" spans="1:18" hidden="1" x14ac:dyDescent="0.3">
      <c r="A7663" t="s">
        <v>30495</v>
      </c>
      <c r="B7663" t="s">
        <v>30496</v>
      </c>
      <c r="C7663" s="1" t="str">
        <f t="shared" si="603"/>
        <v>21:0873</v>
      </c>
      <c r="D7663" s="1" t="str">
        <f t="shared" si="610"/>
        <v>21:0245</v>
      </c>
      <c r="E7663" t="s">
        <v>30497</v>
      </c>
      <c r="F7663" t="s">
        <v>30498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121</v>
      </c>
      <c r="N7663">
        <v>220</v>
      </c>
      <c r="O7663">
        <v>1</v>
      </c>
      <c r="P7663" t="s">
        <v>1896</v>
      </c>
      <c r="Q7663" t="s">
        <v>96</v>
      </c>
      <c r="R7663" t="s">
        <v>873</v>
      </c>
    </row>
    <row r="7664" spans="1:18" hidden="1" x14ac:dyDescent="0.3">
      <c r="A7664" t="s">
        <v>30499</v>
      </c>
      <c r="B7664" t="s">
        <v>30500</v>
      </c>
      <c r="C7664" s="1" t="str">
        <f t="shared" si="603"/>
        <v>21:0873</v>
      </c>
      <c r="D7664" s="1" t="str">
        <f t="shared" si="610"/>
        <v>21:0245</v>
      </c>
      <c r="E7664" t="s">
        <v>30501</v>
      </c>
      <c r="F7664" t="s">
        <v>30502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127</v>
      </c>
      <c r="N7664">
        <v>221</v>
      </c>
      <c r="O7664">
        <v>1</v>
      </c>
      <c r="P7664" t="s">
        <v>1896</v>
      </c>
      <c r="Q7664" t="s">
        <v>24</v>
      </c>
      <c r="R7664" t="s">
        <v>189</v>
      </c>
    </row>
    <row r="7665" spans="1:18" hidden="1" x14ac:dyDescent="0.3">
      <c r="A7665" t="s">
        <v>30503</v>
      </c>
      <c r="B7665" t="s">
        <v>30504</v>
      </c>
      <c r="C7665" s="1" t="str">
        <f t="shared" si="603"/>
        <v>21:0873</v>
      </c>
      <c r="D7665" s="1" t="str">
        <f t="shared" si="610"/>
        <v>21:0245</v>
      </c>
      <c r="E7665" t="s">
        <v>30505</v>
      </c>
      <c r="F7665" t="s">
        <v>30506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133</v>
      </c>
      <c r="N7665">
        <v>222</v>
      </c>
      <c r="O7665">
        <v>1</v>
      </c>
      <c r="P7665" t="s">
        <v>1896</v>
      </c>
      <c r="Q7665" t="s">
        <v>31</v>
      </c>
      <c r="R7665" t="s">
        <v>532</v>
      </c>
    </row>
    <row r="7666" spans="1:18" hidden="1" x14ac:dyDescent="0.3">
      <c r="A7666" t="s">
        <v>30507</v>
      </c>
      <c r="B7666" t="s">
        <v>30508</v>
      </c>
      <c r="C7666" s="1" t="str">
        <f t="shared" si="603"/>
        <v>21:0873</v>
      </c>
      <c r="D7666" s="1" t="str">
        <f t="shared" si="610"/>
        <v>21:0245</v>
      </c>
      <c r="E7666" t="s">
        <v>30509</v>
      </c>
      <c r="F7666" t="s">
        <v>30510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139</v>
      </c>
      <c r="N7666">
        <v>223</v>
      </c>
      <c r="O7666">
        <v>1</v>
      </c>
      <c r="P7666" t="s">
        <v>1896</v>
      </c>
      <c r="Q7666" t="s">
        <v>24</v>
      </c>
      <c r="R7666" t="s">
        <v>890</v>
      </c>
    </row>
    <row r="7667" spans="1:18" hidden="1" x14ac:dyDescent="0.3">
      <c r="A7667" t="s">
        <v>30511</v>
      </c>
      <c r="B7667" t="s">
        <v>30512</v>
      </c>
      <c r="C7667" s="1" t="str">
        <f t="shared" si="603"/>
        <v>21:0873</v>
      </c>
      <c r="D7667" s="1" t="str">
        <f t="shared" si="610"/>
        <v>21:0245</v>
      </c>
      <c r="E7667" t="s">
        <v>30513</v>
      </c>
      <c r="F7667" t="s">
        <v>30514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241</v>
      </c>
      <c r="N7667">
        <v>224</v>
      </c>
      <c r="O7667">
        <v>1</v>
      </c>
      <c r="P7667" t="s">
        <v>1896</v>
      </c>
      <c r="Q7667" t="s">
        <v>46</v>
      </c>
      <c r="R7667" t="s">
        <v>305</v>
      </c>
    </row>
    <row r="7668" spans="1:18" hidden="1" x14ac:dyDescent="0.3">
      <c r="A7668" t="s">
        <v>30515</v>
      </c>
      <c r="B7668" t="s">
        <v>30516</v>
      </c>
      <c r="C7668" s="1" t="str">
        <f t="shared" si="603"/>
        <v>21:0873</v>
      </c>
      <c r="D7668" s="1" t="str">
        <f t="shared" si="610"/>
        <v>21:0245</v>
      </c>
      <c r="E7668" t="s">
        <v>30517</v>
      </c>
      <c r="F7668" t="s">
        <v>30518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36</v>
      </c>
      <c r="N7668">
        <v>225</v>
      </c>
      <c r="O7668">
        <v>1</v>
      </c>
      <c r="P7668" t="s">
        <v>1896</v>
      </c>
      <c r="Q7668" t="s">
        <v>24</v>
      </c>
      <c r="R7668" t="s">
        <v>189</v>
      </c>
    </row>
    <row r="7669" spans="1:18" hidden="1" x14ac:dyDescent="0.3">
      <c r="A7669" t="s">
        <v>30519</v>
      </c>
      <c r="B7669" t="s">
        <v>30520</v>
      </c>
      <c r="C7669" s="1" t="str">
        <f t="shared" si="603"/>
        <v>21:0873</v>
      </c>
      <c r="D7669" s="1" t="str">
        <f t="shared" si="610"/>
        <v>21:0245</v>
      </c>
      <c r="E7669" t="s">
        <v>30521</v>
      </c>
      <c r="F7669" t="s">
        <v>30522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44</v>
      </c>
      <c r="N7669">
        <v>226</v>
      </c>
      <c r="O7669">
        <v>1</v>
      </c>
      <c r="P7669" t="s">
        <v>1896</v>
      </c>
      <c r="Q7669" t="s">
        <v>46</v>
      </c>
      <c r="R7669" t="s">
        <v>329</v>
      </c>
    </row>
    <row r="7670" spans="1:18" hidden="1" x14ac:dyDescent="0.3">
      <c r="A7670" t="s">
        <v>30523</v>
      </c>
      <c r="B7670" t="s">
        <v>30524</v>
      </c>
      <c r="C7670" s="1" t="str">
        <f t="shared" si="603"/>
        <v>21:0873</v>
      </c>
      <c r="D7670" s="1" t="str">
        <f t="shared" si="610"/>
        <v>21:0245</v>
      </c>
      <c r="E7670" t="s">
        <v>30525</v>
      </c>
      <c r="F7670" t="s">
        <v>30526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52</v>
      </c>
      <c r="N7670">
        <v>227</v>
      </c>
      <c r="O7670">
        <v>1</v>
      </c>
      <c r="P7670" t="s">
        <v>1896</v>
      </c>
      <c r="Q7670" t="s">
        <v>46</v>
      </c>
      <c r="R7670" t="s">
        <v>761</v>
      </c>
    </row>
    <row r="7671" spans="1:18" hidden="1" x14ac:dyDescent="0.3">
      <c r="A7671" t="s">
        <v>30527</v>
      </c>
      <c r="B7671" t="s">
        <v>30528</v>
      </c>
      <c r="C7671" s="1" t="str">
        <f t="shared" si="603"/>
        <v>21:0873</v>
      </c>
      <c r="D7671" s="1" t="str">
        <f t="shared" si="610"/>
        <v>21:0245</v>
      </c>
      <c r="E7671" t="s">
        <v>30529</v>
      </c>
      <c r="F7671" t="s">
        <v>30530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60</v>
      </c>
      <c r="N7671">
        <v>228</v>
      </c>
      <c r="O7671">
        <v>1</v>
      </c>
      <c r="P7671" t="s">
        <v>1896</v>
      </c>
      <c r="Q7671" t="s">
        <v>146</v>
      </c>
      <c r="R7671" t="s">
        <v>655</v>
      </c>
    </row>
    <row r="7672" spans="1:18" hidden="1" x14ac:dyDescent="0.3">
      <c r="A7672" t="s">
        <v>30531</v>
      </c>
      <c r="B7672" t="s">
        <v>30532</v>
      </c>
      <c r="C7672" s="1" t="str">
        <f t="shared" si="603"/>
        <v>21:0873</v>
      </c>
      <c r="D7672" s="1" t="str">
        <f t="shared" si="610"/>
        <v>21:0245</v>
      </c>
      <c r="E7672" t="s">
        <v>30533</v>
      </c>
      <c r="F7672" t="s">
        <v>30534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67</v>
      </c>
      <c r="N7672">
        <v>229</v>
      </c>
      <c r="O7672">
        <v>1</v>
      </c>
      <c r="P7672" t="s">
        <v>1896</v>
      </c>
      <c r="Q7672" t="s">
        <v>46</v>
      </c>
      <c r="R7672" t="s">
        <v>668</v>
      </c>
    </row>
    <row r="7673" spans="1:18" hidden="1" x14ac:dyDescent="0.3">
      <c r="A7673" t="s">
        <v>30535</v>
      </c>
      <c r="B7673" t="s">
        <v>30536</v>
      </c>
      <c r="C7673" s="1" t="str">
        <f t="shared" si="603"/>
        <v>21:0873</v>
      </c>
      <c r="D7673" s="1" t="str">
        <f t="shared" si="610"/>
        <v>21:0245</v>
      </c>
      <c r="E7673" t="s">
        <v>30537</v>
      </c>
      <c r="F7673" t="s">
        <v>30538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 t="s">
        <v>1896</v>
      </c>
      <c r="Q7673" t="s">
        <v>146</v>
      </c>
      <c r="R7673" t="s">
        <v>21442</v>
      </c>
    </row>
    <row r="7674" spans="1:18" hidden="1" x14ac:dyDescent="0.3">
      <c r="A7674" t="s">
        <v>30539</v>
      </c>
      <c r="B7674" t="s">
        <v>30540</v>
      </c>
      <c r="C7674" s="1" t="str">
        <f t="shared" si="603"/>
        <v>21:0873</v>
      </c>
      <c r="D7674" s="1" t="str">
        <f t="shared" si="610"/>
        <v>21:0245</v>
      </c>
      <c r="E7674" t="s">
        <v>30537</v>
      </c>
      <c r="F7674" t="s">
        <v>30541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29</v>
      </c>
      <c r="N7674">
        <v>231</v>
      </c>
      <c r="O7674">
        <v>1</v>
      </c>
      <c r="P7674" t="s">
        <v>1896</v>
      </c>
      <c r="Q7674" t="s">
        <v>24</v>
      </c>
      <c r="R7674" t="s">
        <v>761</v>
      </c>
    </row>
    <row r="7675" spans="1:18" hidden="1" x14ac:dyDescent="0.3">
      <c r="A7675" t="s">
        <v>30542</v>
      </c>
      <c r="B7675" t="s">
        <v>30543</v>
      </c>
      <c r="C7675" s="1" t="str">
        <f t="shared" si="603"/>
        <v>21:0873</v>
      </c>
      <c r="D7675" s="1" t="str">
        <f t="shared" si="610"/>
        <v>21:0245</v>
      </c>
      <c r="E7675" t="s">
        <v>30544</v>
      </c>
      <c r="F7675" t="s">
        <v>30545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74</v>
      </c>
      <c r="N7675">
        <v>232</v>
      </c>
      <c r="O7675">
        <v>1</v>
      </c>
      <c r="P7675" t="s">
        <v>1896</v>
      </c>
      <c r="Q7675" t="s">
        <v>24</v>
      </c>
      <c r="R7675" t="s">
        <v>687</v>
      </c>
    </row>
    <row r="7676" spans="1:18" hidden="1" x14ac:dyDescent="0.3">
      <c r="A7676" t="s">
        <v>30546</v>
      </c>
      <c r="B7676" t="s">
        <v>30547</v>
      </c>
      <c r="C7676" s="1" t="str">
        <f t="shared" si="603"/>
        <v>21:0873</v>
      </c>
      <c r="D7676" s="1" t="str">
        <f t="shared" si="610"/>
        <v>21:0245</v>
      </c>
      <c r="E7676" t="s">
        <v>30548</v>
      </c>
      <c r="F7676" t="s">
        <v>30549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81</v>
      </c>
      <c r="N7676">
        <v>233</v>
      </c>
      <c r="O7676">
        <v>1</v>
      </c>
      <c r="P7676" t="s">
        <v>1896</v>
      </c>
      <c r="Q7676" t="s">
        <v>62</v>
      </c>
      <c r="R7676" t="s">
        <v>329</v>
      </c>
    </row>
    <row r="7677" spans="1:18" hidden="1" x14ac:dyDescent="0.3">
      <c r="A7677" t="s">
        <v>30550</v>
      </c>
      <c r="B7677" t="s">
        <v>30551</v>
      </c>
      <c r="C7677" s="1" t="str">
        <f t="shared" si="603"/>
        <v>21:0873</v>
      </c>
      <c r="D7677" s="1" t="str">
        <f t="shared" si="610"/>
        <v>21:0245</v>
      </c>
      <c r="E7677" t="s">
        <v>30552</v>
      </c>
      <c r="F7677" t="s">
        <v>30553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95</v>
      </c>
      <c r="N7677">
        <v>234</v>
      </c>
      <c r="O7677">
        <v>1</v>
      </c>
      <c r="P7677" t="s">
        <v>1896</v>
      </c>
      <c r="Q7677" t="s">
        <v>46</v>
      </c>
      <c r="R7677" t="s">
        <v>347</v>
      </c>
    </row>
    <row r="7678" spans="1:18" hidden="1" x14ac:dyDescent="0.3">
      <c r="A7678" t="s">
        <v>30554</v>
      </c>
      <c r="B7678" t="s">
        <v>30555</v>
      </c>
      <c r="C7678" s="1" t="str">
        <f t="shared" si="603"/>
        <v>21:0873</v>
      </c>
      <c r="D7678" s="1" t="str">
        <f t="shared" si="610"/>
        <v>21:0245</v>
      </c>
      <c r="E7678" t="s">
        <v>30556</v>
      </c>
      <c r="F7678" t="s">
        <v>30557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101</v>
      </c>
      <c r="N7678">
        <v>235</v>
      </c>
      <c r="O7678">
        <v>1</v>
      </c>
      <c r="P7678" t="s">
        <v>1896</v>
      </c>
      <c r="Q7678" t="s">
        <v>46</v>
      </c>
      <c r="R7678" t="s">
        <v>3875</v>
      </c>
    </row>
    <row r="7679" spans="1:18" hidden="1" x14ac:dyDescent="0.3">
      <c r="A7679" t="s">
        <v>30558</v>
      </c>
      <c r="B7679" t="s">
        <v>30559</v>
      </c>
      <c r="C7679" s="1" t="str">
        <f t="shared" si="603"/>
        <v>21:0873</v>
      </c>
      <c r="D7679" s="1" t="str">
        <f t="shared" si="610"/>
        <v>21:0245</v>
      </c>
      <c r="E7679" t="s">
        <v>30560</v>
      </c>
      <c r="F7679" t="s">
        <v>30561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107</v>
      </c>
      <c r="N7679">
        <v>236</v>
      </c>
      <c r="O7679">
        <v>1</v>
      </c>
      <c r="P7679" t="s">
        <v>1896</v>
      </c>
      <c r="Q7679" t="s">
        <v>24</v>
      </c>
      <c r="R7679" t="s">
        <v>873</v>
      </c>
    </row>
    <row r="7680" spans="1:18" hidden="1" x14ac:dyDescent="0.3">
      <c r="A7680" t="s">
        <v>30562</v>
      </c>
      <c r="B7680" t="s">
        <v>30563</v>
      </c>
      <c r="C7680" s="1" t="str">
        <f t="shared" si="603"/>
        <v>21:0873</v>
      </c>
      <c r="D7680" s="1" t="str">
        <f t="shared" si="610"/>
        <v>21:0245</v>
      </c>
      <c r="E7680" t="s">
        <v>30564</v>
      </c>
      <c r="F7680" t="s">
        <v>30565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114</v>
      </c>
      <c r="N7680">
        <v>237</v>
      </c>
      <c r="O7680">
        <v>1</v>
      </c>
      <c r="P7680" t="s">
        <v>1896</v>
      </c>
      <c r="Q7680" t="s">
        <v>146</v>
      </c>
      <c r="R7680" t="s">
        <v>4278</v>
      </c>
    </row>
    <row r="7681" spans="1:18" hidden="1" x14ac:dyDescent="0.3">
      <c r="A7681" t="s">
        <v>30566</v>
      </c>
      <c r="B7681" t="s">
        <v>30567</v>
      </c>
      <c r="C7681" s="1" t="str">
        <f t="shared" si="603"/>
        <v>21:0873</v>
      </c>
      <c r="D7681" s="1" t="str">
        <f t="shared" si="610"/>
        <v>21:0245</v>
      </c>
      <c r="E7681" t="s">
        <v>30568</v>
      </c>
      <c r="F7681" t="s">
        <v>30569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121</v>
      </c>
      <c r="N7681">
        <v>238</v>
      </c>
      <c r="O7681">
        <v>1</v>
      </c>
      <c r="P7681" t="s">
        <v>1896</v>
      </c>
      <c r="Q7681" t="s">
        <v>24</v>
      </c>
      <c r="R7681" t="s">
        <v>347</v>
      </c>
    </row>
    <row r="7682" spans="1:18" hidden="1" x14ac:dyDescent="0.3">
      <c r="A7682" t="s">
        <v>30570</v>
      </c>
      <c r="B7682" t="s">
        <v>30571</v>
      </c>
      <c r="C7682" s="1" t="str">
        <f t="shared" si="603"/>
        <v>21:0873</v>
      </c>
      <c r="D7682" s="1" t="str">
        <f>HYPERLINK("https://geochem.nrcan.gc.ca/cdogs/content/svy/svy_e.htm", "")</f>
        <v/>
      </c>
      <c r="G7682" s="1" t="str">
        <f>HYPERLINK("https://geochem.nrcan.gc.ca/cdogs/content/cr_/cr_00310_e.htm", "310")</f>
        <v>310</v>
      </c>
      <c r="J7682" t="s">
        <v>85</v>
      </c>
      <c r="K7682" t="s">
        <v>86</v>
      </c>
      <c r="L7682">
        <v>14</v>
      </c>
      <c r="M7682" t="s">
        <v>87</v>
      </c>
      <c r="N7682">
        <v>239</v>
      </c>
      <c r="O7682">
        <v>8</v>
      </c>
      <c r="P7682" t="s">
        <v>809</v>
      </c>
      <c r="Q7682" t="s">
        <v>24</v>
      </c>
      <c r="R7682" t="s">
        <v>14638</v>
      </c>
    </row>
    <row r="7683" spans="1:18" hidden="1" x14ac:dyDescent="0.3">
      <c r="A7683" t="s">
        <v>30572</v>
      </c>
      <c r="B7683" t="s">
        <v>30573</v>
      </c>
      <c r="C7683" s="1" t="str">
        <f t="shared" si="603"/>
        <v>21:0873</v>
      </c>
      <c r="D7683" s="1" t="str">
        <f t="shared" ref="D7683:D7699" si="613">HYPERLINK("https://geochem.nrcan.gc.ca/cdogs/content/svy/svy210245_e.htm", "21:0245")</f>
        <v>21:0245</v>
      </c>
      <c r="E7683" t="s">
        <v>30574</v>
      </c>
      <c r="F7683" t="s">
        <v>30575</v>
      </c>
      <c r="H7683">
        <v>75.823181099999999</v>
      </c>
      <c r="I7683">
        <v>-98.724825199999998</v>
      </c>
      <c r="J7683" s="1" t="str">
        <f t="shared" ref="J7683:J7699" si="614">HYPERLINK("https://geochem.nrcan.gc.ca/cdogs/content/kwd/kwd020018_e.htm", "Fluid (stream)")</f>
        <v>Fluid (stream)</v>
      </c>
      <c r="K7683" s="1" t="str">
        <f t="shared" ref="K7683:K7699" si="615">HYPERLINK("https://geochem.nrcan.gc.ca/cdogs/content/kwd/kwd080007_e.htm", "Untreated Water")</f>
        <v>Untreated Water</v>
      </c>
      <c r="L7683">
        <v>14</v>
      </c>
      <c r="M7683" t="s">
        <v>127</v>
      </c>
      <c r="N7683">
        <v>240</v>
      </c>
      <c r="O7683">
        <v>1</v>
      </c>
      <c r="P7683" t="s">
        <v>1896</v>
      </c>
      <c r="Q7683" t="s">
        <v>46</v>
      </c>
      <c r="R7683" t="s">
        <v>911</v>
      </c>
    </row>
    <row r="7684" spans="1:18" hidden="1" x14ac:dyDescent="0.3">
      <c r="A7684" t="s">
        <v>30576</v>
      </c>
      <c r="B7684" t="s">
        <v>30577</v>
      </c>
      <c r="C7684" s="1" t="str">
        <f t="shared" si="603"/>
        <v>21:0873</v>
      </c>
      <c r="D7684" s="1" t="str">
        <f t="shared" si="613"/>
        <v>21:0245</v>
      </c>
      <c r="E7684" t="s">
        <v>30578</v>
      </c>
      <c r="F7684" t="s">
        <v>30579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133</v>
      </c>
      <c r="N7684">
        <v>241</v>
      </c>
      <c r="O7684">
        <v>1</v>
      </c>
      <c r="P7684" t="s">
        <v>1896</v>
      </c>
      <c r="Q7684" t="s">
        <v>257</v>
      </c>
      <c r="R7684" t="s">
        <v>873</v>
      </c>
    </row>
    <row r="7685" spans="1:18" hidden="1" x14ac:dyDescent="0.3">
      <c r="A7685" t="s">
        <v>30580</v>
      </c>
      <c r="B7685" t="s">
        <v>30581</v>
      </c>
      <c r="C7685" s="1" t="str">
        <f t="shared" si="603"/>
        <v>21:0873</v>
      </c>
      <c r="D7685" s="1" t="str">
        <f t="shared" si="613"/>
        <v>21:0245</v>
      </c>
      <c r="E7685" t="s">
        <v>30582</v>
      </c>
      <c r="F7685" t="s">
        <v>30583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139</v>
      </c>
      <c r="N7685">
        <v>242</v>
      </c>
      <c r="O7685">
        <v>1</v>
      </c>
      <c r="P7685" t="s">
        <v>1896</v>
      </c>
      <c r="Q7685" t="s">
        <v>62</v>
      </c>
      <c r="R7685" t="s">
        <v>305</v>
      </c>
    </row>
    <row r="7686" spans="1:18" hidden="1" x14ac:dyDescent="0.3">
      <c r="A7686" t="s">
        <v>30584</v>
      </c>
      <c r="B7686" t="s">
        <v>30585</v>
      </c>
      <c r="C7686" s="1" t="str">
        <f t="shared" si="603"/>
        <v>21:0873</v>
      </c>
      <c r="D7686" s="1" t="str">
        <f t="shared" si="613"/>
        <v>21:0245</v>
      </c>
      <c r="E7686" t="s">
        <v>30586</v>
      </c>
      <c r="F7686" t="s">
        <v>30587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241</v>
      </c>
      <c r="N7686">
        <v>243</v>
      </c>
      <c r="O7686">
        <v>1</v>
      </c>
      <c r="P7686" t="s">
        <v>1896</v>
      </c>
      <c r="Q7686" t="s">
        <v>146</v>
      </c>
      <c r="R7686" t="s">
        <v>4299</v>
      </c>
    </row>
    <row r="7687" spans="1:18" hidden="1" x14ac:dyDescent="0.3">
      <c r="A7687" t="s">
        <v>30588</v>
      </c>
      <c r="B7687" t="s">
        <v>30589</v>
      </c>
      <c r="C7687" s="1" t="str">
        <f t="shared" si="603"/>
        <v>21:0873</v>
      </c>
      <c r="D7687" s="1" t="str">
        <f t="shared" si="613"/>
        <v>21:0245</v>
      </c>
      <c r="E7687" t="s">
        <v>30590</v>
      </c>
      <c r="F7687" t="s">
        <v>30591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36</v>
      </c>
      <c r="N7687">
        <v>244</v>
      </c>
      <c r="O7687">
        <v>1</v>
      </c>
      <c r="P7687" t="s">
        <v>1896</v>
      </c>
      <c r="Q7687" t="s">
        <v>24</v>
      </c>
      <c r="R7687" t="s">
        <v>2135</v>
      </c>
    </row>
    <row r="7688" spans="1:18" hidden="1" x14ac:dyDescent="0.3">
      <c r="A7688" t="s">
        <v>30592</v>
      </c>
      <c r="B7688" t="s">
        <v>30593</v>
      </c>
      <c r="C7688" s="1" t="str">
        <f t="shared" si="603"/>
        <v>21:0873</v>
      </c>
      <c r="D7688" s="1" t="str">
        <f t="shared" si="613"/>
        <v>21:0245</v>
      </c>
      <c r="E7688" t="s">
        <v>30594</v>
      </c>
      <c r="F7688" t="s">
        <v>30595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44</v>
      </c>
      <c r="N7688">
        <v>245</v>
      </c>
      <c r="O7688">
        <v>1</v>
      </c>
      <c r="P7688" t="s">
        <v>68</v>
      </c>
      <c r="Q7688" t="s">
        <v>24</v>
      </c>
      <c r="R7688" t="s">
        <v>12895</v>
      </c>
    </row>
    <row r="7689" spans="1:18" hidden="1" x14ac:dyDescent="0.3">
      <c r="A7689" t="s">
        <v>30596</v>
      </c>
      <c r="B7689" t="s">
        <v>30597</v>
      </c>
      <c r="C7689" s="1" t="str">
        <f t="shared" si="603"/>
        <v>21:0873</v>
      </c>
      <c r="D7689" s="1" t="str">
        <f t="shared" si="613"/>
        <v>21:0245</v>
      </c>
      <c r="E7689" t="s">
        <v>30598</v>
      </c>
      <c r="F7689" t="s">
        <v>30599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52</v>
      </c>
      <c r="N7689">
        <v>246</v>
      </c>
      <c r="O7689">
        <v>1</v>
      </c>
      <c r="P7689" t="s">
        <v>1610</v>
      </c>
      <c r="Q7689" t="s">
        <v>24</v>
      </c>
      <c r="R7689" t="s">
        <v>668</v>
      </c>
    </row>
    <row r="7690" spans="1:18" hidden="1" x14ac:dyDescent="0.3">
      <c r="A7690" t="s">
        <v>30600</v>
      </c>
      <c r="B7690" t="s">
        <v>30601</v>
      </c>
      <c r="C7690" s="1" t="str">
        <f t="shared" si="603"/>
        <v>21:0873</v>
      </c>
      <c r="D7690" s="1" t="str">
        <f t="shared" si="613"/>
        <v>21:0245</v>
      </c>
      <c r="E7690" t="s">
        <v>30602</v>
      </c>
      <c r="F7690" t="s">
        <v>30603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60</v>
      </c>
      <c r="N7690">
        <v>247</v>
      </c>
      <c r="O7690">
        <v>1</v>
      </c>
      <c r="P7690" t="s">
        <v>1610</v>
      </c>
      <c r="Q7690" t="s">
        <v>24</v>
      </c>
      <c r="R7690" t="s">
        <v>69</v>
      </c>
    </row>
    <row r="7691" spans="1:18" hidden="1" x14ac:dyDescent="0.3">
      <c r="A7691" t="s">
        <v>30604</v>
      </c>
      <c r="B7691" t="s">
        <v>30605</v>
      </c>
      <c r="C7691" s="1" t="str">
        <f t="shared" si="603"/>
        <v>21:0873</v>
      </c>
      <c r="D7691" s="1" t="str">
        <f t="shared" si="613"/>
        <v>21:0245</v>
      </c>
      <c r="E7691" t="s">
        <v>30606</v>
      </c>
      <c r="F7691" t="s">
        <v>30607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67</v>
      </c>
      <c r="N7691">
        <v>248</v>
      </c>
      <c r="O7691">
        <v>1</v>
      </c>
      <c r="P7691" t="s">
        <v>1896</v>
      </c>
      <c r="Q7691" t="s">
        <v>46</v>
      </c>
      <c r="R7691" t="s">
        <v>5458</v>
      </c>
    </row>
    <row r="7692" spans="1:18" hidden="1" x14ac:dyDescent="0.3">
      <c r="A7692" t="s">
        <v>30608</v>
      </c>
      <c r="B7692" t="s">
        <v>30609</v>
      </c>
      <c r="C7692" s="1" t="str">
        <f t="shared" si="603"/>
        <v>21:0873</v>
      </c>
      <c r="D7692" s="1" t="str">
        <f t="shared" si="613"/>
        <v>21:0245</v>
      </c>
      <c r="E7692" t="s">
        <v>30610</v>
      </c>
      <c r="F7692" t="s">
        <v>30611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74</v>
      </c>
      <c r="N7692">
        <v>249</v>
      </c>
      <c r="O7692">
        <v>1</v>
      </c>
      <c r="P7692" t="s">
        <v>1896</v>
      </c>
      <c r="Q7692" t="s">
        <v>24</v>
      </c>
      <c r="R7692" t="s">
        <v>183</v>
      </c>
    </row>
    <row r="7693" spans="1:18" hidden="1" x14ac:dyDescent="0.3">
      <c r="A7693" t="s">
        <v>30612</v>
      </c>
      <c r="B7693" t="s">
        <v>30613</v>
      </c>
      <c r="C7693" s="1" t="str">
        <f t="shared" si="603"/>
        <v>21:0873</v>
      </c>
      <c r="D7693" s="1" t="str">
        <f t="shared" si="613"/>
        <v>21:0245</v>
      </c>
      <c r="E7693" t="s">
        <v>30614</v>
      </c>
      <c r="F7693" t="s">
        <v>30615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 t="s">
        <v>1610</v>
      </c>
      <c r="Q7693" t="s">
        <v>24</v>
      </c>
      <c r="R7693" t="s">
        <v>305</v>
      </c>
    </row>
    <row r="7694" spans="1:18" hidden="1" x14ac:dyDescent="0.3">
      <c r="A7694" t="s">
        <v>30616</v>
      </c>
      <c r="B7694" t="s">
        <v>30617</v>
      </c>
      <c r="C7694" s="1" t="str">
        <f t="shared" si="603"/>
        <v>21:0873</v>
      </c>
      <c r="D7694" s="1" t="str">
        <f t="shared" si="613"/>
        <v>21:0245</v>
      </c>
      <c r="E7694" t="s">
        <v>30614</v>
      </c>
      <c r="F7694" t="s">
        <v>30618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29</v>
      </c>
      <c r="N7694">
        <v>251</v>
      </c>
      <c r="O7694">
        <v>1</v>
      </c>
      <c r="P7694" t="s">
        <v>1610</v>
      </c>
      <c r="Q7694" t="s">
        <v>96</v>
      </c>
      <c r="R7694" t="s">
        <v>449</v>
      </c>
    </row>
    <row r="7695" spans="1:18" hidden="1" x14ac:dyDescent="0.3">
      <c r="A7695" t="s">
        <v>30619</v>
      </c>
      <c r="B7695" t="s">
        <v>30620</v>
      </c>
      <c r="C7695" s="1" t="str">
        <f t="shared" si="603"/>
        <v>21:0873</v>
      </c>
      <c r="D7695" s="1" t="str">
        <f t="shared" si="613"/>
        <v>21:0245</v>
      </c>
      <c r="E7695" t="s">
        <v>30621</v>
      </c>
      <c r="F7695" t="s">
        <v>30622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81</v>
      </c>
      <c r="N7695">
        <v>252</v>
      </c>
      <c r="O7695">
        <v>1</v>
      </c>
      <c r="P7695" t="s">
        <v>1896</v>
      </c>
      <c r="Q7695" t="s">
        <v>24</v>
      </c>
      <c r="R7695" t="s">
        <v>5458</v>
      </c>
    </row>
    <row r="7696" spans="1:18" hidden="1" x14ac:dyDescent="0.3">
      <c r="A7696" t="s">
        <v>30623</v>
      </c>
      <c r="B7696" t="s">
        <v>30624</v>
      </c>
      <c r="C7696" s="1" t="str">
        <f t="shared" si="603"/>
        <v>21:0873</v>
      </c>
      <c r="D7696" s="1" t="str">
        <f t="shared" si="613"/>
        <v>21:0245</v>
      </c>
      <c r="E7696" t="s">
        <v>30625</v>
      </c>
      <c r="F7696" t="s">
        <v>30626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95</v>
      </c>
      <c r="N7696">
        <v>253</v>
      </c>
      <c r="O7696">
        <v>1</v>
      </c>
      <c r="P7696" t="s">
        <v>1896</v>
      </c>
      <c r="Q7696" t="s">
        <v>24</v>
      </c>
      <c r="R7696" t="s">
        <v>5458</v>
      </c>
    </row>
    <row r="7697" spans="1:18" hidden="1" x14ac:dyDescent="0.3">
      <c r="A7697" t="s">
        <v>30627</v>
      </c>
      <c r="B7697" t="s">
        <v>30628</v>
      </c>
      <c r="C7697" s="1" t="str">
        <f t="shared" si="603"/>
        <v>21:0873</v>
      </c>
      <c r="D7697" s="1" t="str">
        <f t="shared" si="613"/>
        <v>21:0245</v>
      </c>
      <c r="E7697" t="s">
        <v>30629</v>
      </c>
      <c r="F7697" t="s">
        <v>30630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101</v>
      </c>
      <c r="N7697">
        <v>254</v>
      </c>
      <c r="O7697">
        <v>1</v>
      </c>
      <c r="P7697" t="s">
        <v>1896</v>
      </c>
      <c r="Q7697" t="s">
        <v>146</v>
      </c>
      <c r="R7697" t="s">
        <v>211</v>
      </c>
    </row>
    <row r="7698" spans="1:18" hidden="1" x14ac:dyDescent="0.3">
      <c r="A7698" t="s">
        <v>30631</v>
      </c>
      <c r="B7698" t="s">
        <v>30632</v>
      </c>
      <c r="C7698" s="1" t="str">
        <f t="shared" si="603"/>
        <v>21:0873</v>
      </c>
      <c r="D7698" s="1" t="str">
        <f t="shared" si="613"/>
        <v>21:0245</v>
      </c>
      <c r="E7698" t="s">
        <v>30633</v>
      </c>
      <c r="F7698" t="s">
        <v>30634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107</v>
      </c>
      <c r="N7698">
        <v>255</v>
      </c>
      <c r="O7698">
        <v>1</v>
      </c>
      <c r="P7698" t="s">
        <v>1896</v>
      </c>
      <c r="Q7698" t="s">
        <v>24</v>
      </c>
      <c r="R7698" t="s">
        <v>761</v>
      </c>
    </row>
    <row r="7699" spans="1:18" hidden="1" x14ac:dyDescent="0.3">
      <c r="A7699" t="s">
        <v>30635</v>
      </c>
      <c r="B7699" t="s">
        <v>30636</v>
      </c>
      <c r="C7699" s="1" t="str">
        <f t="shared" si="603"/>
        <v>21:0873</v>
      </c>
      <c r="D7699" s="1" t="str">
        <f t="shared" si="613"/>
        <v>21:0245</v>
      </c>
      <c r="E7699" t="s">
        <v>30637</v>
      </c>
      <c r="F7699" t="s">
        <v>30638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114</v>
      </c>
      <c r="N7699">
        <v>256</v>
      </c>
      <c r="O7699">
        <v>1</v>
      </c>
      <c r="P7699" t="s">
        <v>465</v>
      </c>
      <c r="Q7699" t="s">
        <v>96</v>
      </c>
      <c r="R7699" t="s">
        <v>5458</v>
      </c>
    </row>
    <row r="7700" spans="1:18" hidden="1" x14ac:dyDescent="0.3">
      <c r="A7700" t="s">
        <v>30639</v>
      </c>
      <c r="B7700" t="s">
        <v>30640</v>
      </c>
      <c r="C7700" s="1" t="str">
        <f t="shared" ref="C7700:C7763" si="616">HYPERLINK("https://geochem.nrcan.gc.ca/cdogs/content/bdl/bdl210873_e.htm", "21:0873")</f>
        <v>21:0873</v>
      </c>
      <c r="D7700" s="1" t="str">
        <f>HYPERLINK("https://geochem.nrcan.gc.ca/cdogs/content/svy/svy_e.htm", "")</f>
        <v/>
      </c>
      <c r="G7700" s="1" t="str">
        <f>HYPERLINK("https://geochem.nrcan.gc.ca/cdogs/content/cr_/cr_00308_e.htm", "308")</f>
        <v>308</v>
      </c>
      <c r="J7700" t="s">
        <v>85</v>
      </c>
      <c r="K7700" t="s">
        <v>86</v>
      </c>
      <c r="L7700">
        <v>15</v>
      </c>
      <c r="M7700" t="s">
        <v>87</v>
      </c>
      <c r="N7700">
        <v>257</v>
      </c>
      <c r="O7700">
        <v>8</v>
      </c>
      <c r="P7700" t="s">
        <v>225</v>
      </c>
      <c r="Q7700" t="s">
        <v>146</v>
      </c>
      <c r="R7700" t="s">
        <v>183</v>
      </c>
    </row>
    <row r="7701" spans="1:18" hidden="1" x14ac:dyDescent="0.3">
      <c r="A7701" t="s">
        <v>30641</v>
      </c>
      <c r="B7701" t="s">
        <v>30642</v>
      </c>
      <c r="C7701" s="1" t="str">
        <f t="shared" si="616"/>
        <v>21:0873</v>
      </c>
      <c r="D7701" s="1" t="str">
        <f t="shared" ref="D7701:D7719" si="617">HYPERLINK("https://geochem.nrcan.gc.ca/cdogs/content/svy/svy210245_e.htm", "21:0245")</f>
        <v>21:0245</v>
      </c>
      <c r="E7701" t="s">
        <v>30643</v>
      </c>
      <c r="F7701" t="s">
        <v>30644</v>
      </c>
      <c r="H7701">
        <v>75.978678500000001</v>
      </c>
      <c r="I7701">
        <v>-97.751788099999999</v>
      </c>
      <c r="J7701" s="1" t="str">
        <f t="shared" ref="J7701:J7719" si="618">HYPERLINK("https://geochem.nrcan.gc.ca/cdogs/content/kwd/kwd020018_e.htm", "Fluid (stream)")</f>
        <v>Fluid (stream)</v>
      </c>
      <c r="K7701" s="1" t="str">
        <f t="shared" ref="K7701:K7719" si="619">HYPERLINK("https://geochem.nrcan.gc.ca/cdogs/content/kwd/kwd080007_e.htm", "Untreated Water")</f>
        <v>Untreated Water</v>
      </c>
      <c r="L7701">
        <v>15</v>
      </c>
      <c r="M7701" t="s">
        <v>121</v>
      </c>
      <c r="N7701">
        <v>258</v>
      </c>
      <c r="O7701">
        <v>1</v>
      </c>
      <c r="P7701" t="s">
        <v>1610</v>
      </c>
      <c r="Q7701" t="s">
        <v>96</v>
      </c>
      <c r="R7701" t="s">
        <v>5458</v>
      </c>
    </row>
    <row r="7702" spans="1:18" hidden="1" x14ac:dyDescent="0.3">
      <c r="A7702" t="s">
        <v>30645</v>
      </c>
      <c r="B7702" t="s">
        <v>30646</v>
      </c>
      <c r="C7702" s="1" t="str">
        <f t="shared" si="616"/>
        <v>21:0873</v>
      </c>
      <c r="D7702" s="1" t="str">
        <f t="shared" si="617"/>
        <v>21:0245</v>
      </c>
      <c r="E7702" t="s">
        <v>30647</v>
      </c>
      <c r="F7702" t="s">
        <v>30648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127</v>
      </c>
      <c r="N7702">
        <v>259</v>
      </c>
      <c r="O7702">
        <v>1</v>
      </c>
      <c r="P7702" t="s">
        <v>1896</v>
      </c>
      <c r="Q7702" t="s">
        <v>46</v>
      </c>
      <c r="R7702" t="s">
        <v>347</v>
      </c>
    </row>
    <row r="7703" spans="1:18" hidden="1" x14ac:dyDescent="0.3">
      <c r="A7703" t="s">
        <v>30649</v>
      </c>
      <c r="B7703" t="s">
        <v>30650</v>
      </c>
      <c r="C7703" s="1" t="str">
        <f t="shared" si="616"/>
        <v>21:0873</v>
      </c>
      <c r="D7703" s="1" t="str">
        <f t="shared" si="617"/>
        <v>21:0245</v>
      </c>
      <c r="E7703" t="s">
        <v>30651</v>
      </c>
      <c r="F7703" t="s">
        <v>30652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133</v>
      </c>
      <c r="N7703">
        <v>260</v>
      </c>
      <c r="O7703">
        <v>1</v>
      </c>
      <c r="P7703" t="s">
        <v>1896</v>
      </c>
      <c r="Q7703" t="s">
        <v>146</v>
      </c>
      <c r="R7703" t="s">
        <v>911</v>
      </c>
    </row>
    <row r="7704" spans="1:18" hidden="1" x14ac:dyDescent="0.3">
      <c r="A7704" t="s">
        <v>30653</v>
      </c>
      <c r="B7704" t="s">
        <v>30654</v>
      </c>
      <c r="C7704" s="1" t="str">
        <f t="shared" si="616"/>
        <v>21:0873</v>
      </c>
      <c r="D7704" s="1" t="str">
        <f t="shared" si="617"/>
        <v>21:0245</v>
      </c>
      <c r="E7704" t="s">
        <v>30655</v>
      </c>
      <c r="F7704" t="s">
        <v>30656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139</v>
      </c>
      <c r="N7704">
        <v>261</v>
      </c>
      <c r="O7704">
        <v>1</v>
      </c>
      <c r="P7704" t="s">
        <v>1896</v>
      </c>
      <c r="Q7704" t="s">
        <v>96</v>
      </c>
      <c r="R7704" t="s">
        <v>599</v>
      </c>
    </row>
    <row r="7705" spans="1:18" hidden="1" x14ac:dyDescent="0.3">
      <c r="A7705" t="s">
        <v>30657</v>
      </c>
      <c r="B7705" t="s">
        <v>30658</v>
      </c>
      <c r="C7705" s="1" t="str">
        <f t="shared" si="616"/>
        <v>21:0873</v>
      </c>
      <c r="D7705" s="1" t="str">
        <f t="shared" si="617"/>
        <v>21:0245</v>
      </c>
      <c r="E7705" t="s">
        <v>30659</v>
      </c>
      <c r="F7705" t="s">
        <v>30660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241</v>
      </c>
      <c r="N7705">
        <v>262</v>
      </c>
      <c r="O7705">
        <v>1</v>
      </c>
      <c r="P7705" t="s">
        <v>1896</v>
      </c>
      <c r="Q7705" t="s">
        <v>96</v>
      </c>
      <c r="R7705" t="s">
        <v>599</v>
      </c>
    </row>
    <row r="7706" spans="1:18" hidden="1" x14ac:dyDescent="0.3">
      <c r="A7706" t="s">
        <v>30661</v>
      </c>
      <c r="B7706" t="s">
        <v>30662</v>
      </c>
      <c r="C7706" s="1" t="str">
        <f t="shared" si="616"/>
        <v>21:0873</v>
      </c>
      <c r="D7706" s="1" t="str">
        <f t="shared" si="617"/>
        <v>21:0245</v>
      </c>
      <c r="E7706" t="s">
        <v>30663</v>
      </c>
      <c r="F7706" t="s">
        <v>30664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36</v>
      </c>
      <c r="N7706">
        <v>263</v>
      </c>
      <c r="O7706">
        <v>1</v>
      </c>
      <c r="P7706" t="s">
        <v>1896</v>
      </c>
      <c r="Q7706" t="s">
        <v>31</v>
      </c>
      <c r="R7706" t="s">
        <v>890</v>
      </c>
    </row>
    <row r="7707" spans="1:18" hidden="1" x14ac:dyDescent="0.3">
      <c r="A7707" t="s">
        <v>30665</v>
      </c>
      <c r="B7707" t="s">
        <v>30666</v>
      </c>
      <c r="C7707" s="1" t="str">
        <f t="shared" si="616"/>
        <v>21:0873</v>
      </c>
      <c r="D7707" s="1" t="str">
        <f t="shared" si="617"/>
        <v>21:0245</v>
      </c>
      <c r="E7707" t="s">
        <v>30667</v>
      </c>
      <c r="F7707" t="s">
        <v>30668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44</v>
      </c>
      <c r="N7707">
        <v>264</v>
      </c>
      <c r="O7707">
        <v>1</v>
      </c>
      <c r="P7707" t="s">
        <v>1896</v>
      </c>
      <c r="Q7707" t="s">
        <v>24</v>
      </c>
      <c r="R7707" t="s">
        <v>324</v>
      </c>
    </row>
    <row r="7708" spans="1:18" hidden="1" x14ac:dyDescent="0.3">
      <c r="A7708" t="s">
        <v>30669</v>
      </c>
      <c r="B7708" t="s">
        <v>30670</v>
      </c>
      <c r="C7708" s="1" t="str">
        <f t="shared" si="616"/>
        <v>21:0873</v>
      </c>
      <c r="D7708" s="1" t="str">
        <f t="shared" si="617"/>
        <v>21:0245</v>
      </c>
      <c r="E7708" t="s">
        <v>30671</v>
      </c>
      <c r="F7708" t="s">
        <v>30672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 t="s">
        <v>1896</v>
      </c>
      <c r="Q7708" t="s">
        <v>24</v>
      </c>
      <c r="R7708" t="s">
        <v>305</v>
      </c>
    </row>
    <row r="7709" spans="1:18" hidden="1" x14ac:dyDescent="0.3">
      <c r="A7709" t="s">
        <v>30673</v>
      </c>
      <c r="B7709" t="s">
        <v>30674</v>
      </c>
      <c r="C7709" s="1" t="str">
        <f t="shared" si="616"/>
        <v>21:0873</v>
      </c>
      <c r="D7709" s="1" t="str">
        <f t="shared" si="617"/>
        <v>21:0245</v>
      </c>
      <c r="E7709" t="s">
        <v>30671</v>
      </c>
      <c r="F7709" t="s">
        <v>30675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29</v>
      </c>
      <c r="N7709">
        <v>266</v>
      </c>
      <c r="O7709">
        <v>1</v>
      </c>
      <c r="P7709" t="s">
        <v>1896</v>
      </c>
      <c r="Q7709" t="s">
        <v>96</v>
      </c>
      <c r="R7709" t="s">
        <v>305</v>
      </c>
    </row>
    <row r="7710" spans="1:18" hidden="1" x14ac:dyDescent="0.3">
      <c r="A7710" t="s">
        <v>30676</v>
      </c>
      <c r="B7710" t="s">
        <v>30677</v>
      </c>
      <c r="C7710" s="1" t="str">
        <f t="shared" si="616"/>
        <v>21:0873</v>
      </c>
      <c r="D7710" s="1" t="str">
        <f t="shared" si="617"/>
        <v>21:0245</v>
      </c>
      <c r="E7710" t="s">
        <v>30678</v>
      </c>
      <c r="F7710" t="s">
        <v>30679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52</v>
      </c>
      <c r="N7710">
        <v>267</v>
      </c>
      <c r="O7710">
        <v>1</v>
      </c>
      <c r="P7710" t="s">
        <v>1896</v>
      </c>
      <c r="Q7710" t="s">
        <v>96</v>
      </c>
      <c r="R7710" t="s">
        <v>305</v>
      </c>
    </row>
    <row r="7711" spans="1:18" hidden="1" x14ac:dyDescent="0.3">
      <c r="A7711" t="s">
        <v>30680</v>
      </c>
      <c r="B7711" t="s">
        <v>30681</v>
      </c>
      <c r="C7711" s="1" t="str">
        <f t="shared" si="616"/>
        <v>21:0873</v>
      </c>
      <c r="D7711" s="1" t="str">
        <f t="shared" si="617"/>
        <v>21:0245</v>
      </c>
      <c r="E7711" t="s">
        <v>30682</v>
      </c>
      <c r="F7711" t="s">
        <v>30683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60</v>
      </c>
      <c r="N7711">
        <v>268</v>
      </c>
      <c r="O7711">
        <v>1</v>
      </c>
      <c r="P7711" t="s">
        <v>1896</v>
      </c>
      <c r="Q7711" t="s">
        <v>31</v>
      </c>
      <c r="R7711" t="s">
        <v>90</v>
      </c>
    </row>
    <row r="7712" spans="1:18" hidden="1" x14ac:dyDescent="0.3">
      <c r="A7712" t="s">
        <v>30684</v>
      </c>
      <c r="B7712" t="s">
        <v>30685</v>
      </c>
      <c r="C7712" s="1" t="str">
        <f t="shared" si="616"/>
        <v>21:0873</v>
      </c>
      <c r="D7712" s="1" t="str">
        <f t="shared" si="617"/>
        <v>21:0245</v>
      </c>
      <c r="E7712" t="s">
        <v>30686</v>
      </c>
      <c r="F7712" t="s">
        <v>30687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67</v>
      </c>
      <c r="N7712">
        <v>269</v>
      </c>
      <c r="O7712">
        <v>1</v>
      </c>
      <c r="P7712" t="s">
        <v>1896</v>
      </c>
      <c r="Q7712" t="s">
        <v>31</v>
      </c>
      <c r="R7712" t="s">
        <v>305</v>
      </c>
    </row>
    <row r="7713" spans="1:18" hidden="1" x14ac:dyDescent="0.3">
      <c r="A7713" t="s">
        <v>30688</v>
      </c>
      <c r="B7713" t="s">
        <v>30689</v>
      </c>
      <c r="C7713" s="1" t="str">
        <f t="shared" si="616"/>
        <v>21:0873</v>
      </c>
      <c r="D7713" s="1" t="str">
        <f t="shared" si="617"/>
        <v>21:0245</v>
      </c>
      <c r="E7713" t="s">
        <v>30690</v>
      </c>
      <c r="F7713" t="s">
        <v>30691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74</v>
      </c>
      <c r="N7713">
        <v>270</v>
      </c>
      <c r="O7713">
        <v>1</v>
      </c>
      <c r="P7713" t="s">
        <v>1896</v>
      </c>
      <c r="Q7713" t="s">
        <v>146</v>
      </c>
      <c r="R7713" t="s">
        <v>599</v>
      </c>
    </row>
    <row r="7714" spans="1:18" hidden="1" x14ac:dyDescent="0.3">
      <c r="A7714" t="s">
        <v>30692</v>
      </c>
      <c r="B7714" t="s">
        <v>30693</v>
      </c>
      <c r="C7714" s="1" t="str">
        <f t="shared" si="616"/>
        <v>21:0873</v>
      </c>
      <c r="D7714" s="1" t="str">
        <f t="shared" si="617"/>
        <v>21:0245</v>
      </c>
      <c r="E7714" t="s">
        <v>30694</v>
      </c>
      <c r="F7714" t="s">
        <v>30695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81</v>
      </c>
      <c r="N7714">
        <v>271</v>
      </c>
      <c r="O7714">
        <v>1</v>
      </c>
      <c r="P7714" t="s">
        <v>1896</v>
      </c>
      <c r="Q7714" t="s">
        <v>24</v>
      </c>
      <c r="R7714" t="s">
        <v>629</v>
      </c>
    </row>
    <row r="7715" spans="1:18" hidden="1" x14ac:dyDescent="0.3">
      <c r="A7715" t="s">
        <v>30696</v>
      </c>
      <c r="B7715" t="s">
        <v>30697</v>
      </c>
      <c r="C7715" s="1" t="str">
        <f t="shared" si="616"/>
        <v>21:0873</v>
      </c>
      <c r="D7715" s="1" t="str">
        <f t="shared" si="617"/>
        <v>21:0245</v>
      </c>
      <c r="E7715" t="s">
        <v>30698</v>
      </c>
      <c r="F7715" t="s">
        <v>30699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95</v>
      </c>
      <c r="N7715">
        <v>272</v>
      </c>
      <c r="O7715">
        <v>1</v>
      </c>
      <c r="P7715" t="s">
        <v>1610</v>
      </c>
      <c r="Q7715" t="s">
        <v>31</v>
      </c>
      <c r="R7715" t="s">
        <v>21223</v>
      </c>
    </row>
    <row r="7716" spans="1:18" hidden="1" x14ac:dyDescent="0.3">
      <c r="A7716" t="s">
        <v>30700</v>
      </c>
      <c r="B7716" t="s">
        <v>30701</v>
      </c>
      <c r="C7716" s="1" t="str">
        <f t="shared" si="616"/>
        <v>21:0873</v>
      </c>
      <c r="D7716" s="1" t="str">
        <f t="shared" si="617"/>
        <v>21:0245</v>
      </c>
      <c r="E7716" t="s">
        <v>30702</v>
      </c>
      <c r="F7716" t="s">
        <v>30703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101</v>
      </c>
      <c r="N7716">
        <v>273</v>
      </c>
      <c r="O7716">
        <v>1</v>
      </c>
      <c r="P7716" t="s">
        <v>1896</v>
      </c>
      <c r="Q7716" t="s">
        <v>46</v>
      </c>
      <c r="R7716" t="s">
        <v>988</v>
      </c>
    </row>
    <row r="7717" spans="1:18" hidden="1" x14ac:dyDescent="0.3">
      <c r="A7717" t="s">
        <v>30704</v>
      </c>
      <c r="B7717" t="s">
        <v>30705</v>
      </c>
      <c r="C7717" s="1" t="str">
        <f t="shared" si="616"/>
        <v>21:0873</v>
      </c>
      <c r="D7717" s="1" t="str">
        <f t="shared" si="617"/>
        <v>21:0245</v>
      </c>
      <c r="E7717" t="s">
        <v>30706</v>
      </c>
      <c r="F7717" t="s">
        <v>30707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107</v>
      </c>
      <c r="N7717">
        <v>274</v>
      </c>
      <c r="O7717">
        <v>1</v>
      </c>
      <c r="P7717" t="s">
        <v>15080</v>
      </c>
      <c r="Q7717" t="s">
        <v>15080</v>
      </c>
      <c r="R7717" t="s">
        <v>15080</v>
      </c>
    </row>
    <row r="7718" spans="1:18" hidden="1" x14ac:dyDescent="0.3">
      <c r="A7718" t="s">
        <v>30708</v>
      </c>
      <c r="B7718" t="s">
        <v>30709</v>
      </c>
      <c r="C7718" s="1" t="str">
        <f t="shared" si="616"/>
        <v>21:0873</v>
      </c>
      <c r="D7718" s="1" t="str">
        <f t="shared" si="617"/>
        <v>21:0245</v>
      </c>
      <c r="E7718" t="s">
        <v>30710</v>
      </c>
      <c r="F7718" t="s">
        <v>30711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114</v>
      </c>
      <c r="N7718">
        <v>275</v>
      </c>
      <c r="O7718">
        <v>1</v>
      </c>
      <c r="P7718" t="s">
        <v>15080</v>
      </c>
      <c r="Q7718" t="s">
        <v>15080</v>
      </c>
      <c r="R7718" t="s">
        <v>15080</v>
      </c>
    </row>
    <row r="7719" spans="1:18" hidden="1" x14ac:dyDescent="0.3">
      <c r="A7719" t="s">
        <v>30712</v>
      </c>
      <c r="B7719" t="s">
        <v>30713</v>
      </c>
      <c r="C7719" s="1" t="str">
        <f t="shared" si="616"/>
        <v>21:0873</v>
      </c>
      <c r="D7719" s="1" t="str">
        <f t="shared" si="617"/>
        <v>21:0245</v>
      </c>
      <c r="E7719" t="s">
        <v>30714</v>
      </c>
      <c r="F7719" t="s">
        <v>30715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121</v>
      </c>
      <c r="N7719">
        <v>276</v>
      </c>
      <c r="O7719">
        <v>1</v>
      </c>
      <c r="P7719" t="s">
        <v>1896</v>
      </c>
      <c r="Q7719" t="s">
        <v>31</v>
      </c>
      <c r="R7719" t="s">
        <v>668</v>
      </c>
    </row>
    <row r="7720" spans="1:18" hidden="1" x14ac:dyDescent="0.3">
      <c r="A7720" t="s">
        <v>30716</v>
      </c>
      <c r="B7720" t="s">
        <v>30717</v>
      </c>
      <c r="C7720" s="1" t="str">
        <f t="shared" si="616"/>
        <v>21:0873</v>
      </c>
      <c r="D7720" s="1" t="str">
        <f>HYPERLINK("https://geochem.nrcan.gc.ca/cdogs/content/svy/svy_e.htm", "")</f>
        <v/>
      </c>
      <c r="G7720" s="1" t="str">
        <f>HYPERLINK("https://geochem.nrcan.gc.ca/cdogs/content/cr_/cr_00308_e.htm", "308")</f>
        <v>308</v>
      </c>
      <c r="J7720" t="s">
        <v>85</v>
      </c>
      <c r="K7720" t="s">
        <v>86</v>
      </c>
      <c r="L7720">
        <v>16</v>
      </c>
      <c r="M7720" t="s">
        <v>87</v>
      </c>
      <c r="N7720">
        <v>277</v>
      </c>
      <c r="O7720">
        <v>8</v>
      </c>
      <c r="P7720" t="s">
        <v>115</v>
      </c>
      <c r="Q7720" t="s">
        <v>146</v>
      </c>
      <c r="R7720" t="s">
        <v>21442</v>
      </c>
    </row>
    <row r="7721" spans="1:18" hidden="1" x14ac:dyDescent="0.3">
      <c r="A7721" t="s">
        <v>30718</v>
      </c>
      <c r="B7721" t="s">
        <v>30719</v>
      </c>
      <c r="C7721" s="1" t="str">
        <f t="shared" si="616"/>
        <v>21:0873</v>
      </c>
      <c r="D7721" s="1" t="str">
        <f t="shared" ref="D7721:D7736" si="620">HYPERLINK("https://geochem.nrcan.gc.ca/cdogs/content/svy/svy210245_e.htm", "21:0245")</f>
        <v>21:0245</v>
      </c>
      <c r="E7721" t="s">
        <v>30720</v>
      </c>
      <c r="F7721" t="s">
        <v>30721</v>
      </c>
      <c r="H7721">
        <v>75.954282699999993</v>
      </c>
      <c r="I7721">
        <v>-98.186140199999997</v>
      </c>
      <c r="J7721" s="1" t="str">
        <f t="shared" ref="J7721:J7736" si="621">HYPERLINK("https://geochem.nrcan.gc.ca/cdogs/content/kwd/kwd020018_e.htm", "Fluid (stream)")</f>
        <v>Fluid (stream)</v>
      </c>
      <c r="K7721" s="1" t="str">
        <f t="shared" ref="K7721:K7736" si="622">HYPERLINK("https://geochem.nrcan.gc.ca/cdogs/content/kwd/kwd080007_e.htm", "Untreated Water")</f>
        <v>Untreated Water</v>
      </c>
      <c r="L7721">
        <v>16</v>
      </c>
      <c r="M7721" t="s">
        <v>127</v>
      </c>
      <c r="N7721">
        <v>278</v>
      </c>
      <c r="O7721">
        <v>1</v>
      </c>
      <c r="P7721" t="s">
        <v>1896</v>
      </c>
      <c r="Q7721" t="s">
        <v>24</v>
      </c>
      <c r="R7721" t="s">
        <v>636</v>
      </c>
    </row>
    <row r="7722" spans="1:18" hidden="1" x14ac:dyDescent="0.3">
      <c r="A7722" t="s">
        <v>30722</v>
      </c>
      <c r="B7722" t="s">
        <v>30723</v>
      </c>
      <c r="C7722" s="1" t="str">
        <f t="shared" si="616"/>
        <v>21:0873</v>
      </c>
      <c r="D7722" s="1" t="str">
        <f t="shared" si="620"/>
        <v>21:0245</v>
      </c>
      <c r="E7722" t="s">
        <v>30724</v>
      </c>
      <c r="F7722" t="s">
        <v>30725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133</v>
      </c>
      <c r="N7722">
        <v>279</v>
      </c>
      <c r="O7722">
        <v>1</v>
      </c>
      <c r="P7722" t="s">
        <v>1896</v>
      </c>
      <c r="Q7722" t="s">
        <v>24</v>
      </c>
      <c r="R7722" t="s">
        <v>934</v>
      </c>
    </row>
    <row r="7723" spans="1:18" hidden="1" x14ac:dyDescent="0.3">
      <c r="A7723" t="s">
        <v>30726</v>
      </c>
      <c r="B7723" t="s">
        <v>30727</v>
      </c>
      <c r="C7723" s="1" t="str">
        <f t="shared" si="616"/>
        <v>21:0873</v>
      </c>
      <c r="D7723" s="1" t="str">
        <f t="shared" si="620"/>
        <v>21:0245</v>
      </c>
      <c r="E7723" t="s">
        <v>30728</v>
      </c>
      <c r="F7723" t="s">
        <v>30729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139</v>
      </c>
      <c r="N7723">
        <v>280</v>
      </c>
      <c r="O7723">
        <v>1</v>
      </c>
      <c r="P7723" t="s">
        <v>267</v>
      </c>
      <c r="Q7723" t="s">
        <v>146</v>
      </c>
      <c r="R7723" t="s">
        <v>752</v>
      </c>
    </row>
    <row r="7724" spans="1:18" hidden="1" x14ac:dyDescent="0.3">
      <c r="A7724" t="s">
        <v>30730</v>
      </c>
      <c r="B7724" t="s">
        <v>30731</v>
      </c>
      <c r="C7724" s="1" t="str">
        <f t="shared" si="616"/>
        <v>21:0873</v>
      </c>
      <c r="D7724" s="1" t="str">
        <f t="shared" si="620"/>
        <v>21:0245</v>
      </c>
      <c r="E7724" t="s">
        <v>30732</v>
      </c>
      <c r="F7724" t="s">
        <v>30733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241</v>
      </c>
      <c r="N7724">
        <v>281</v>
      </c>
      <c r="O7724">
        <v>1</v>
      </c>
      <c r="P7724" t="s">
        <v>1896</v>
      </c>
      <c r="Q7724" t="s">
        <v>96</v>
      </c>
      <c r="R7724" t="s">
        <v>11785</v>
      </c>
    </row>
    <row r="7725" spans="1:18" hidden="1" x14ac:dyDescent="0.3">
      <c r="A7725" t="s">
        <v>30734</v>
      </c>
      <c r="B7725" t="s">
        <v>30735</v>
      </c>
      <c r="C7725" s="1" t="str">
        <f t="shared" si="616"/>
        <v>21:0873</v>
      </c>
      <c r="D7725" s="1" t="str">
        <f t="shared" si="620"/>
        <v>21:0245</v>
      </c>
      <c r="E7725" t="s">
        <v>30736</v>
      </c>
      <c r="F7725" t="s">
        <v>30737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36</v>
      </c>
      <c r="N7725">
        <v>282</v>
      </c>
      <c r="O7725">
        <v>1</v>
      </c>
      <c r="P7725" t="s">
        <v>1896</v>
      </c>
      <c r="Q7725" t="s">
        <v>146</v>
      </c>
      <c r="R7725" t="s">
        <v>9133</v>
      </c>
    </row>
    <row r="7726" spans="1:18" hidden="1" x14ac:dyDescent="0.3">
      <c r="A7726" t="s">
        <v>30738</v>
      </c>
      <c r="B7726" t="s">
        <v>30739</v>
      </c>
      <c r="C7726" s="1" t="str">
        <f t="shared" si="616"/>
        <v>21:0873</v>
      </c>
      <c r="D7726" s="1" t="str">
        <f t="shared" si="620"/>
        <v>21:0245</v>
      </c>
      <c r="E7726" t="s">
        <v>30740</v>
      </c>
      <c r="F7726" t="s">
        <v>30741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44</v>
      </c>
      <c r="N7726">
        <v>283</v>
      </c>
      <c r="O7726">
        <v>1</v>
      </c>
      <c r="P7726" t="s">
        <v>1896</v>
      </c>
      <c r="Q7726" t="s">
        <v>146</v>
      </c>
      <c r="R7726" t="s">
        <v>21223</v>
      </c>
    </row>
    <row r="7727" spans="1:18" hidden="1" x14ac:dyDescent="0.3">
      <c r="A7727" t="s">
        <v>30742</v>
      </c>
      <c r="B7727" t="s">
        <v>30743</v>
      </c>
      <c r="C7727" s="1" t="str">
        <f t="shared" si="616"/>
        <v>21:0873</v>
      </c>
      <c r="D7727" s="1" t="str">
        <f t="shared" si="620"/>
        <v>21:0245</v>
      </c>
      <c r="E7727" t="s">
        <v>30744</v>
      </c>
      <c r="F7727" t="s">
        <v>30745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52</v>
      </c>
      <c r="N7727">
        <v>284</v>
      </c>
      <c r="O7727">
        <v>1</v>
      </c>
      <c r="P7727" t="s">
        <v>1896</v>
      </c>
      <c r="Q7727" t="s">
        <v>146</v>
      </c>
      <c r="R7727" t="s">
        <v>12895</v>
      </c>
    </row>
    <row r="7728" spans="1:18" hidden="1" x14ac:dyDescent="0.3">
      <c r="A7728" t="s">
        <v>30746</v>
      </c>
      <c r="B7728" t="s">
        <v>30747</v>
      </c>
      <c r="C7728" s="1" t="str">
        <f t="shared" si="616"/>
        <v>21:0873</v>
      </c>
      <c r="D7728" s="1" t="str">
        <f t="shared" si="620"/>
        <v>21:0245</v>
      </c>
      <c r="E7728" t="s">
        <v>30748</v>
      </c>
      <c r="F7728" t="s">
        <v>30749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60</v>
      </c>
      <c r="N7728">
        <v>285</v>
      </c>
      <c r="O7728">
        <v>1</v>
      </c>
      <c r="P7728" t="s">
        <v>1896</v>
      </c>
      <c r="Q7728" t="s">
        <v>24</v>
      </c>
      <c r="R7728" t="s">
        <v>9133</v>
      </c>
    </row>
    <row r="7729" spans="1:18" hidden="1" x14ac:dyDescent="0.3">
      <c r="A7729" t="s">
        <v>30750</v>
      </c>
      <c r="B7729" t="s">
        <v>30751</v>
      </c>
      <c r="C7729" s="1" t="str">
        <f t="shared" si="616"/>
        <v>21:0873</v>
      </c>
      <c r="D7729" s="1" t="str">
        <f t="shared" si="620"/>
        <v>21:0245</v>
      </c>
      <c r="E7729" t="s">
        <v>30752</v>
      </c>
      <c r="F7729" t="s">
        <v>30753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 t="s">
        <v>1896</v>
      </c>
      <c r="Q7729" t="s">
        <v>24</v>
      </c>
      <c r="R7729" t="s">
        <v>11785</v>
      </c>
    </row>
    <row r="7730" spans="1:18" hidden="1" x14ac:dyDescent="0.3">
      <c r="A7730" t="s">
        <v>30754</v>
      </c>
      <c r="B7730" t="s">
        <v>30755</v>
      </c>
      <c r="C7730" s="1" t="str">
        <f t="shared" si="616"/>
        <v>21:0873</v>
      </c>
      <c r="D7730" s="1" t="str">
        <f t="shared" si="620"/>
        <v>21:0245</v>
      </c>
      <c r="E7730" t="s">
        <v>30752</v>
      </c>
      <c r="F7730" t="s">
        <v>30756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29</v>
      </c>
      <c r="N7730">
        <v>287</v>
      </c>
      <c r="O7730">
        <v>1</v>
      </c>
      <c r="P7730" t="s">
        <v>1896</v>
      </c>
      <c r="Q7730" t="s">
        <v>146</v>
      </c>
      <c r="R7730" t="s">
        <v>109</v>
      </c>
    </row>
    <row r="7731" spans="1:18" hidden="1" x14ac:dyDescent="0.3">
      <c r="A7731" t="s">
        <v>30757</v>
      </c>
      <c r="B7731" t="s">
        <v>30758</v>
      </c>
      <c r="C7731" s="1" t="str">
        <f t="shared" si="616"/>
        <v>21:0873</v>
      </c>
      <c r="D7731" s="1" t="str">
        <f t="shared" si="620"/>
        <v>21:0245</v>
      </c>
      <c r="E7731" t="s">
        <v>30759</v>
      </c>
      <c r="F7731" t="s">
        <v>30760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67</v>
      </c>
      <c r="N7731">
        <v>288</v>
      </c>
      <c r="O7731">
        <v>1</v>
      </c>
      <c r="P7731" t="s">
        <v>1896</v>
      </c>
      <c r="Q7731" t="s">
        <v>96</v>
      </c>
      <c r="R7731" t="s">
        <v>220</v>
      </c>
    </row>
    <row r="7732" spans="1:18" hidden="1" x14ac:dyDescent="0.3">
      <c r="A7732" t="s">
        <v>30761</v>
      </c>
      <c r="B7732" t="s">
        <v>30762</v>
      </c>
      <c r="C7732" s="1" t="str">
        <f t="shared" si="616"/>
        <v>21:0873</v>
      </c>
      <c r="D7732" s="1" t="str">
        <f t="shared" si="620"/>
        <v>21:0245</v>
      </c>
      <c r="E7732" t="s">
        <v>30763</v>
      </c>
      <c r="F7732" t="s">
        <v>30764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74</v>
      </c>
      <c r="N7732">
        <v>289</v>
      </c>
      <c r="O7732">
        <v>1</v>
      </c>
      <c r="P7732" t="s">
        <v>1610</v>
      </c>
      <c r="Q7732" t="s">
        <v>24</v>
      </c>
      <c r="R7732" t="s">
        <v>201</v>
      </c>
    </row>
    <row r="7733" spans="1:18" hidden="1" x14ac:dyDescent="0.3">
      <c r="A7733" t="s">
        <v>30765</v>
      </c>
      <c r="B7733" t="s">
        <v>30766</v>
      </c>
      <c r="C7733" s="1" t="str">
        <f t="shared" si="616"/>
        <v>21:0873</v>
      </c>
      <c r="D7733" s="1" t="str">
        <f t="shared" si="620"/>
        <v>21:0245</v>
      </c>
      <c r="E7733" t="s">
        <v>30767</v>
      </c>
      <c r="F7733" t="s">
        <v>30768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81</v>
      </c>
      <c r="N7733">
        <v>290</v>
      </c>
      <c r="O7733">
        <v>1</v>
      </c>
      <c r="P7733" t="s">
        <v>1896</v>
      </c>
      <c r="Q7733" t="s">
        <v>46</v>
      </c>
      <c r="R7733" t="s">
        <v>5587</v>
      </c>
    </row>
    <row r="7734" spans="1:18" hidden="1" x14ac:dyDescent="0.3">
      <c r="A7734" t="s">
        <v>30769</v>
      </c>
      <c r="B7734" t="s">
        <v>30770</v>
      </c>
      <c r="C7734" s="1" t="str">
        <f t="shared" si="616"/>
        <v>21:0873</v>
      </c>
      <c r="D7734" s="1" t="str">
        <f t="shared" si="620"/>
        <v>21:0245</v>
      </c>
      <c r="E7734" t="s">
        <v>30771</v>
      </c>
      <c r="F7734" t="s">
        <v>30772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95</v>
      </c>
      <c r="N7734">
        <v>291</v>
      </c>
      <c r="O7734">
        <v>1</v>
      </c>
      <c r="P7734" t="s">
        <v>1896</v>
      </c>
      <c r="Q7734" t="s">
        <v>38</v>
      </c>
      <c r="R7734" t="s">
        <v>873</v>
      </c>
    </row>
    <row r="7735" spans="1:18" hidden="1" x14ac:dyDescent="0.3">
      <c r="A7735" t="s">
        <v>30773</v>
      </c>
      <c r="B7735" t="s">
        <v>30774</v>
      </c>
      <c r="C7735" s="1" t="str">
        <f t="shared" si="616"/>
        <v>21:0873</v>
      </c>
      <c r="D7735" s="1" t="str">
        <f t="shared" si="620"/>
        <v>21:0245</v>
      </c>
      <c r="E7735" t="s">
        <v>30775</v>
      </c>
      <c r="F7735" t="s">
        <v>30776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101</v>
      </c>
      <c r="N7735">
        <v>292</v>
      </c>
      <c r="O7735">
        <v>1</v>
      </c>
      <c r="P7735" t="s">
        <v>1896</v>
      </c>
      <c r="Q7735" t="s">
        <v>96</v>
      </c>
      <c r="R7735" t="s">
        <v>12895</v>
      </c>
    </row>
    <row r="7736" spans="1:18" hidden="1" x14ac:dyDescent="0.3">
      <c r="A7736" t="s">
        <v>30777</v>
      </c>
      <c r="B7736" t="s">
        <v>30778</v>
      </c>
      <c r="C7736" s="1" t="str">
        <f t="shared" si="616"/>
        <v>21:0873</v>
      </c>
      <c r="D7736" s="1" t="str">
        <f t="shared" si="620"/>
        <v>21:0245</v>
      </c>
      <c r="E7736" t="s">
        <v>30779</v>
      </c>
      <c r="F7736" t="s">
        <v>30780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107</v>
      </c>
      <c r="N7736">
        <v>293</v>
      </c>
      <c r="O7736">
        <v>1</v>
      </c>
      <c r="P7736" t="s">
        <v>1896</v>
      </c>
      <c r="Q7736" t="s">
        <v>146</v>
      </c>
      <c r="R7736" t="s">
        <v>21442</v>
      </c>
    </row>
    <row r="7737" spans="1:18" hidden="1" x14ac:dyDescent="0.3">
      <c r="A7737" t="s">
        <v>30781</v>
      </c>
      <c r="B7737" t="s">
        <v>30782</v>
      </c>
      <c r="C7737" s="1" t="str">
        <f t="shared" si="616"/>
        <v>21:0873</v>
      </c>
      <c r="D7737" s="1" t="str">
        <f>HYPERLINK("https://geochem.nrcan.gc.ca/cdogs/content/svy/svy_e.htm", "")</f>
        <v/>
      </c>
      <c r="G7737" s="1" t="str">
        <f>HYPERLINK("https://geochem.nrcan.gc.ca/cdogs/content/cr_/cr_00310_e.htm", "310")</f>
        <v>310</v>
      </c>
      <c r="J7737" t="s">
        <v>85</v>
      </c>
      <c r="K7737" t="s">
        <v>86</v>
      </c>
      <c r="L7737">
        <v>17</v>
      </c>
      <c r="M7737" t="s">
        <v>87</v>
      </c>
      <c r="N7737">
        <v>294</v>
      </c>
      <c r="O7737">
        <v>8</v>
      </c>
      <c r="P7737" t="s">
        <v>5058</v>
      </c>
      <c r="Q7737" t="s">
        <v>24</v>
      </c>
      <c r="R7737" t="s">
        <v>14638</v>
      </c>
    </row>
    <row r="7738" spans="1:18" hidden="1" x14ac:dyDescent="0.3">
      <c r="A7738" t="s">
        <v>30783</v>
      </c>
      <c r="B7738" t="s">
        <v>30784</v>
      </c>
      <c r="C7738" s="1" t="str">
        <f t="shared" si="616"/>
        <v>21:0873</v>
      </c>
      <c r="D7738" s="1" t="str">
        <f t="shared" ref="D7738:D7745" si="623">HYPERLINK("https://geochem.nrcan.gc.ca/cdogs/content/svy/svy210245_e.htm", "21:0245")</f>
        <v>21:0245</v>
      </c>
      <c r="E7738" t="s">
        <v>30785</v>
      </c>
      <c r="F7738" t="s">
        <v>30786</v>
      </c>
      <c r="H7738">
        <v>76.597716599999998</v>
      </c>
      <c r="I7738">
        <v>-98.460921799999994</v>
      </c>
      <c r="J7738" s="1" t="str">
        <f t="shared" ref="J7738:J7745" si="624">HYPERLINK("https://geochem.nrcan.gc.ca/cdogs/content/kwd/kwd020018_e.htm", "Fluid (stream)")</f>
        <v>Fluid (stream)</v>
      </c>
      <c r="K7738" s="1" t="str">
        <f t="shared" ref="K7738:K7745" si="625">HYPERLINK("https://geochem.nrcan.gc.ca/cdogs/content/kwd/kwd080007_e.htm", "Untreated Water")</f>
        <v>Untreated Water</v>
      </c>
      <c r="L7738">
        <v>18</v>
      </c>
      <c r="M7738" t="s">
        <v>36</v>
      </c>
      <c r="N7738">
        <v>295</v>
      </c>
      <c r="O7738">
        <v>1</v>
      </c>
      <c r="P7738" t="s">
        <v>465</v>
      </c>
      <c r="Q7738" t="s">
        <v>38</v>
      </c>
      <c r="R7738" t="s">
        <v>988</v>
      </c>
    </row>
    <row r="7739" spans="1:18" hidden="1" x14ac:dyDescent="0.3">
      <c r="A7739" t="s">
        <v>30787</v>
      </c>
      <c r="B7739" t="s">
        <v>30788</v>
      </c>
      <c r="C7739" s="1" t="str">
        <f t="shared" si="616"/>
        <v>21:0873</v>
      </c>
      <c r="D7739" s="1" t="str">
        <f t="shared" si="623"/>
        <v>21:0245</v>
      </c>
      <c r="E7739" t="s">
        <v>30789</v>
      </c>
      <c r="F7739" t="s">
        <v>30790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44</v>
      </c>
      <c r="N7739">
        <v>296</v>
      </c>
      <c r="O7739">
        <v>1</v>
      </c>
      <c r="P7739" t="s">
        <v>465</v>
      </c>
      <c r="Q7739" t="s">
        <v>146</v>
      </c>
      <c r="R7739" t="s">
        <v>532</v>
      </c>
    </row>
    <row r="7740" spans="1:18" hidden="1" x14ac:dyDescent="0.3">
      <c r="A7740" t="s">
        <v>30791</v>
      </c>
      <c r="B7740" t="s">
        <v>30792</v>
      </c>
      <c r="C7740" s="1" t="str">
        <f t="shared" si="616"/>
        <v>21:0873</v>
      </c>
      <c r="D7740" s="1" t="str">
        <f t="shared" si="623"/>
        <v>21:0245</v>
      </c>
      <c r="E7740" t="s">
        <v>30793</v>
      </c>
      <c r="F7740" t="s">
        <v>30794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52</v>
      </c>
      <c r="N7740">
        <v>297</v>
      </c>
      <c r="O7740">
        <v>1</v>
      </c>
      <c r="P7740" t="s">
        <v>809</v>
      </c>
      <c r="Q7740" t="s">
        <v>24</v>
      </c>
      <c r="R7740" t="s">
        <v>19059</v>
      </c>
    </row>
    <row r="7741" spans="1:18" hidden="1" x14ac:dyDescent="0.3">
      <c r="A7741" t="s">
        <v>30795</v>
      </c>
      <c r="B7741" t="s">
        <v>30796</v>
      </c>
      <c r="C7741" s="1" t="str">
        <f t="shared" si="616"/>
        <v>21:0873</v>
      </c>
      <c r="D7741" s="1" t="str">
        <f t="shared" si="623"/>
        <v>21:0245</v>
      </c>
      <c r="E7741" t="s">
        <v>30797</v>
      </c>
      <c r="F7741" t="s">
        <v>30798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 t="s">
        <v>210</v>
      </c>
      <c r="Q7741" t="s">
        <v>96</v>
      </c>
      <c r="R7741" t="s">
        <v>15506</v>
      </c>
    </row>
    <row r="7742" spans="1:18" hidden="1" x14ac:dyDescent="0.3">
      <c r="A7742" t="s">
        <v>30799</v>
      </c>
      <c r="B7742" t="s">
        <v>30800</v>
      </c>
      <c r="C7742" s="1" t="str">
        <f t="shared" si="616"/>
        <v>21:0873</v>
      </c>
      <c r="D7742" s="1" t="str">
        <f t="shared" si="623"/>
        <v>21:0245</v>
      </c>
      <c r="E7742" t="s">
        <v>30797</v>
      </c>
      <c r="F7742" t="s">
        <v>30801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29</v>
      </c>
      <c r="N7742">
        <v>299</v>
      </c>
      <c r="O7742">
        <v>1</v>
      </c>
      <c r="P7742" t="s">
        <v>210</v>
      </c>
      <c r="Q7742" t="s">
        <v>96</v>
      </c>
      <c r="R7742" t="s">
        <v>28342</v>
      </c>
    </row>
    <row r="7743" spans="1:18" hidden="1" x14ac:dyDescent="0.3">
      <c r="A7743" t="s">
        <v>30802</v>
      </c>
      <c r="B7743" t="s">
        <v>30803</v>
      </c>
      <c r="C7743" s="1" t="str">
        <f t="shared" si="616"/>
        <v>21:0873</v>
      </c>
      <c r="D7743" s="1" t="str">
        <f t="shared" si="623"/>
        <v>21:0245</v>
      </c>
      <c r="E7743" t="s">
        <v>30804</v>
      </c>
      <c r="F7743" t="s">
        <v>30805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60</v>
      </c>
      <c r="N7743">
        <v>300</v>
      </c>
      <c r="O7743">
        <v>1</v>
      </c>
      <c r="P7743" t="s">
        <v>242</v>
      </c>
      <c r="Q7743" t="s">
        <v>257</v>
      </c>
      <c r="R7743" t="s">
        <v>745</v>
      </c>
    </row>
    <row r="7744" spans="1:18" hidden="1" x14ac:dyDescent="0.3">
      <c r="A7744" t="s">
        <v>30806</v>
      </c>
      <c r="B7744" t="s">
        <v>30807</v>
      </c>
      <c r="C7744" s="1" t="str">
        <f t="shared" si="616"/>
        <v>21:0873</v>
      </c>
      <c r="D7744" s="1" t="str">
        <f t="shared" si="623"/>
        <v>21:0245</v>
      </c>
      <c r="E7744" t="s">
        <v>30808</v>
      </c>
      <c r="F7744" t="s">
        <v>30809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67</v>
      </c>
      <c r="N7744">
        <v>301</v>
      </c>
      <c r="O7744">
        <v>1</v>
      </c>
      <c r="P7744" t="s">
        <v>262</v>
      </c>
      <c r="Q7744" t="s">
        <v>96</v>
      </c>
      <c r="R7744" t="s">
        <v>12895</v>
      </c>
    </row>
    <row r="7745" spans="1:18" hidden="1" x14ac:dyDescent="0.3">
      <c r="A7745" t="s">
        <v>30810</v>
      </c>
      <c r="B7745" t="s">
        <v>30811</v>
      </c>
      <c r="C7745" s="1" t="str">
        <f t="shared" si="616"/>
        <v>21:0873</v>
      </c>
      <c r="D7745" s="1" t="str">
        <f t="shared" si="623"/>
        <v>21:0245</v>
      </c>
      <c r="E7745" t="s">
        <v>30812</v>
      </c>
      <c r="F7745" t="s">
        <v>30813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74</v>
      </c>
      <c r="N7745">
        <v>302</v>
      </c>
      <c r="O7745">
        <v>1</v>
      </c>
      <c r="P7745" t="s">
        <v>1896</v>
      </c>
      <c r="Q7745" t="s">
        <v>46</v>
      </c>
      <c r="R7745" t="s">
        <v>460</v>
      </c>
    </row>
    <row r="7746" spans="1:18" hidden="1" x14ac:dyDescent="0.3">
      <c r="A7746" t="s">
        <v>30814</v>
      </c>
      <c r="B7746" t="s">
        <v>30815</v>
      </c>
      <c r="C7746" s="1" t="str">
        <f t="shared" si="616"/>
        <v>21:0873</v>
      </c>
      <c r="D7746" s="1" t="str">
        <f>HYPERLINK("https://geochem.nrcan.gc.ca/cdogs/content/svy/svy_e.htm", "")</f>
        <v/>
      </c>
      <c r="G7746" s="1" t="str">
        <f>HYPERLINK("https://geochem.nrcan.gc.ca/cdogs/content/cr_/cr_00309_e.htm", "309")</f>
        <v>309</v>
      </c>
      <c r="J7746" t="s">
        <v>85</v>
      </c>
      <c r="K7746" t="s">
        <v>86</v>
      </c>
      <c r="L7746">
        <v>18</v>
      </c>
      <c r="M7746" t="s">
        <v>87</v>
      </c>
      <c r="N7746">
        <v>303</v>
      </c>
      <c r="O7746">
        <v>8</v>
      </c>
      <c r="P7746" t="s">
        <v>53</v>
      </c>
      <c r="Q7746" t="s">
        <v>31</v>
      </c>
      <c r="R7746" t="s">
        <v>911</v>
      </c>
    </row>
    <row r="7747" spans="1:18" hidden="1" x14ac:dyDescent="0.3">
      <c r="A7747" t="s">
        <v>30816</v>
      </c>
      <c r="B7747" t="s">
        <v>30817</v>
      </c>
      <c r="C7747" s="1" t="str">
        <f t="shared" si="616"/>
        <v>21:0873</v>
      </c>
      <c r="D7747" s="1" t="str">
        <f t="shared" ref="D7747:D7754" si="626">HYPERLINK("https://geochem.nrcan.gc.ca/cdogs/content/svy/svy210245_e.htm", "21:0245")</f>
        <v>21:0245</v>
      </c>
      <c r="E7747" t="s">
        <v>30818</v>
      </c>
      <c r="F7747" t="s">
        <v>30819</v>
      </c>
      <c r="H7747">
        <v>76.041844699999999</v>
      </c>
      <c r="I7747">
        <v>-99.983255700000001</v>
      </c>
      <c r="J7747" s="1" t="str">
        <f t="shared" ref="J7747:J7754" si="627">HYPERLINK("https://geochem.nrcan.gc.ca/cdogs/content/kwd/kwd020018_e.htm", "Fluid (stream)")</f>
        <v>Fluid (stream)</v>
      </c>
      <c r="K7747" s="1" t="str">
        <f t="shared" ref="K7747:K7754" si="628">HYPERLINK("https://geochem.nrcan.gc.ca/cdogs/content/kwd/kwd080007_e.htm", "Untreated Water")</f>
        <v>Untreated Water</v>
      </c>
      <c r="L7747">
        <v>19</v>
      </c>
      <c r="M7747" t="s">
        <v>36</v>
      </c>
      <c r="N7747">
        <v>304</v>
      </c>
      <c r="O7747">
        <v>1</v>
      </c>
      <c r="P7747" t="s">
        <v>267</v>
      </c>
      <c r="Q7747" t="s">
        <v>96</v>
      </c>
      <c r="R7747" t="s">
        <v>854</v>
      </c>
    </row>
    <row r="7748" spans="1:18" hidden="1" x14ac:dyDescent="0.3">
      <c r="A7748" t="s">
        <v>30820</v>
      </c>
      <c r="B7748" t="s">
        <v>30821</v>
      </c>
      <c r="C7748" s="1" t="str">
        <f t="shared" si="616"/>
        <v>21:0873</v>
      </c>
      <c r="D7748" s="1" t="str">
        <f t="shared" si="626"/>
        <v>21:0245</v>
      </c>
      <c r="E7748" t="s">
        <v>30822</v>
      </c>
      <c r="F7748" t="s">
        <v>30823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44</v>
      </c>
      <c r="N7748">
        <v>305</v>
      </c>
      <c r="O7748">
        <v>1</v>
      </c>
      <c r="P7748" t="s">
        <v>521</v>
      </c>
      <c r="Q7748" t="s">
        <v>46</v>
      </c>
      <c r="R7748" t="s">
        <v>147</v>
      </c>
    </row>
    <row r="7749" spans="1:18" hidden="1" x14ac:dyDescent="0.3">
      <c r="A7749" t="s">
        <v>30824</v>
      </c>
      <c r="B7749" t="s">
        <v>30825</v>
      </c>
      <c r="C7749" s="1" t="str">
        <f t="shared" si="616"/>
        <v>21:0873</v>
      </c>
      <c r="D7749" s="1" t="str">
        <f t="shared" si="626"/>
        <v>21:0245</v>
      </c>
      <c r="E7749" t="s">
        <v>30826</v>
      </c>
      <c r="F7749" t="s">
        <v>30827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 t="s">
        <v>465</v>
      </c>
      <c r="Q7749" t="s">
        <v>24</v>
      </c>
      <c r="R7749" t="s">
        <v>30828</v>
      </c>
    </row>
    <row r="7750" spans="1:18" hidden="1" x14ac:dyDescent="0.3">
      <c r="A7750" t="s">
        <v>30829</v>
      </c>
      <c r="B7750" t="s">
        <v>30830</v>
      </c>
      <c r="C7750" s="1" t="str">
        <f t="shared" si="616"/>
        <v>21:0873</v>
      </c>
      <c r="D7750" s="1" t="str">
        <f t="shared" si="626"/>
        <v>21:0245</v>
      </c>
      <c r="E7750" t="s">
        <v>30826</v>
      </c>
      <c r="F7750" t="s">
        <v>30831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29</v>
      </c>
      <c r="N7750">
        <v>307</v>
      </c>
      <c r="O7750">
        <v>1</v>
      </c>
      <c r="P7750" t="s">
        <v>465</v>
      </c>
      <c r="Q7750" t="s">
        <v>24</v>
      </c>
      <c r="R7750" t="s">
        <v>151</v>
      </c>
    </row>
    <row r="7751" spans="1:18" hidden="1" x14ac:dyDescent="0.3">
      <c r="A7751" t="s">
        <v>30832</v>
      </c>
      <c r="B7751" t="s">
        <v>30833</v>
      </c>
      <c r="C7751" s="1" t="str">
        <f t="shared" si="616"/>
        <v>21:0873</v>
      </c>
      <c r="D7751" s="1" t="str">
        <f t="shared" si="626"/>
        <v>21:0245</v>
      </c>
      <c r="E7751" t="s">
        <v>30834</v>
      </c>
      <c r="F7751" t="s">
        <v>30835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52</v>
      </c>
      <c r="N7751">
        <v>308</v>
      </c>
      <c r="O7751">
        <v>1</v>
      </c>
      <c r="P7751" t="s">
        <v>256</v>
      </c>
      <c r="Q7751" t="s">
        <v>96</v>
      </c>
      <c r="R7751" t="s">
        <v>28005</v>
      </c>
    </row>
    <row r="7752" spans="1:18" hidden="1" x14ac:dyDescent="0.3">
      <c r="A7752" t="s">
        <v>30836</v>
      </c>
      <c r="B7752" t="s">
        <v>30837</v>
      </c>
      <c r="C7752" s="1" t="str">
        <f t="shared" si="616"/>
        <v>21:0873</v>
      </c>
      <c r="D7752" s="1" t="str">
        <f t="shared" si="626"/>
        <v>21:0245</v>
      </c>
      <c r="E7752" t="s">
        <v>30838</v>
      </c>
      <c r="F7752" t="s">
        <v>30839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60</v>
      </c>
      <c r="N7752">
        <v>309</v>
      </c>
      <c r="O7752">
        <v>1</v>
      </c>
      <c r="P7752" t="s">
        <v>809</v>
      </c>
      <c r="Q7752" t="s">
        <v>46</v>
      </c>
      <c r="R7752" t="s">
        <v>14638</v>
      </c>
    </row>
    <row r="7753" spans="1:18" hidden="1" x14ac:dyDescent="0.3">
      <c r="A7753" t="s">
        <v>30840</v>
      </c>
      <c r="B7753" t="s">
        <v>30841</v>
      </c>
      <c r="C7753" s="1" t="str">
        <f t="shared" si="616"/>
        <v>21:0873</v>
      </c>
      <c r="D7753" s="1" t="str">
        <f t="shared" si="626"/>
        <v>21:0245</v>
      </c>
      <c r="E7753" t="s">
        <v>30842</v>
      </c>
      <c r="F7753" t="s">
        <v>30843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67</v>
      </c>
      <c r="N7753">
        <v>310</v>
      </c>
      <c r="O7753">
        <v>1</v>
      </c>
      <c r="P7753" t="s">
        <v>356</v>
      </c>
      <c r="Q7753" t="s">
        <v>96</v>
      </c>
      <c r="R7753" t="s">
        <v>840</v>
      </c>
    </row>
    <row r="7754" spans="1:18" hidden="1" x14ac:dyDescent="0.3">
      <c r="A7754" t="s">
        <v>30844</v>
      </c>
      <c r="B7754" t="s">
        <v>30845</v>
      </c>
      <c r="C7754" s="1" t="str">
        <f t="shared" si="616"/>
        <v>21:0873</v>
      </c>
      <c r="D7754" s="1" t="str">
        <f t="shared" si="626"/>
        <v>21:0245</v>
      </c>
      <c r="E7754" t="s">
        <v>30846</v>
      </c>
      <c r="F7754" t="s">
        <v>30847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74</v>
      </c>
      <c r="N7754">
        <v>311</v>
      </c>
      <c r="O7754">
        <v>1</v>
      </c>
      <c r="P7754" t="s">
        <v>356</v>
      </c>
      <c r="Q7754" t="s">
        <v>24</v>
      </c>
      <c r="R7754" t="s">
        <v>885</v>
      </c>
    </row>
    <row r="7755" spans="1:18" hidden="1" x14ac:dyDescent="0.3">
      <c r="A7755" t="s">
        <v>30848</v>
      </c>
      <c r="B7755" t="s">
        <v>30849</v>
      </c>
      <c r="C7755" s="1" t="str">
        <f t="shared" si="616"/>
        <v>21:0873</v>
      </c>
      <c r="D7755" s="1" t="str">
        <f>HYPERLINK("https://geochem.nrcan.gc.ca/cdogs/content/svy/svy_e.htm", "")</f>
        <v/>
      </c>
      <c r="G7755" s="1" t="str">
        <f>HYPERLINK("https://geochem.nrcan.gc.ca/cdogs/content/cr_/cr_00310_e.htm", "310")</f>
        <v>310</v>
      </c>
      <c r="J7755" t="s">
        <v>85</v>
      </c>
      <c r="K7755" t="s">
        <v>86</v>
      </c>
      <c r="L7755">
        <v>19</v>
      </c>
      <c r="M7755" t="s">
        <v>87</v>
      </c>
      <c r="N7755">
        <v>312</v>
      </c>
      <c r="O7755">
        <v>8</v>
      </c>
      <c r="P7755" t="s">
        <v>809</v>
      </c>
      <c r="Q7755" t="s">
        <v>96</v>
      </c>
      <c r="R7755" t="s">
        <v>14638</v>
      </c>
    </row>
    <row r="7756" spans="1:18" hidden="1" x14ac:dyDescent="0.3">
      <c r="A7756" t="s">
        <v>30850</v>
      </c>
      <c r="B7756" t="s">
        <v>30851</v>
      </c>
      <c r="C7756" s="1" t="str">
        <f t="shared" si="616"/>
        <v>21:0873</v>
      </c>
      <c r="D7756" s="1" t="str">
        <f t="shared" ref="D7756:D7773" si="629">HYPERLINK("https://geochem.nrcan.gc.ca/cdogs/content/svy/svy210245_e.htm", "21:0245")</f>
        <v>21:0245</v>
      </c>
      <c r="E7756" t="s">
        <v>30852</v>
      </c>
      <c r="F7756" t="s">
        <v>30853</v>
      </c>
      <c r="H7756">
        <v>76.035000600000004</v>
      </c>
      <c r="I7756">
        <v>-99.905711100000005</v>
      </c>
      <c r="J7756" s="1" t="str">
        <f t="shared" ref="J7756:J7773" si="630">HYPERLINK("https://geochem.nrcan.gc.ca/cdogs/content/kwd/kwd020018_e.htm", "Fluid (stream)")</f>
        <v>Fluid (stream)</v>
      </c>
      <c r="K7756" s="1" t="str">
        <f t="shared" ref="K7756:K7773" si="631">HYPERLINK("https://geochem.nrcan.gc.ca/cdogs/content/kwd/kwd080007_e.htm", "Untreated Water")</f>
        <v>Untreated Water</v>
      </c>
      <c r="L7756">
        <v>19</v>
      </c>
      <c r="M7756" t="s">
        <v>81</v>
      </c>
      <c r="N7756">
        <v>313</v>
      </c>
      <c r="O7756">
        <v>1</v>
      </c>
      <c r="P7756" t="s">
        <v>1896</v>
      </c>
      <c r="Q7756" t="s">
        <v>31</v>
      </c>
      <c r="R7756" t="s">
        <v>76</v>
      </c>
    </row>
    <row r="7757" spans="1:18" hidden="1" x14ac:dyDescent="0.3">
      <c r="A7757" t="s">
        <v>30854</v>
      </c>
      <c r="B7757" t="s">
        <v>30855</v>
      </c>
      <c r="C7757" s="1" t="str">
        <f t="shared" si="616"/>
        <v>21:0873</v>
      </c>
      <c r="D7757" s="1" t="str">
        <f t="shared" si="629"/>
        <v>21:0245</v>
      </c>
      <c r="E7757" t="s">
        <v>30856</v>
      </c>
      <c r="F7757" t="s">
        <v>30857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95</v>
      </c>
      <c r="N7757">
        <v>314</v>
      </c>
      <c r="O7757">
        <v>1</v>
      </c>
      <c r="P7757" t="s">
        <v>465</v>
      </c>
      <c r="Q7757" t="s">
        <v>96</v>
      </c>
      <c r="R7757" t="s">
        <v>76</v>
      </c>
    </row>
    <row r="7758" spans="1:18" hidden="1" x14ac:dyDescent="0.3">
      <c r="A7758" t="s">
        <v>30858</v>
      </c>
      <c r="B7758" t="s">
        <v>30859</v>
      </c>
      <c r="C7758" s="1" t="str">
        <f t="shared" si="616"/>
        <v>21:0873</v>
      </c>
      <c r="D7758" s="1" t="str">
        <f t="shared" si="629"/>
        <v>21:0245</v>
      </c>
      <c r="E7758" t="s">
        <v>30860</v>
      </c>
      <c r="F7758" t="s">
        <v>30861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101</v>
      </c>
      <c r="N7758">
        <v>315</v>
      </c>
      <c r="O7758">
        <v>1</v>
      </c>
      <c r="P7758" t="s">
        <v>267</v>
      </c>
      <c r="Q7758" t="s">
        <v>96</v>
      </c>
      <c r="R7758" t="s">
        <v>16790</v>
      </c>
    </row>
    <row r="7759" spans="1:18" hidden="1" x14ac:dyDescent="0.3">
      <c r="A7759" t="s">
        <v>30862</v>
      </c>
      <c r="B7759" t="s">
        <v>30863</v>
      </c>
      <c r="C7759" s="1" t="str">
        <f t="shared" si="616"/>
        <v>21:0873</v>
      </c>
      <c r="D7759" s="1" t="str">
        <f t="shared" si="629"/>
        <v>21:0245</v>
      </c>
      <c r="E7759" t="s">
        <v>30864</v>
      </c>
      <c r="F7759" t="s">
        <v>30865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107</v>
      </c>
      <c r="N7759">
        <v>316</v>
      </c>
      <c r="O7759">
        <v>1</v>
      </c>
      <c r="P7759" t="s">
        <v>272</v>
      </c>
      <c r="Q7759" t="s">
        <v>96</v>
      </c>
      <c r="R7759" t="s">
        <v>76</v>
      </c>
    </row>
    <row r="7760" spans="1:18" hidden="1" x14ac:dyDescent="0.3">
      <c r="A7760" t="s">
        <v>30866</v>
      </c>
      <c r="B7760" t="s">
        <v>30867</v>
      </c>
      <c r="C7760" s="1" t="str">
        <f t="shared" si="616"/>
        <v>21:0873</v>
      </c>
      <c r="D7760" s="1" t="str">
        <f t="shared" si="629"/>
        <v>21:0245</v>
      </c>
      <c r="E7760" t="s">
        <v>30868</v>
      </c>
      <c r="F7760" t="s">
        <v>30869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114</v>
      </c>
      <c r="N7760">
        <v>317</v>
      </c>
      <c r="O7760">
        <v>1</v>
      </c>
      <c r="P7760" t="s">
        <v>465</v>
      </c>
      <c r="Q7760" t="s">
        <v>31</v>
      </c>
      <c r="R7760" t="s">
        <v>20783</v>
      </c>
    </row>
    <row r="7761" spans="1:18" hidden="1" x14ac:dyDescent="0.3">
      <c r="A7761" t="s">
        <v>30870</v>
      </c>
      <c r="B7761" t="s">
        <v>30871</v>
      </c>
      <c r="C7761" s="1" t="str">
        <f t="shared" si="616"/>
        <v>21:0873</v>
      </c>
      <c r="D7761" s="1" t="str">
        <f t="shared" si="629"/>
        <v>21:0245</v>
      </c>
      <c r="E7761" t="s">
        <v>30872</v>
      </c>
      <c r="F7761" t="s">
        <v>30873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121</v>
      </c>
      <c r="N7761">
        <v>318</v>
      </c>
      <c r="O7761">
        <v>1</v>
      </c>
      <c r="P7761" t="s">
        <v>465</v>
      </c>
      <c r="Q7761" t="s">
        <v>89</v>
      </c>
      <c r="R7761" t="s">
        <v>1142</v>
      </c>
    </row>
    <row r="7762" spans="1:18" hidden="1" x14ac:dyDescent="0.3">
      <c r="A7762" t="s">
        <v>30874</v>
      </c>
      <c r="B7762" t="s">
        <v>30875</v>
      </c>
      <c r="C7762" s="1" t="str">
        <f t="shared" si="616"/>
        <v>21:0873</v>
      </c>
      <c r="D7762" s="1" t="str">
        <f t="shared" si="629"/>
        <v>21:0245</v>
      </c>
      <c r="E7762" t="s">
        <v>30876</v>
      </c>
      <c r="F7762" t="s">
        <v>30877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3815</v>
      </c>
      <c r="N7762">
        <v>319</v>
      </c>
      <c r="O7762">
        <v>1</v>
      </c>
      <c r="P7762" t="s">
        <v>1610</v>
      </c>
      <c r="Q7762" t="s">
        <v>96</v>
      </c>
      <c r="R7762" t="s">
        <v>752</v>
      </c>
    </row>
    <row r="7763" spans="1:18" hidden="1" x14ac:dyDescent="0.3">
      <c r="A7763" t="s">
        <v>30878</v>
      </c>
      <c r="B7763" t="s">
        <v>30879</v>
      </c>
      <c r="C7763" s="1" t="str">
        <f t="shared" si="616"/>
        <v>21:0873</v>
      </c>
      <c r="D7763" s="1" t="str">
        <f t="shared" si="629"/>
        <v>21:0245</v>
      </c>
      <c r="E7763" t="s">
        <v>30876</v>
      </c>
      <c r="F7763" t="s">
        <v>30880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3819</v>
      </c>
      <c r="N7763">
        <v>320</v>
      </c>
      <c r="O7763">
        <v>1</v>
      </c>
      <c r="P7763" t="s">
        <v>1610</v>
      </c>
      <c r="Q7763" t="s">
        <v>96</v>
      </c>
      <c r="R7763" t="s">
        <v>752</v>
      </c>
    </row>
    <row r="7764" spans="1:18" hidden="1" x14ac:dyDescent="0.3">
      <c r="A7764" t="s">
        <v>30881</v>
      </c>
      <c r="B7764" t="s">
        <v>30882</v>
      </c>
      <c r="C7764" s="1" t="str">
        <f t="shared" ref="C7764:C7827" si="632">HYPERLINK("https://geochem.nrcan.gc.ca/cdogs/content/bdl/bdl210873_e.htm", "21:0873")</f>
        <v>21:0873</v>
      </c>
      <c r="D7764" s="1" t="str">
        <f t="shared" si="629"/>
        <v>21:0245</v>
      </c>
      <c r="E7764" t="s">
        <v>30883</v>
      </c>
      <c r="F7764" t="s">
        <v>30884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127</v>
      </c>
      <c r="N7764">
        <v>321</v>
      </c>
      <c r="O7764">
        <v>1</v>
      </c>
      <c r="P7764" t="s">
        <v>15080</v>
      </c>
      <c r="Q7764" t="s">
        <v>15080</v>
      </c>
      <c r="R7764" t="s">
        <v>15080</v>
      </c>
    </row>
    <row r="7765" spans="1:18" hidden="1" x14ac:dyDescent="0.3">
      <c r="A7765" t="s">
        <v>30885</v>
      </c>
      <c r="B7765" t="s">
        <v>30886</v>
      </c>
      <c r="C7765" s="1" t="str">
        <f t="shared" si="632"/>
        <v>21:0873</v>
      </c>
      <c r="D7765" s="1" t="str">
        <f t="shared" si="629"/>
        <v>21:0245</v>
      </c>
      <c r="E7765" t="s">
        <v>30887</v>
      </c>
      <c r="F7765" t="s">
        <v>30888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133</v>
      </c>
      <c r="N7765">
        <v>322</v>
      </c>
      <c r="O7765">
        <v>1</v>
      </c>
      <c r="P7765" t="s">
        <v>465</v>
      </c>
      <c r="Q7765" t="s">
        <v>24</v>
      </c>
      <c r="R7765" t="s">
        <v>1117</v>
      </c>
    </row>
    <row r="7766" spans="1:18" hidden="1" x14ac:dyDescent="0.3">
      <c r="A7766" t="s">
        <v>30889</v>
      </c>
      <c r="B7766" t="s">
        <v>30890</v>
      </c>
      <c r="C7766" s="1" t="str">
        <f t="shared" si="632"/>
        <v>21:0873</v>
      </c>
      <c r="D7766" s="1" t="str">
        <f t="shared" si="629"/>
        <v>21:0245</v>
      </c>
      <c r="E7766" t="s">
        <v>30891</v>
      </c>
      <c r="F7766" t="s">
        <v>30892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36</v>
      </c>
      <c r="N7766">
        <v>323</v>
      </c>
      <c r="O7766">
        <v>1</v>
      </c>
      <c r="P7766" t="s">
        <v>256</v>
      </c>
      <c r="Q7766" t="s">
        <v>89</v>
      </c>
      <c r="R7766" t="s">
        <v>776</v>
      </c>
    </row>
    <row r="7767" spans="1:18" hidden="1" x14ac:dyDescent="0.3">
      <c r="A7767" t="s">
        <v>30893</v>
      </c>
      <c r="B7767" t="s">
        <v>30894</v>
      </c>
      <c r="C7767" s="1" t="str">
        <f t="shared" si="632"/>
        <v>21:0873</v>
      </c>
      <c r="D7767" s="1" t="str">
        <f t="shared" si="629"/>
        <v>21:0245</v>
      </c>
      <c r="E7767" t="s">
        <v>30895</v>
      </c>
      <c r="F7767" t="s">
        <v>30896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44</v>
      </c>
      <c r="N7767">
        <v>324</v>
      </c>
      <c r="O7767">
        <v>1</v>
      </c>
      <c r="P7767" t="s">
        <v>15080</v>
      </c>
      <c r="Q7767" t="s">
        <v>15080</v>
      </c>
      <c r="R7767" t="s">
        <v>15080</v>
      </c>
    </row>
    <row r="7768" spans="1:18" hidden="1" x14ac:dyDescent="0.3">
      <c r="A7768" t="s">
        <v>30897</v>
      </c>
      <c r="B7768" t="s">
        <v>30898</v>
      </c>
      <c r="C7768" s="1" t="str">
        <f t="shared" si="632"/>
        <v>21:0873</v>
      </c>
      <c r="D7768" s="1" t="str">
        <f t="shared" si="629"/>
        <v>21:0245</v>
      </c>
      <c r="E7768" t="s">
        <v>30899</v>
      </c>
      <c r="F7768" t="s">
        <v>30900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  <c r="P7768" t="s">
        <v>15080</v>
      </c>
      <c r="Q7768" t="s">
        <v>15080</v>
      </c>
      <c r="R7768" t="s">
        <v>15080</v>
      </c>
    </row>
    <row r="7769" spans="1:18" hidden="1" x14ac:dyDescent="0.3">
      <c r="A7769" t="s">
        <v>30901</v>
      </c>
      <c r="B7769" t="s">
        <v>30902</v>
      </c>
      <c r="C7769" s="1" t="str">
        <f t="shared" si="632"/>
        <v>21:0873</v>
      </c>
      <c r="D7769" s="1" t="str">
        <f t="shared" si="629"/>
        <v>21:0245</v>
      </c>
      <c r="E7769" t="s">
        <v>30899</v>
      </c>
      <c r="F7769" t="s">
        <v>30903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29</v>
      </c>
      <c r="N7769">
        <v>326</v>
      </c>
      <c r="O7769">
        <v>1</v>
      </c>
      <c r="P7769" t="s">
        <v>15080</v>
      </c>
      <c r="Q7769" t="s">
        <v>15080</v>
      </c>
      <c r="R7769" t="s">
        <v>15080</v>
      </c>
    </row>
    <row r="7770" spans="1:18" hidden="1" x14ac:dyDescent="0.3">
      <c r="A7770" t="s">
        <v>30904</v>
      </c>
      <c r="B7770" t="s">
        <v>30905</v>
      </c>
      <c r="C7770" s="1" t="str">
        <f t="shared" si="632"/>
        <v>21:0873</v>
      </c>
      <c r="D7770" s="1" t="str">
        <f t="shared" si="629"/>
        <v>21:0245</v>
      </c>
      <c r="E7770" t="s">
        <v>30906</v>
      </c>
      <c r="F7770" t="s">
        <v>30907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52</v>
      </c>
      <c r="N7770">
        <v>327</v>
      </c>
      <c r="O7770">
        <v>1</v>
      </c>
      <c r="P7770" t="s">
        <v>15080</v>
      </c>
      <c r="Q7770" t="s">
        <v>15080</v>
      </c>
      <c r="R7770" t="s">
        <v>15080</v>
      </c>
    </row>
    <row r="7771" spans="1:18" hidden="1" x14ac:dyDescent="0.3">
      <c r="A7771" t="s">
        <v>30908</v>
      </c>
      <c r="B7771" t="s">
        <v>30909</v>
      </c>
      <c r="C7771" s="1" t="str">
        <f t="shared" si="632"/>
        <v>21:0873</v>
      </c>
      <c r="D7771" s="1" t="str">
        <f t="shared" si="629"/>
        <v>21:0245</v>
      </c>
      <c r="E7771" t="s">
        <v>30910</v>
      </c>
      <c r="F7771" t="s">
        <v>30911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60</v>
      </c>
      <c r="N7771">
        <v>328</v>
      </c>
      <c r="O7771">
        <v>1</v>
      </c>
      <c r="P7771" t="s">
        <v>1896</v>
      </c>
      <c r="Q7771" t="s">
        <v>96</v>
      </c>
      <c r="R7771" t="s">
        <v>9133</v>
      </c>
    </row>
    <row r="7772" spans="1:18" hidden="1" x14ac:dyDescent="0.3">
      <c r="A7772" t="s">
        <v>30912</v>
      </c>
      <c r="B7772" t="s">
        <v>30913</v>
      </c>
      <c r="C7772" s="1" t="str">
        <f t="shared" si="632"/>
        <v>21:0873</v>
      </c>
      <c r="D7772" s="1" t="str">
        <f t="shared" si="629"/>
        <v>21:0245</v>
      </c>
      <c r="E7772" t="s">
        <v>30914</v>
      </c>
      <c r="F7772" t="s">
        <v>30915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67</v>
      </c>
      <c r="N7772">
        <v>329</v>
      </c>
      <c r="O7772">
        <v>1</v>
      </c>
      <c r="P7772" t="s">
        <v>1896</v>
      </c>
      <c r="Q7772" t="s">
        <v>46</v>
      </c>
      <c r="R7772" t="s">
        <v>815</v>
      </c>
    </row>
    <row r="7773" spans="1:18" hidden="1" x14ac:dyDescent="0.3">
      <c r="A7773" t="s">
        <v>30916</v>
      </c>
      <c r="B7773" t="s">
        <v>30917</v>
      </c>
      <c r="C7773" s="1" t="str">
        <f t="shared" si="632"/>
        <v>21:0873</v>
      </c>
      <c r="D7773" s="1" t="str">
        <f t="shared" si="629"/>
        <v>21:0245</v>
      </c>
      <c r="E7773" t="s">
        <v>30918</v>
      </c>
      <c r="F7773" t="s">
        <v>30919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74</v>
      </c>
      <c r="N7773">
        <v>330</v>
      </c>
      <c r="O7773">
        <v>1</v>
      </c>
      <c r="P7773" t="s">
        <v>1896</v>
      </c>
      <c r="Q7773" t="s">
        <v>96</v>
      </c>
      <c r="R7773" t="s">
        <v>629</v>
      </c>
    </row>
    <row r="7774" spans="1:18" hidden="1" x14ac:dyDescent="0.3">
      <c r="A7774" t="s">
        <v>30920</v>
      </c>
      <c r="B7774" t="s">
        <v>30921</v>
      </c>
      <c r="C7774" s="1" t="str">
        <f t="shared" si="632"/>
        <v>21:0873</v>
      </c>
      <c r="D7774" s="1" t="str">
        <f>HYPERLINK("https://geochem.nrcan.gc.ca/cdogs/content/svy/svy_e.htm", "")</f>
        <v/>
      </c>
      <c r="G7774" s="1" t="str">
        <f>HYPERLINK("https://geochem.nrcan.gc.ca/cdogs/content/cr_/cr_00308_e.htm", "308")</f>
        <v>308</v>
      </c>
      <c r="J7774" t="s">
        <v>85</v>
      </c>
      <c r="K7774" t="s">
        <v>86</v>
      </c>
      <c r="L7774">
        <v>20</v>
      </c>
      <c r="M7774" t="s">
        <v>87</v>
      </c>
      <c r="N7774">
        <v>331</v>
      </c>
      <c r="O7774">
        <v>8</v>
      </c>
      <c r="P7774" t="s">
        <v>1006</v>
      </c>
      <c r="Q7774" t="s">
        <v>46</v>
      </c>
      <c r="R7774" t="s">
        <v>4278</v>
      </c>
    </row>
    <row r="7775" spans="1:18" hidden="1" x14ac:dyDescent="0.3">
      <c r="A7775" t="s">
        <v>30922</v>
      </c>
      <c r="B7775" t="s">
        <v>30923</v>
      </c>
      <c r="C7775" s="1" t="str">
        <f t="shared" si="632"/>
        <v>21:0873</v>
      </c>
      <c r="D7775" s="1" t="str">
        <f t="shared" ref="D7775:D7786" si="633">HYPERLINK("https://geochem.nrcan.gc.ca/cdogs/content/svy/svy210245_e.htm", "21:0245")</f>
        <v>21:0245</v>
      </c>
      <c r="E7775" t="s">
        <v>30924</v>
      </c>
      <c r="F7775" t="s">
        <v>30925</v>
      </c>
      <c r="H7775">
        <v>76.0414356</v>
      </c>
      <c r="I7775">
        <v>-98.4952179</v>
      </c>
      <c r="J7775" s="1" t="str">
        <f t="shared" ref="J7775:J7786" si="634">HYPERLINK("https://geochem.nrcan.gc.ca/cdogs/content/kwd/kwd020018_e.htm", "Fluid (stream)")</f>
        <v>Fluid (stream)</v>
      </c>
      <c r="K7775" s="1" t="str">
        <f t="shared" ref="K7775:K7786" si="635">HYPERLINK("https://geochem.nrcan.gc.ca/cdogs/content/kwd/kwd080007_e.htm", "Untreated Water")</f>
        <v>Untreated Water</v>
      </c>
      <c r="L7775">
        <v>20</v>
      </c>
      <c r="M7775" t="s">
        <v>81</v>
      </c>
      <c r="N7775">
        <v>332</v>
      </c>
      <c r="O7775">
        <v>1</v>
      </c>
      <c r="P7775" t="s">
        <v>1896</v>
      </c>
      <c r="Q7775" t="s">
        <v>96</v>
      </c>
      <c r="R7775" t="s">
        <v>655</v>
      </c>
    </row>
    <row r="7776" spans="1:18" hidden="1" x14ac:dyDescent="0.3">
      <c r="A7776" t="s">
        <v>30926</v>
      </c>
      <c r="B7776" t="s">
        <v>30927</v>
      </c>
      <c r="C7776" s="1" t="str">
        <f t="shared" si="632"/>
        <v>21:0873</v>
      </c>
      <c r="D7776" s="1" t="str">
        <f t="shared" si="633"/>
        <v>21:0245</v>
      </c>
      <c r="E7776" t="s">
        <v>30928</v>
      </c>
      <c r="F7776" t="s">
        <v>30929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95</v>
      </c>
      <c r="N7776">
        <v>333</v>
      </c>
      <c r="O7776">
        <v>1</v>
      </c>
      <c r="P7776" t="s">
        <v>1896</v>
      </c>
      <c r="Q7776" t="s">
        <v>146</v>
      </c>
      <c r="R7776" t="s">
        <v>24178</v>
      </c>
    </row>
    <row r="7777" spans="1:18" hidden="1" x14ac:dyDescent="0.3">
      <c r="A7777" t="s">
        <v>30930</v>
      </c>
      <c r="B7777" t="s">
        <v>30931</v>
      </c>
      <c r="C7777" s="1" t="str">
        <f t="shared" si="632"/>
        <v>21:0873</v>
      </c>
      <c r="D7777" s="1" t="str">
        <f t="shared" si="633"/>
        <v>21:0245</v>
      </c>
      <c r="E7777" t="s">
        <v>30932</v>
      </c>
      <c r="F7777" t="s">
        <v>30933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101</v>
      </c>
      <c r="N7777">
        <v>334</v>
      </c>
      <c r="O7777">
        <v>1</v>
      </c>
      <c r="P7777" t="s">
        <v>1610</v>
      </c>
      <c r="Q7777" t="s">
        <v>248</v>
      </c>
      <c r="R7777" t="s">
        <v>655</v>
      </c>
    </row>
    <row r="7778" spans="1:18" hidden="1" x14ac:dyDescent="0.3">
      <c r="A7778" t="s">
        <v>30934</v>
      </c>
      <c r="B7778" t="s">
        <v>30935</v>
      </c>
      <c r="C7778" s="1" t="str">
        <f t="shared" si="632"/>
        <v>21:0873</v>
      </c>
      <c r="D7778" s="1" t="str">
        <f t="shared" si="633"/>
        <v>21:0245</v>
      </c>
      <c r="E7778" t="s">
        <v>30936</v>
      </c>
      <c r="F7778" t="s">
        <v>30937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107</v>
      </c>
      <c r="N7778">
        <v>335</v>
      </c>
      <c r="O7778">
        <v>1</v>
      </c>
      <c r="P7778" t="s">
        <v>1896</v>
      </c>
      <c r="Q7778" t="s">
        <v>31</v>
      </c>
      <c r="R7778" t="s">
        <v>205</v>
      </c>
    </row>
    <row r="7779" spans="1:18" hidden="1" x14ac:dyDescent="0.3">
      <c r="A7779" t="s">
        <v>30938</v>
      </c>
      <c r="B7779" t="s">
        <v>30939</v>
      </c>
      <c r="C7779" s="1" t="str">
        <f t="shared" si="632"/>
        <v>21:0873</v>
      </c>
      <c r="D7779" s="1" t="str">
        <f t="shared" si="633"/>
        <v>21:0245</v>
      </c>
      <c r="E7779" t="s">
        <v>30940</v>
      </c>
      <c r="F7779" t="s">
        <v>30941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114</v>
      </c>
      <c r="N7779">
        <v>336</v>
      </c>
      <c r="O7779">
        <v>1</v>
      </c>
      <c r="P7779" t="s">
        <v>1896</v>
      </c>
      <c r="Q7779" t="s">
        <v>31</v>
      </c>
      <c r="R7779" t="s">
        <v>5458</v>
      </c>
    </row>
    <row r="7780" spans="1:18" hidden="1" x14ac:dyDescent="0.3">
      <c r="A7780" t="s">
        <v>30942</v>
      </c>
      <c r="B7780" t="s">
        <v>30943</v>
      </c>
      <c r="C7780" s="1" t="str">
        <f t="shared" si="632"/>
        <v>21:0873</v>
      </c>
      <c r="D7780" s="1" t="str">
        <f t="shared" si="633"/>
        <v>21:0245</v>
      </c>
      <c r="E7780" t="s">
        <v>30944</v>
      </c>
      <c r="F7780" t="s">
        <v>30945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121</v>
      </c>
      <c r="N7780">
        <v>337</v>
      </c>
      <c r="O7780">
        <v>1</v>
      </c>
      <c r="P7780" t="s">
        <v>1896</v>
      </c>
      <c r="Q7780" t="s">
        <v>96</v>
      </c>
      <c r="R7780" t="s">
        <v>761</v>
      </c>
    </row>
    <row r="7781" spans="1:18" hidden="1" x14ac:dyDescent="0.3">
      <c r="A7781" t="s">
        <v>30946</v>
      </c>
      <c r="B7781" t="s">
        <v>30947</v>
      </c>
      <c r="C7781" s="1" t="str">
        <f t="shared" si="632"/>
        <v>21:0873</v>
      </c>
      <c r="D7781" s="1" t="str">
        <f t="shared" si="633"/>
        <v>21:0245</v>
      </c>
      <c r="E7781" t="s">
        <v>30948</v>
      </c>
      <c r="F7781" t="s">
        <v>30949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127</v>
      </c>
      <c r="N7781">
        <v>338</v>
      </c>
      <c r="O7781">
        <v>1</v>
      </c>
      <c r="P7781" t="s">
        <v>1896</v>
      </c>
      <c r="Q7781" t="s">
        <v>46</v>
      </c>
      <c r="R7781" t="s">
        <v>220</v>
      </c>
    </row>
    <row r="7782" spans="1:18" hidden="1" x14ac:dyDescent="0.3">
      <c r="A7782" t="s">
        <v>30950</v>
      </c>
      <c r="B7782" t="s">
        <v>30951</v>
      </c>
      <c r="C7782" s="1" t="str">
        <f t="shared" si="632"/>
        <v>21:0873</v>
      </c>
      <c r="D7782" s="1" t="str">
        <f t="shared" si="633"/>
        <v>21:0245</v>
      </c>
      <c r="E7782" t="s">
        <v>30952</v>
      </c>
      <c r="F7782" t="s">
        <v>30953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133</v>
      </c>
      <c r="N7782">
        <v>339</v>
      </c>
      <c r="O7782">
        <v>1</v>
      </c>
      <c r="P7782" t="s">
        <v>1610</v>
      </c>
      <c r="Q7782" t="s">
        <v>46</v>
      </c>
      <c r="R7782" t="s">
        <v>347</v>
      </c>
    </row>
    <row r="7783" spans="1:18" hidden="1" x14ac:dyDescent="0.3">
      <c r="A7783" t="s">
        <v>30954</v>
      </c>
      <c r="B7783" t="s">
        <v>30955</v>
      </c>
      <c r="C7783" s="1" t="str">
        <f t="shared" si="632"/>
        <v>21:0873</v>
      </c>
      <c r="D7783" s="1" t="str">
        <f t="shared" si="633"/>
        <v>21:0245</v>
      </c>
      <c r="E7783" t="s">
        <v>30956</v>
      </c>
      <c r="F7783" t="s">
        <v>30957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139</v>
      </c>
      <c r="N7783">
        <v>340</v>
      </c>
      <c r="O7783">
        <v>1</v>
      </c>
      <c r="P7783" t="s">
        <v>1896</v>
      </c>
      <c r="Q7783" t="s">
        <v>96</v>
      </c>
      <c r="R7783" t="s">
        <v>21442</v>
      </c>
    </row>
    <row r="7784" spans="1:18" hidden="1" x14ac:dyDescent="0.3">
      <c r="A7784" t="s">
        <v>30958</v>
      </c>
      <c r="B7784" t="s">
        <v>30959</v>
      </c>
      <c r="C7784" s="1" t="str">
        <f t="shared" si="632"/>
        <v>21:0873</v>
      </c>
      <c r="D7784" s="1" t="str">
        <f t="shared" si="633"/>
        <v>21:0245</v>
      </c>
      <c r="E7784" t="s">
        <v>30960</v>
      </c>
      <c r="F7784" t="s">
        <v>30961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241</v>
      </c>
      <c r="N7784">
        <v>341</v>
      </c>
      <c r="O7784">
        <v>1</v>
      </c>
      <c r="P7784" t="s">
        <v>1896</v>
      </c>
      <c r="Q7784" t="s">
        <v>96</v>
      </c>
      <c r="R7784" t="s">
        <v>205</v>
      </c>
    </row>
    <row r="7785" spans="1:18" hidden="1" x14ac:dyDescent="0.3">
      <c r="A7785" t="s">
        <v>30962</v>
      </c>
      <c r="B7785" t="s">
        <v>30963</v>
      </c>
      <c r="C7785" s="1" t="str">
        <f t="shared" si="632"/>
        <v>21:0873</v>
      </c>
      <c r="D7785" s="1" t="str">
        <f t="shared" si="633"/>
        <v>21:0245</v>
      </c>
      <c r="E7785" t="s">
        <v>30964</v>
      </c>
      <c r="F7785" t="s">
        <v>30965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36</v>
      </c>
      <c r="N7785">
        <v>342</v>
      </c>
      <c r="O7785">
        <v>1</v>
      </c>
      <c r="P7785" t="s">
        <v>1896</v>
      </c>
      <c r="Q7785" t="s">
        <v>96</v>
      </c>
      <c r="R7785" t="s">
        <v>3470</v>
      </c>
    </row>
    <row r="7786" spans="1:18" hidden="1" x14ac:dyDescent="0.3">
      <c r="A7786" t="s">
        <v>30966</v>
      </c>
      <c r="B7786" t="s">
        <v>30967</v>
      </c>
      <c r="C7786" s="1" t="str">
        <f t="shared" si="632"/>
        <v>21:0873</v>
      </c>
      <c r="D7786" s="1" t="str">
        <f t="shared" si="633"/>
        <v>21:0245</v>
      </c>
      <c r="E7786" t="s">
        <v>30968</v>
      </c>
      <c r="F7786" t="s">
        <v>30969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44</v>
      </c>
      <c r="N7786">
        <v>343</v>
      </c>
      <c r="O7786">
        <v>1</v>
      </c>
      <c r="P7786" t="s">
        <v>1896</v>
      </c>
      <c r="Q7786" t="s">
        <v>31</v>
      </c>
      <c r="R7786" t="s">
        <v>329</v>
      </c>
    </row>
    <row r="7787" spans="1:18" hidden="1" x14ac:dyDescent="0.3">
      <c r="A7787" t="s">
        <v>30970</v>
      </c>
      <c r="B7787" t="s">
        <v>30971</v>
      </c>
      <c r="C7787" s="1" t="str">
        <f t="shared" si="632"/>
        <v>21:0873</v>
      </c>
      <c r="D7787" s="1" t="str">
        <f>HYPERLINK("https://geochem.nrcan.gc.ca/cdogs/content/svy/svy_e.htm", "")</f>
        <v/>
      </c>
      <c r="G7787" s="1" t="str">
        <f>HYPERLINK("https://geochem.nrcan.gc.ca/cdogs/content/cr_/cr_00309_e.htm", "309")</f>
        <v>309</v>
      </c>
      <c r="J7787" t="s">
        <v>85</v>
      </c>
      <c r="K7787" t="s">
        <v>86</v>
      </c>
      <c r="L7787">
        <v>21</v>
      </c>
      <c r="M7787" t="s">
        <v>87</v>
      </c>
      <c r="N7787">
        <v>344</v>
      </c>
      <c r="O7787">
        <v>8</v>
      </c>
      <c r="P7787" t="s">
        <v>53</v>
      </c>
      <c r="Q7787" t="s">
        <v>31</v>
      </c>
      <c r="R7787" t="s">
        <v>873</v>
      </c>
    </row>
    <row r="7788" spans="1:18" hidden="1" x14ac:dyDescent="0.3">
      <c r="A7788" t="s">
        <v>30972</v>
      </c>
      <c r="B7788" t="s">
        <v>30973</v>
      </c>
      <c r="C7788" s="1" t="str">
        <f t="shared" si="632"/>
        <v>21:0873</v>
      </c>
      <c r="D7788" s="1" t="str">
        <f t="shared" ref="D7788:D7816" si="636">HYPERLINK("https://geochem.nrcan.gc.ca/cdogs/content/svy/svy210245_e.htm", "21:0245")</f>
        <v>21:0245</v>
      </c>
      <c r="E7788" t="s">
        <v>30974</v>
      </c>
      <c r="F7788" t="s">
        <v>30975</v>
      </c>
      <c r="H7788">
        <v>76.011644899999993</v>
      </c>
      <c r="I7788">
        <v>-98.478036900000006</v>
      </c>
      <c r="J7788" s="1" t="str">
        <f t="shared" ref="J7788:J7816" si="637">HYPERLINK("https://geochem.nrcan.gc.ca/cdogs/content/kwd/kwd020018_e.htm", "Fluid (stream)")</f>
        <v>Fluid (stream)</v>
      </c>
      <c r="K7788" s="1" t="str">
        <f t="shared" ref="K7788:K7816" si="638">HYPERLINK("https://geochem.nrcan.gc.ca/cdogs/content/kwd/kwd080007_e.htm", "Untreated Water")</f>
        <v>Untreated Water</v>
      </c>
      <c r="L7788">
        <v>21</v>
      </c>
      <c r="M7788" t="s">
        <v>52</v>
      </c>
      <c r="N7788">
        <v>345</v>
      </c>
      <c r="O7788">
        <v>1</v>
      </c>
      <c r="P7788" t="s">
        <v>1896</v>
      </c>
      <c r="Q7788" t="s">
        <v>46</v>
      </c>
      <c r="R7788" t="s">
        <v>9133</v>
      </c>
    </row>
    <row r="7789" spans="1:18" hidden="1" x14ac:dyDescent="0.3">
      <c r="A7789" t="s">
        <v>30976</v>
      </c>
      <c r="B7789" t="s">
        <v>30977</v>
      </c>
      <c r="C7789" s="1" t="str">
        <f t="shared" si="632"/>
        <v>21:0873</v>
      </c>
      <c r="D7789" s="1" t="str">
        <f t="shared" si="636"/>
        <v>21:0245</v>
      </c>
      <c r="E7789" t="s">
        <v>30978</v>
      </c>
      <c r="F7789" t="s">
        <v>30979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60</v>
      </c>
      <c r="N7789">
        <v>346</v>
      </c>
      <c r="O7789">
        <v>1</v>
      </c>
      <c r="P7789" t="s">
        <v>1896</v>
      </c>
      <c r="Q7789" t="s">
        <v>96</v>
      </c>
      <c r="R7789" t="s">
        <v>629</v>
      </c>
    </row>
    <row r="7790" spans="1:18" hidden="1" x14ac:dyDescent="0.3">
      <c r="A7790" t="s">
        <v>30980</v>
      </c>
      <c r="B7790" t="s">
        <v>30981</v>
      </c>
      <c r="C7790" s="1" t="str">
        <f t="shared" si="632"/>
        <v>21:0873</v>
      </c>
      <c r="D7790" s="1" t="str">
        <f t="shared" si="636"/>
        <v>21:0245</v>
      </c>
      <c r="E7790" t="s">
        <v>30982</v>
      </c>
      <c r="F7790" t="s">
        <v>30983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67</v>
      </c>
      <c r="N7790">
        <v>347</v>
      </c>
      <c r="O7790">
        <v>1</v>
      </c>
      <c r="P7790" t="s">
        <v>1896</v>
      </c>
      <c r="Q7790" t="s">
        <v>24</v>
      </c>
      <c r="R7790" t="s">
        <v>500</v>
      </c>
    </row>
    <row r="7791" spans="1:18" hidden="1" x14ac:dyDescent="0.3">
      <c r="A7791" t="s">
        <v>30984</v>
      </c>
      <c r="B7791" t="s">
        <v>30985</v>
      </c>
      <c r="C7791" s="1" t="str">
        <f t="shared" si="632"/>
        <v>21:0873</v>
      </c>
      <c r="D7791" s="1" t="str">
        <f t="shared" si="636"/>
        <v>21:0245</v>
      </c>
      <c r="E7791" t="s">
        <v>30986</v>
      </c>
      <c r="F7791" t="s">
        <v>30987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74</v>
      </c>
      <c r="N7791">
        <v>348</v>
      </c>
      <c r="O7791">
        <v>1</v>
      </c>
      <c r="P7791" t="s">
        <v>1896</v>
      </c>
      <c r="Q7791" t="s">
        <v>96</v>
      </c>
      <c r="R7791" t="s">
        <v>655</v>
      </c>
    </row>
    <row r="7792" spans="1:18" hidden="1" x14ac:dyDescent="0.3">
      <c r="A7792" t="s">
        <v>30988</v>
      </c>
      <c r="B7792" t="s">
        <v>30989</v>
      </c>
      <c r="C7792" s="1" t="str">
        <f t="shared" si="632"/>
        <v>21:0873</v>
      </c>
      <c r="D7792" s="1" t="str">
        <f t="shared" si="636"/>
        <v>21:0245</v>
      </c>
      <c r="E7792" t="s">
        <v>30990</v>
      </c>
      <c r="F7792" t="s">
        <v>30991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81</v>
      </c>
      <c r="N7792">
        <v>349</v>
      </c>
      <c r="O7792">
        <v>1</v>
      </c>
      <c r="P7792" t="s">
        <v>1896</v>
      </c>
      <c r="Q7792" t="s">
        <v>96</v>
      </c>
      <c r="R7792" t="s">
        <v>183</v>
      </c>
    </row>
    <row r="7793" spans="1:18" hidden="1" x14ac:dyDescent="0.3">
      <c r="A7793" t="s">
        <v>30992</v>
      </c>
      <c r="B7793" t="s">
        <v>30993</v>
      </c>
      <c r="C7793" s="1" t="str">
        <f t="shared" si="632"/>
        <v>21:0873</v>
      </c>
      <c r="D7793" s="1" t="str">
        <f t="shared" si="636"/>
        <v>21:0245</v>
      </c>
      <c r="E7793" t="s">
        <v>30994</v>
      </c>
      <c r="F7793" t="s">
        <v>30995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95</v>
      </c>
      <c r="N7793">
        <v>350</v>
      </c>
      <c r="O7793">
        <v>1</v>
      </c>
      <c r="P7793" t="s">
        <v>1896</v>
      </c>
      <c r="Q7793" t="s">
        <v>146</v>
      </c>
      <c r="R7793" t="s">
        <v>449</v>
      </c>
    </row>
    <row r="7794" spans="1:18" hidden="1" x14ac:dyDescent="0.3">
      <c r="A7794" t="s">
        <v>30996</v>
      </c>
      <c r="B7794" t="s">
        <v>30997</v>
      </c>
      <c r="C7794" s="1" t="str">
        <f t="shared" si="632"/>
        <v>21:0873</v>
      </c>
      <c r="D7794" s="1" t="str">
        <f t="shared" si="636"/>
        <v>21:0245</v>
      </c>
      <c r="E7794" t="s">
        <v>30998</v>
      </c>
      <c r="F7794" t="s">
        <v>30999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 t="s">
        <v>1896</v>
      </c>
      <c r="Q7794" t="s">
        <v>24</v>
      </c>
      <c r="R7794" t="s">
        <v>500</v>
      </c>
    </row>
    <row r="7795" spans="1:18" hidden="1" x14ac:dyDescent="0.3">
      <c r="A7795" t="s">
        <v>31000</v>
      </c>
      <c r="B7795" t="s">
        <v>31001</v>
      </c>
      <c r="C7795" s="1" t="str">
        <f t="shared" si="632"/>
        <v>21:0873</v>
      </c>
      <c r="D7795" s="1" t="str">
        <f t="shared" si="636"/>
        <v>21:0245</v>
      </c>
      <c r="E7795" t="s">
        <v>30998</v>
      </c>
      <c r="F7795" t="s">
        <v>31002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29</v>
      </c>
      <c r="N7795">
        <v>352</v>
      </c>
      <c r="O7795">
        <v>1</v>
      </c>
      <c r="P7795" t="s">
        <v>1896</v>
      </c>
      <c r="Q7795" t="s">
        <v>146</v>
      </c>
      <c r="R7795" t="s">
        <v>90</v>
      </c>
    </row>
    <row r="7796" spans="1:18" hidden="1" x14ac:dyDescent="0.3">
      <c r="A7796" t="s">
        <v>31003</v>
      </c>
      <c r="B7796" t="s">
        <v>31004</v>
      </c>
      <c r="C7796" s="1" t="str">
        <f t="shared" si="632"/>
        <v>21:0873</v>
      </c>
      <c r="D7796" s="1" t="str">
        <f t="shared" si="636"/>
        <v>21:0245</v>
      </c>
      <c r="E7796" t="s">
        <v>31005</v>
      </c>
      <c r="F7796" t="s">
        <v>31006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101</v>
      </c>
      <c r="N7796">
        <v>353</v>
      </c>
      <c r="O7796">
        <v>1</v>
      </c>
      <c r="P7796" t="s">
        <v>1896</v>
      </c>
      <c r="Q7796" t="s">
        <v>96</v>
      </c>
      <c r="R7796" t="s">
        <v>2503</v>
      </c>
    </row>
    <row r="7797" spans="1:18" hidden="1" x14ac:dyDescent="0.3">
      <c r="A7797" t="s">
        <v>31007</v>
      </c>
      <c r="B7797" t="s">
        <v>31008</v>
      </c>
      <c r="C7797" s="1" t="str">
        <f t="shared" si="632"/>
        <v>21:0873</v>
      </c>
      <c r="D7797" s="1" t="str">
        <f t="shared" si="636"/>
        <v>21:0245</v>
      </c>
      <c r="E7797" t="s">
        <v>31009</v>
      </c>
      <c r="F7797" t="s">
        <v>31010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107</v>
      </c>
      <c r="N7797">
        <v>354</v>
      </c>
      <c r="O7797">
        <v>1</v>
      </c>
      <c r="P7797" t="s">
        <v>1896</v>
      </c>
      <c r="Q7797" t="s">
        <v>24</v>
      </c>
      <c r="R7797" t="s">
        <v>220</v>
      </c>
    </row>
    <row r="7798" spans="1:18" hidden="1" x14ac:dyDescent="0.3">
      <c r="A7798" t="s">
        <v>31011</v>
      </c>
      <c r="B7798" t="s">
        <v>31012</v>
      </c>
      <c r="C7798" s="1" t="str">
        <f t="shared" si="632"/>
        <v>21:0873</v>
      </c>
      <c r="D7798" s="1" t="str">
        <f t="shared" si="636"/>
        <v>21:0245</v>
      </c>
      <c r="E7798" t="s">
        <v>31013</v>
      </c>
      <c r="F7798" t="s">
        <v>31014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114</v>
      </c>
      <c r="N7798">
        <v>355</v>
      </c>
      <c r="O7798">
        <v>1</v>
      </c>
      <c r="P7798" t="s">
        <v>1896</v>
      </c>
      <c r="Q7798" t="s">
        <v>31</v>
      </c>
      <c r="R7798" t="s">
        <v>988</v>
      </c>
    </row>
    <row r="7799" spans="1:18" hidden="1" x14ac:dyDescent="0.3">
      <c r="A7799" t="s">
        <v>31015</v>
      </c>
      <c r="B7799" t="s">
        <v>31016</v>
      </c>
      <c r="C7799" s="1" t="str">
        <f t="shared" si="632"/>
        <v>21:0873</v>
      </c>
      <c r="D7799" s="1" t="str">
        <f t="shared" si="636"/>
        <v>21:0245</v>
      </c>
      <c r="E7799" t="s">
        <v>31017</v>
      </c>
      <c r="F7799" t="s">
        <v>31018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121</v>
      </c>
      <c r="N7799">
        <v>356</v>
      </c>
      <c r="O7799">
        <v>1</v>
      </c>
      <c r="P7799" t="s">
        <v>1896</v>
      </c>
      <c r="Q7799" t="s">
        <v>96</v>
      </c>
      <c r="R7799" t="s">
        <v>122</v>
      </c>
    </row>
    <row r="7800" spans="1:18" hidden="1" x14ac:dyDescent="0.3">
      <c r="A7800" t="s">
        <v>31019</v>
      </c>
      <c r="B7800" t="s">
        <v>31020</v>
      </c>
      <c r="C7800" s="1" t="str">
        <f t="shared" si="632"/>
        <v>21:0873</v>
      </c>
      <c r="D7800" s="1" t="str">
        <f t="shared" si="636"/>
        <v>21:0245</v>
      </c>
      <c r="E7800" t="s">
        <v>31021</v>
      </c>
      <c r="F7800" t="s">
        <v>31022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127</v>
      </c>
      <c r="N7800">
        <v>357</v>
      </c>
      <c r="O7800">
        <v>1</v>
      </c>
      <c r="P7800" t="s">
        <v>1610</v>
      </c>
      <c r="Q7800" t="s">
        <v>24</v>
      </c>
      <c r="R7800" t="s">
        <v>76</v>
      </c>
    </row>
    <row r="7801" spans="1:18" hidden="1" x14ac:dyDescent="0.3">
      <c r="A7801" t="s">
        <v>31023</v>
      </c>
      <c r="B7801" t="s">
        <v>31024</v>
      </c>
      <c r="C7801" s="1" t="str">
        <f t="shared" si="632"/>
        <v>21:0873</v>
      </c>
      <c r="D7801" s="1" t="str">
        <f t="shared" si="636"/>
        <v>21:0245</v>
      </c>
      <c r="E7801" t="s">
        <v>31025</v>
      </c>
      <c r="F7801" t="s">
        <v>31026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133</v>
      </c>
      <c r="N7801">
        <v>358</v>
      </c>
      <c r="O7801">
        <v>1</v>
      </c>
      <c r="P7801" t="s">
        <v>1896</v>
      </c>
      <c r="Q7801" t="s">
        <v>96</v>
      </c>
      <c r="R7801" t="s">
        <v>3968</v>
      </c>
    </row>
    <row r="7802" spans="1:18" hidden="1" x14ac:dyDescent="0.3">
      <c r="A7802" t="s">
        <v>31027</v>
      </c>
      <c r="B7802" t="s">
        <v>31028</v>
      </c>
      <c r="C7802" s="1" t="str">
        <f t="shared" si="632"/>
        <v>21:0873</v>
      </c>
      <c r="D7802" s="1" t="str">
        <f t="shared" si="636"/>
        <v>21:0245</v>
      </c>
      <c r="E7802" t="s">
        <v>31029</v>
      </c>
      <c r="F7802" t="s">
        <v>31030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139</v>
      </c>
      <c r="N7802">
        <v>359</v>
      </c>
      <c r="O7802">
        <v>1</v>
      </c>
      <c r="P7802" t="s">
        <v>1896</v>
      </c>
      <c r="Q7802" t="s">
        <v>146</v>
      </c>
      <c r="R7802" t="s">
        <v>629</v>
      </c>
    </row>
    <row r="7803" spans="1:18" hidden="1" x14ac:dyDescent="0.3">
      <c r="A7803" t="s">
        <v>31031</v>
      </c>
      <c r="B7803" t="s">
        <v>31032</v>
      </c>
      <c r="C7803" s="1" t="str">
        <f t="shared" si="632"/>
        <v>21:0873</v>
      </c>
      <c r="D7803" s="1" t="str">
        <f t="shared" si="636"/>
        <v>21:0245</v>
      </c>
      <c r="E7803" t="s">
        <v>31033</v>
      </c>
      <c r="F7803" t="s">
        <v>31034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241</v>
      </c>
      <c r="N7803">
        <v>360</v>
      </c>
      <c r="O7803">
        <v>1</v>
      </c>
      <c r="P7803" t="s">
        <v>1896</v>
      </c>
      <c r="Q7803" t="s">
        <v>96</v>
      </c>
      <c r="R7803" t="s">
        <v>655</v>
      </c>
    </row>
    <row r="7804" spans="1:18" hidden="1" x14ac:dyDescent="0.3">
      <c r="A7804" t="s">
        <v>31035</v>
      </c>
      <c r="B7804" t="s">
        <v>31036</v>
      </c>
      <c r="C7804" s="1" t="str">
        <f t="shared" si="632"/>
        <v>21:0873</v>
      </c>
      <c r="D7804" s="1" t="str">
        <f t="shared" si="636"/>
        <v>21:0245</v>
      </c>
      <c r="E7804" t="s">
        <v>31037</v>
      </c>
      <c r="F7804" t="s">
        <v>31038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36</v>
      </c>
      <c r="N7804">
        <v>361</v>
      </c>
      <c r="O7804">
        <v>1</v>
      </c>
      <c r="P7804" t="s">
        <v>1896</v>
      </c>
      <c r="Q7804" t="s">
        <v>96</v>
      </c>
      <c r="R7804" t="s">
        <v>988</v>
      </c>
    </row>
    <row r="7805" spans="1:18" hidden="1" x14ac:dyDescent="0.3">
      <c r="A7805" t="s">
        <v>31039</v>
      </c>
      <c r="B7805" t="s">
        <v>31040</v>
      </c>
      <c r="C7805" s="1" t="str">
        <f t="shared" si="632"/>
        <v>21:0873</v>
      </c>
      <c r="D7805" s="1" t="str">
        <f t="shared" si="636"/>
        <v>21:0245</v>
      </c>
      <c r="E7805" t="s">
        <v>31041</v>
      </c>
      <c r="F7805" t="s">
        <v>31042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44</v>
      </c>
      <c r="N7805">
        <v>362</v>
      </c>
      <c r="O7805">
        <v>1</v>
      </c>
      <c r="P7805" t="s">
        <v>1896</v>
      </c>
      <c r="Q7805" t="s">
        <v>146</v>
      </c>
      <c r="R7805" t="s">
        <v>3968</v>
      </c>
    </row>
    <row r="7806" spans="1:18" hidden="1" x14ac:dyDescent="0.3">
      <c r="A7806" t="s">
        <v>31043</v>
      </c>
      <c r="B7806" t="s">
        <v>31044</v>
      </c>
      <c r="C7806" s="1" t="str">
        <f t="shared" si="632"/>
        <v>21:0873</v>
      </c>
      <c r="D7806" s="1" t="str">
        <f t="shared" si="636"/>
        <v>21:0245</v>
      </c>
      <c r="E7806" t="s">
        <v>31045</v>
      </c>
      <c r="F7806" t="s">
        <v>31046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52</v>
      </c>
      <c r="N7806">
        <v>363</v>
      </c>
      <c r="O7806">
        <v>1</v>
      </c>
      <c r="P7806" t="s">
        <v>1896</v>
      </c>
      <c r="Q7806" t="s">
        <v>24</v>
      </c>
      <c r="R7806" t="s">
        <v>347</v>
      </c>
    </row>
    <row r="7807" spans="1:18" hidden="1" x14ac:dyDescent="0.3">
      <c r="A7807" t="s">
        <v>31047</v>
      </c>
      <c r="B7807" t="s">
        <v>31048</v>
      </c>
      <c r="C7807" s="1" t="str">
        <f t="shared" si="632"/>
        <v>21:0873</v>
      </c>
      <c r="D7807" s="1" t="str">
        <f t="shared" si="636"/>
        <v>21:0245</v>
      </c>
      <c r="E7807" t="s">
        <v>31049</v>
      </c>
      <c r="F7807" t="s">
        <v>31050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 t="s">
        <v>319</v>
      </c>
      <c r="Q7807" t="s">
        <v>24</v>
      </c>
      <c r="R7807" t="s">
        <v>14773</v>
      </c>
    </row>
    <row r="7808" spans="1:18" hidden="1" x14ac:dyDescent="0.3">
      <c r="A7808" t="s">
        <v>31051</v>
      </c>
      <c r="B7808" t="s">
        <v>31052</v>
      </c>
      <c r="C7808" s="1" t="str">
        <f t="shared" si="632"/>
        <v>21:0873</v>
      </c>
      <c r="D7808" s="1" t="str">
        <f t="shared" si="636"/>
        <v>21:0245</v>
      </c>
      <c r="E7808" t="s">
        <v>31049</v>
      </c>
      <c r="F7808" t="s">
        <v>31053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29</v>
      </c>
      <c r="N7808">
        <v>365</v>
      </c>
      <c r="O7808">
        <v>1</v>
      </c>
      <c r="P7808" t="s">
        <v>319</v>
      </c>
      <c r="Q7808" t="s">
        <v>146</v>
      </c>
      <c r="R7808" t="s">
        <v>14773</v>
      </c>
    </row>
    <row r="7809" spans="1:18" hidden="1" x14ac:dyDescent="0.3">
      <c r="A7809" t="s">
        <v>31054</v>
      </c>
      <c r="B7809" t="s">
        <v>31055</v>
      </c>
      <c r="C7809" s="1" t="str">
        <f t="shared" si="632"/>
        <v>21:0873</v>
      </c>
      <c r="D7809" s="1" t="str">
        <f t="shared" si="636"/>
        <v>21:0245</v>
      </c>
      <c r="E7809" t="s">
        <v>31056</v>
      </c>
      <c r="F7809" t="s">
        <v>31057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60</v>
      </c>
      <c r="N7809">
        <v>366</v>
      </c>
      <c r="O7809">
        <v>1</v>
      </c>
      <c r="P7809" t="s">
        <v>1896</v>
      </c>
      <c r="Q7809" t="s">
        <v>24</v>
      </c>
      <c r="R7809" t="s">
        <v>69</v>
      </c>
    </row>
    <row r="7810" spans="1:18" hidden="1" x14ac:dyDescent="0.3">
      <c r="A7810" t="s">
        <v>31058</v>
      </c>
      <c r="B7810" t="s">
        <v>31059</v>
      </c>
      <c r="C7810" s="1" t="str">
        <f t="shared" si="632"/>
        <v>21:0873</v>
      </c>
      <c r="D7810" s="1" t="str">
        <f t="shared" si="636"/>
        <v>21:0245</v>
      </c>
      <c r="E7810" t="s">
        <v>31060</v>
      </c>
      <c r="F7810" t="s">
        <v>31061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67</v>
      </c>
      <c r="N7810">
        <v>367</v>
      </c>
      <c r="O7810">
        <v>1</v>
      </c>
      <c r="P7810" t="s">
        <v>15080</v>
      </c>
      <c r="Q7810" t="s">
        <v>15080</v>
      </c>
      <c r="R7810" t="s">
        <v>15080</v>
      </c>
    </row>
    <row r="7811" spans="1:18" hidden="1" x14ac:dyDescent="0.3">
      <c r="A7811" t="s">
        <v>31062</v>
      </c>
      <c r="B7811" t="s">
        <v>31063</v>
      </c>
      <c r="C7811" s="1" t="str">
        <f t="shared" si="632"/>
        <v>21:0873</v>
      </c>
      <c r="D7811" s="1" t="str">
        <f t="shared" si="636"/>
        <v>21:0245</v>
      </c>
      <c r="E7811" t="s">
        <v>31064</v>
      </c>
      <c r="F7811" t="s">
        <v>31065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74</v>
      </c>
      <c r="N7811">
        <v>368</v>
      </c>
      <c r="O7811">
        <v>1</v>
      </c>
      <c r="P7811" t="s">
        <v>1610</v>
      </c>
      <c r="Q7811" t="s">
        <v>46</v>
      </c>
      <c r="R7811" t="s">
        <v>19059</v>
      </c>
    </row>
    <row r="7812" spans="1:18" hidden="1" x14ac:dyDescent="0.3">
      <c r="A7812" t="s">
        <v>31066</v>
      </c>
      <c r="B7812" t="s">
        <v>31067</v>
      </c>
      <c r="C7812" s="1" t="str">
        <f t="shared" si="632"/>
        <v>21:0873</v>
      </c>
      <c r="D7812" s="1" t="str">
        <f t="shared" si="636"/>
        <v>21:0245</v>
      </c>
      <c r="E7812" t="s">
        <v>31068</v>
      </c>
      <c r="F7812" t="s">
        <v>31069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81</v>
      </c>
      <c r="N7812">
        <v>369</v>
      </c>
      <c r="O7812">
        <v>1</v>
      </c>
      <c r="P7812" t="s">
        <v>1896</v>
      </c>
      <c r="Q7812" t="s">
        <v>24</v>
      </c>
      <c r="R7812" t="s">
        <v>102</v>
      </c>
    </row>
    <row r="7813" spans="1:18" hidden="1" x14ac:dyDescent="0.3">
      <c r="A7813" t="s">
        <v>31070</v>
      </c>
      <c r="B7813" t="s">
        <v>31071</v>
      </c>
      <c r="C7813" s="1" t="str">
        <f t="shared" si="632"/>
        <v>21:0873</v>
      </c>
      <c r="D7813" s="1" t="str">
        <f t="shared" si="636"/>
        <v>21:0245</v>
      </c>
      <c r="E7813" t="s">
        <v>31072</v>
      </c>
      <c r="F7813" t="s">
        <v>31073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95</v>
      </c>
      <c r="N7813">
        <v>370</v>
      </c>
      <c r="O7813">
        <v>1</v>
      </c>
      <c r="P7813" t="s">
        <v>1896</v>
      </c>
      <c r="Q7813" t="s">
        <v>146</v>
      </c>
      <c r="R7813" t="s">
        <v>220</v>
      </c>
    </row>
    <row r="7814" spans="1:18" hidden="1" x14ac:dyDescent="0.3">
      <c r="A7814" t="s">
        <v>31074</v>
      </c>
      <c r="B7814" t="s">
        <v>31075</v>
      </c>
      <c r="C7814" s="1" t="str">
        <f t="shared" si="632"/>
        <v>21:0873</v>
      </c>
      <c r="D7814" s="1" t="str">
        <f t="shared" si="636"/>
        <v>21:0245</v>
      </c>
      <c r="E7814" t="s">
        <v>31076</v>
      </c>
      <c r="F7814" t="s">
        <v>31077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101</v>
      </c>
      <c r="N7814">
        <v>371</v>
      </c>
      <c r="O7814">
        <v>1</v>
      </c>
      <c r="P7814" t="s">
        <v>1896</v>
      </c>
      <c r="Q7814" t="s">
        <v>146</v>
      </c>
      <c r="R7814" t="s">
        <v>211</v>
      </c>
    </row>
    <row r="7815" spans="1:18" hidden="1" x14ac:dyDescent="0.3">
      <c r="A7815" t="s">
        <v>31078</v>
      </c>
      <c r="B7815" t="s">
        <v>31079</v>
      </c>
      <c r="C7815" s="1" t="str">
        <f t="shared" si="632"/>
        <v>21:0873</v>
      </c>
      <c r="D7815" s="1" t="str">
        <f t="shared" si="636"/>
        <v>21:0245</v>
      </c>
      <c r="E7815" t="s">
        <v>31080</v>
      </c>
      <c r="F7815" t="s">
        <v>31081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107</v>
      </c>
      <c r="N7815">
        <v>372</v>
      </c>
      <c r="O7815">
        <v>1</v>
      </c>
      <c r="P7815" t="s">
        <v>1896</v>
      </c>
      <c r="Q7815" t="s">
        <v>46</v>
      </c>
      <c r="R7815" t="s">
        <v>599</v>
      </c>
    </row>
    <row r="7816" spans="1:18" hidden="1" x14ac:dyDescent="0.3">
      <c r="A7816" t="s">
        <v>31082</v>
      </c>
      <c r="B7816" t="s">
        <v>31083</v>
      </c>
      <c r="C7816" s="1" t="str">
        <f t="shared" si="632"/>
        <v>21:0873</v>
      </c>
      <c r="D7816" s="1" t="str">
        <f t="shared" si="636"/>
        <v>21:0245</v>
      </c>
      <c r="E7816" t="s">
        <v>31084</v>
      </c>
      <c r="F7816" t="s">
        <v>31085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114</v>
      </c>
      <c r="N7816">
        <v>373</v>
      </c>
      <c r="O7816">
        <v>1</v>
      </c>
      <c r="P7816" t="s">
        <v>1896</v>
      </c>
      <c r="Q7816" t="s">
        <v>96</v>
      </c>
      <c r="R7816" t="s">
        <v>745</v>
      </c>
    </row>
    <row r="7817" spans="1:18" hidden="1" x14ac:dyDescent="0.3">
      <c r="A7817" t="s">
        <v>31086</v>
      </c>
      <c r="B7817" t="s">
        <v>31087</v>
      </c>
      <c r="C7817" s="1" t="str">
        <f t="shared" si="632"/>
        <v>21:0873</v>
      </c>
      <c r="D7817" s="1" t="str">
        <f>HYPERLINK("https://geochem.nrcan.gc.ca/cdogs/content/svy/svy_e.htm", "")</f>
        <v/>
      </c>
      <c r="G7817" s="1" t="str">
        <f>HYPERLINK("https://geochem.nrcan.gc.ca/cdogs/content/cr_/cr_00310_e.htm", "310")</f>
        <v>310</v>
      </c>
      <c r="J7817" t="s">
        <v>85</v>
      </c>
      <c r="K7817" t="s">
        <v>86</v>
      </c>
      <c r="L7817">
        <v>22</v>
      </c>
      <c r="M7817" t="s">
        <v>87</v>
      </c>
      <c r="N7817">
        <v>374</v>
      </c>
      <c r="O7817">
        <v>8</v>
      </c>
      <c r="P7817" t="s">
        <v>809</v>
      </c>
      <c r="Q7817" t="s">
        <v>24</v>
      </c>
      <c r="R7817" t="s">
        <v>635</v>
      </c>
    </row>
    <row r="7818" spans="1:18" hidden="1" x14ac:dyDescent="0.3">
      <c r="A7818" t="s">
        <v>31088</v>
      </c>
      <c r="B7818" t="s">
        <v>31089</v>
      </c>
      <c r="C7818" s="1" t="str">
        <f t="shared" si="632"/>
        <v>21:0873</v>
      </c>
      <c r="D7818" s="1" t="str">
        <f t="shared" ref="D7818:D7825" si="639">HYPERLINK("https://geochem.nrcan.gc.ca/cdogs/content/svy/svy210245_e.htm", "21:0245")</f>
        <v>21:0245</v>
      </c>
      <c r="E7818" t="s">
        <v>31090</v>
      </c>
      <c r="F7818" t="s">
        <v>31091</v>
      </c>
      <c r="H7818">
        <v>76.321726100000006</v>
      </c>
      <c r="I7818">
        <v>-99.876389700000004</v>
      </c>
      <c r="J7818" s="1" t="str">
        <f t="shared" ref="J7818:J7825" si="640">HYPERLINK("https://geochem.nrcan.gc.ca/cdogs/content/kwd/kwd020018_e.htm", "Fluid (stream)")</f>
        <v>Fluid (stream)</v>
      </c>
      <c r="K7818" s="1" t="str">
        <f t="shared" ref="K7818:K7825" si="641">HYPERLINK("https://geochem.nrcan.gc.ca/cdogs/content/kwd/kwd080007_e.htm", "Untreated Water")</f>
        <v>Untreated Water</v>
      </c>
      <c r="L7818">
        <v>22</v>
      </c>
      <c r="M7818" t="s">
        <v>121</v>
      </c>
      <c r="N7818">
        <v>375</v>
      </c>
      <c r="O7818">
        <v>1</v>
      </c>
      <c r="P7818" t="s">
        <v>272</v>
      </c>
      <c r="Q7818" t="s">
        <v>96</v>
      </c>
      <c r="R7818" t="s">
        <v>752</v>
      </c>
    </row>
    <row r="7819" spans="1:18" hidden="1" x14ac:dyDescent="0.3">
      <c r="A7819" t="s">
        <v>31092</v>
      </c>
      <c r="B7819" t="s">
        <v>31093</v>
      </c>
      <c r="C7819" s="1" t="str">
        <f t="shared" si="632"/>
        <v>21:0873</v>
      </c>
      <c r="D7819" s="1" t="str">
        <f t="shared" si="639"/>
        <v>21:0245</v>
      </c>
      <c r="E7819" t="s">
        <v>31094</v>
      </c>
      <c r="F7819" t="s">
        <v>31095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127</v>
      </c>
      <c r="N7819">
        <v>376</v>
      </c>
      <c r="O7819">
        <v>1</v>
      </c>
      <c r="P7819" t="s">
        <v>267</v>
      </c>
      <c r="Q7819" t="s">
        <v>38</v>
      </c>
      <c r="R7819" t="s">
        <v>420</v>
      </c>
    </row>
    <row r="7820" spans="1:18" hidden="1" x14ac:dyDescent="0.3">
      <c r="A7820" t="s">
        <v>31096</v>
      </c>
      <c r="B7820" t="s">
        <v>31097</v>
      </c>
      <c r="C7820" s="1" t="str">
        <f t="shared" si="632"/>
        <v>21:0873</v>
      </c>
      <c r="D7820" s="1" t="str">
        <f t="shared" si="639"/>
        <v>21:0245</v>
      </c>
      <c r="E7820" t="s">
        <v>31098</v>
      </c>
      <c r="F7820" t="s">
        <v>31099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133</v>
      </c>
      <c r="N7820">
        <v>377</v>
      </c>
      <c r="O7820">
        <v>1</v>
      </c>
      <c r="P7820" t="s">
        <v>235</v>
      </c>
      <c r="Q7820" t="s">
        <v>24</v>
      </c>
      <c r="R7820" t="s">
        <v>840</v>
      </c>
    </row>
    <row r="7821" spans="1:18" hidden="1" x14ac:dyDescent="0.3">
      <c r="A7821" t="s">
        <v>31100</v>
      </c>
      <c r="B7821" t="s">
        <v>31101</v>
      </c>
      <c r="C7821" s="1" t="str">
        <f t="shared" si="632"/>
        <v>21:0873</v>
      </c>
      <c r="D7821" s="1" t="str">
        <f t="shared" si="639"/>
        <v>21:0245</v>
      </c>
      <c r="E7821" t="s">
        <v>31102</v>
      </c>
      <c r="F7821" t="s">
        <v>31103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139</v>
      </c>
      <c r="N7821">
        <v>378</v>
      </c>
      <c r="O7821">
        <v>1</v>
      </c>
      <c r="P7821" t="s">
        <v>272</v>
      </c>
      <c r="Q7821" t="s">
        <v>146</v>
      </c>
      <c r="R7821" t="s">
        <v>151</v>
      </c>
    </row>
    <row r="7822" spans="1:18" hidden="1" x14ac:dyDescent="0.3">
      <c r="A7822" t="s">
        <v>31104</v>
      </c>
      <c r="B7822" t="s">
        <v>31105</v>
      </c>
      <c r="C7822" s="1" t="str">
        <f t="shared" si="632"/>
        <v>21:0873</v>
      </c>
      <c r="D7822" s="1" t="str">
        <f t="shared" si="639"/>
        <v>21:0245</v>
      </c>
      <c r="E7822" t="s">
        <v>31106</v>
      </c>
      <c r="F7822" t="s">
        <v>31107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241</v>
      </c>
      <c r="N7822">
        <v>379</v>
      </c>
      <c r="O7822">
        <v>1</v>
      </c>
      <c r="P7822" t="s">
        <v>256</v>
      </c>
      <c r="Q7822" t="s">
        <v>24</v>
      </c>
      <c r="R7822" t="s">
        <v>19059</v>
      </c>
    </row>
    <row r="7823" spans="1:18" hidden="1" x14ac:dyDescent="0.3">
      <c r="A7823" t="s">
        <v>31108</v>
      </c>
      <c r="B7823" t="s">
        <v>31109</v>
      </c>
      <c r="C7823" s="1" t="str">
        <f t="shared" si="632"/>
        <v>21:0873</v>
      </c>
      <c r="D7823" s="1" t="str">
        <f t="shared" si="639"/>
        <v>21:0245</v>
      </c>
      <c r="E7823" t="s">
        <v>31110</v>
      </c>
      <c r="F7823" t="s">
        <v>31111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36</v>
      </c>
      <c r="N7823">
        <v>380</v>
      </c>
      <c r="O7823">
        <v>1</v>
      </c>
      <c r="P7823" t="s">
        <v>356</v>
      </c>
      <c r="Q7823" t="s">
        <v>46</v>
      </c>
      <c r="R7823" t="s">
        <v>16790</v>
      </c>
    </row>
    <row r="7824" spans="1:18" hidden="1" x14ac:dyDescent="0.3">
      <c r="A7824" t="s">
        <v>31112</v>
      </c>
      <c r="B7824" t="s">
        <v>31113</v>
      </c>
      <c r="C7824" s="1" t="str">
        <f t="shared" si="632"/>
        <v>21:0873</v>
      </c>
      <c r="D7824" s="1" t="str">
        <f t="shared" si="639"/>
        <v>21:0245</v>
      </c>
      <c r="E7824" t="s">
        <v>31114</v>
      </c>
      <c r="F7824" t="s">
        <v>31115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 t="s">
        <v>267</v>
      </c>
      <c r="Q7824" t="s">
        <v>31</v>
      </c>
      <c r="R7824" t="s">
        <v>151</v>
      </c>
    </row>
    <row r="7825" spans="1:18" hidden="1" x14ac:dyDescent="0.3">
      <c r="A7825" t="s">
        <v>31116</v>
      </c>
      <c r="B7825" t="s">
        <v>31117</v>
      </c>
      <c r="C7825" s="1" t="str">
        <f t="shared" si="632"/>
        <v>21:0873</v>
      </c>
      <c r="D7825" s="1" t="str">
        <f t="shared" si="639"/>
        <v>21:0245</v>
      </c>
      <c r="E7825" t="s">
        <v>31114</v>
      </c>
      <c r="F7825" t="s">
        <v>31118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29</v>
      </c>
      <c r="N7825">
        <v>382</v>
      </c>
      <c r="O7825">
        <v>1</v>
      </c>
      <c r="P7825" t="s">
        <v>267</v>
      </c>
      <c r="Q7825" t="s">
        <v>96</v>
      </c>
      <c r="R7825" t="s">
        <v>151</v>
      </c>
    </row>
    <row r="7826" spans="1:18" hidden="1" x14ac:dyDescent="0.3">
      <c r="A7826" t="s">
        <v>31119</v>
      </c>
      <c r="B7826" t="s">
        <v>31120</v>
      </c>
      <c r="C7826" s="1" t="str">
        <f t="shared" si="632"/>
        <v>21:0873</v>
      </c>
      <c r="D7826" s="1" t="str">
        <f>HYPERLINK("https://geochem.nrcan.gc.ca/cdogs/content/svy/svy_e.htm", "")</f>
        <v/>
      </c>
      <c r="G7826" s="1" t="str">
        <f>HYPERLINK("https://geochem.nrcan.gc.ca/cdogs/content/cr_/cr_00310_e.htm", "310")</f>
        <v>310</v>
      </c>
      <c r="J7826" t="s">
        <v>85</v>
      </c>
      <c r="K7826" t="s">
        <v>86</v>
      </c>
      <c r="L7826">
        <v>23</v>
      </c>
      <c r="M7826" t="s">
        <v>87</v>
      </c>
      <c r="N7826">
        <v>383</v>
      </c>
      <c r="O7826">
        <v>8</v>
      </c>
      <c r="P7826" t="s">
        <v>809</v>
      </c>
      <c r="Q7826" t="s">
        <v>96</v>
      </c>
      <c r="R7826" t="s">
        <v>635</v>
      </c>
    </row>
    <row r="7827" spans="1:18" hidden="1" x14ac:dyDescent="0.3">
      <c r="A7827" t="s">
        <v>31121</v>
      </c>
      <c r="B7827" t="s">
        <v>31122</v>
      </c>
      <c r="C7827" s="1" t="str">
        <f t="shared" si="632"/>
        <v>21:0873</v>
      </c>
      <c r="D7827" s="1" t="str">
        <f t="shared" ref="D7827:D7836" si="642">HYPERLINK("https://geochem.nrcan.gc.ca/cdogs/content/svy/svy210245_e.htm", "21:0245")</f>
        <v>21:0245</v>
      </c>
      <c r="E7827" t="s">
        <v>31123</v>
      </c>
      <c r="F7827" t="s">
        <v>31124</v>
      </c>
      <c r="H7827">
        <v>76.744124799999994</v>
      </c>
      <c r="I7827">
        <v>-100.4088971</v>
      </c>
      <c r="J7827" s="1" t="str">
        <f t="shared" ref="J7827:J7836" si="643">HYPERLINK("https://geochem.nrcan.gc.ca/cdogs/content/kwd/kwd020018_e.htm", "Fluid (stream)")</f>
        <v>Fluid (stream)</v>
      </c>
      <c r="K7827" s="1" t="str">
        <f t="shared" ref="K7827:K7836" si="644">HYPERLINK("https://geochem.nrcan.gc.ca/cdogs/content/kwd/kwd080007_e.htm", "Untreated Water")</f>
        <v>Untreated Water</v>
      </c>
      <c r="L7827">
        <v>24</v>
      </c>
      <c r="M7827" t="s">
        <v>36</v>
      </c>
      <c r="N7827">
        <v>384</v>
      </c>
      <c r="O7827">
        <v>1</v>
      </c>
      <c r="P7827" t="s">
        <v>319</v>
      </c>
      <c r="Q7827" t="s">
        <v>310</v>
      </c>
      <c r="R7827" t="s">
        <v>285</v>
      </c>
    </row>
    <row r="7828" spans="1:18" hidden="1" x14ac:dyDescent="0.3">
      <c r="A7828" t="s">
        <v>31125</v>
      </c>
      <c r="B7828" t="s">
        <v>31126</v>
      </c>
      <c r="C7828" s="1" t="str">
        <f t="shared" ref="C7828:C7891" si="645">HYPERLINK("https://geochem.nrcan.gc.ca/cdogs/content/bdl/bdl210873_e.htm", "21:0873")</f>
        <v>21:0873</v>
      </c>
      <c r="D7828" s="1" t="str">
        <f t="shared" si="642"/>
        <v>21:0245</v>
      </c>
      <c r="E7828" t="s">
        <v>31127</v>
      </c>
      <c r="F7828" t="s">
        <v>31128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44</v>
      </c>
      <c r="N7828">
        <v>385</v>
      </c>
      <c r="O7828">
        <v>1</v>
      </c>
      <c r="P7828" t="s">
        <v>194</v>
      </c>
      <c r="Q7828" t="s">
        <v>257</v>
      </c>
      <c r="R7828" t="s">
        <v>55</v>
      </c>
    </row>
    <row r="7829" spans="1:18" hidden="1" x14ac:dyDescent="0.3">
      <c r="A7829" t="s">
        <v>31129</v>
      </c>
      <c r="B7829" t="s">
        <v>31130</v>
      </c>
      <c r="C7829" s="1" t="str">
        <f t="shared" si="645"/>
        <v>21:0873</v>
      </c>
      <c r="D7829" s="1" t="str">
        <f t="shared" si="642"/>
        <v>21:0245</v>
      </c>
      <c r="E7829" t="s">
        <v>31131</v>
      </c>
      <c r="F7829" t="s">
        <v>31132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 t="s">
        <v>210</v>
      </c>
      <c r="Q7829" t="s">
        <v>310</v>
      </c>
      <c r="R7829" t="s">
        <v>460</v>
      </c>
    </row>
    <row r="7830" spans="1:18" hidden="1" x14ac:dyDescent="0.3">
      <c r="A7830" t="s">
        <v>31133</v>
      </c>
      <c r="B7830" t="s">
        <v>31134</v>
      </c>
      <c r="C7830" s="1" t="str">
        <f t="shared" si="645"/>
        <v>21:0873</v>
      </c>
      <c r="D7830" s="1" t="str">
        <f t="shared" si="642"/>
        <v>21:0245</v>
      </c>
      <c r="E7830" t="s">
        <v>31131</v>
      </c>
      <c r="F7830" t="s">
        <v>31135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29</v>
      </c>
      <c r="N7830">
        <v>387</v>
      </c>
      <c r="O7830">
        <v>1</v>
      </c>
      <c r="P7830" t="s">
        <v>210</v>
      </c>
      <c r="Q7830" t="s">
        <v>310</v>
      </c>
      <c r="R7830" t="s">
        <v>285</v>
      </c>
    </row>
    <row r="7831" spans="1:18" hidden="1" x14ac:dyDescent="0.3">
      <c r="A7831" t="s">
        <v>31136</v>
      </c>
      <c r="B7831" t="s">
        <v>31137</v>
      </c>
      <c r="C7831" s="1" t="str">
        <f t="shared" si="645"/>
        <v>21:0873</v>
      </c>
      <c r="D7831" s="1" t="str">
        <f t="shared" si="642"/>
        <v>21:0245</v>
      </c>
      <c r="E7831" t="s">
        <v>31138</v>
      </c>
      <c r="F7831" t="s">
        <v>31139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52</v>
      </c>
      <c r="N7831">
        <v>388</v>
      </c>
      <c r="O7831">
        <v>1</v>
      </c>
      <c r="P7831" t="s">
        <v>188</v>
      </c>
      <c r="Q7831" t="s">
        <v>146</v>
      </c>
      <c r="R7831" t="s">
        <v>3968</v>
      </c>
    </row>
    <row r="7832" spans="1:18" hidden="1" x14ac:dyDescent="0.3">
      <c r="A7832" t="s">
        <v>31140</v>
      </c>
      <c r="B7832" t="s">
        <v>31141</v>
      </c>
      <c r="C7832" s="1" t="str">
        <f t="shared" si="645"/>
        <v>21:0873</v>
      </c>
      <c r="D7832" s="1" t="str">
        <f t="shared" si="642"/>
        <v>21:0245</v>
      </c>
      <c r="E7832" t="s">
        <v>31142</v>
      </c>
      <c r="F7832" t="s">
        <v>31143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60</v>
      </c>
      <c r="N7832">
        <v>389</v>
      </c>
      <c r="O7832">
        <v>1</v>
      </c>
      <c r="P7832" t="s">
        <v>200</v>
      </c>
      <c r="Q7832" t="s">
        <v>257</v>
      </c>
      <c r="R7832" t="s">
        <v>195</v>
      </c>
    </row>
    <row r="7833" spans="1:18" hidden="1" x14ac:dyDescent="0.3">
      <c r="A7833" t="s">
        <v>31144</v>
      </c>
      <c r="B7833" t="s">
        <v>31145</v>
      </c>
      <c r="C7833" s="1" t="str">
        <f t="shared" si="645"/>
        <v>21:0873</v>
      </c>
      <c r="D7833" s="1" t="str">
        <f t="shared" si="642"/>
        <v>21:0245</v>
      </c>
      <c r="E7833" t="s">
        <v>31146</v>
      </c>
      <c r="F7833" t="s">
        <v>31147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67</v>
      </c>
      <c r="N7833">
        <v>390</v>
      </c>
      <c r="O7833">
        <v>1</v>
      </c>
      <c r="P7833" t="s">
        <v>319</v>
      </c>
      <c r="Q7833" t="s">
        <v>482</v>
      </c>
      <c r="R7833" t="s">
        <v>285</v>
      </c>
    </row>
    <row r="7834" spans="1:18" hidden="1" x14ac:dyDescent="0.3">
      <c r="A7834" t="s">
        <v>31148</v>
      </c>
      <c r="B7834" t="s">
        <v>31149</v>
      </c>
      <c r="C7834" s="1" t="str">
        <f t="shared" si="645"/>
        <v>21:0873</v>
      </c>
      <c r="D7834" s="1" t="str">
        <f t="shared" si="642"/>
        <v>21:0245</v>
      </c>
      <c r="E7834" t="s">
        <v>31150</v>
      </c>
      <c r="F7834" t="s">
        <v>31151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74</v>
      </c>
      <c r="N7834">
        <v>391</v>
      </c>
      <c r="O7834">
        <v>1</v>
      </c>
      <c r="P7834" t="s">
        <v>210</v>
      </c>
      <c r="Q7834" t="s">
        <v>310</v>
      </c>
      <c r="R7834" t="s">
        <v>55</v>
      </c>
    </row>
    <row r="7835" spans="1:18" hidden="1" x14ac:dyDescent="0.3">
      <c r="A7835" t="s">
        <v>31152</v>
      </c>
      <c r="B7835" t="s">
        <v>31153</v>
      </c>
      <c r="C7835" s="1" t="str">
        <f t="shared" si="645"/>
        <v>21:0873</v>
      </c>
      <c r="D7835" s="1" t="str">
        <f t="shared" si="642"/>
        <v>21:0245</v>
      </c>
      <c r="E7835" t="s">
        <v>31154</v>
      </c>
      <c r="F7835" t="s">
        <v>31155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81</v>
      </c>
      <c r="N7835">
        <v>392</v>
      </c>
      <c r="O7835">
        <v>1</v>
      </c>
      <c r="P7835" t="s">
        <v>235</v>
      </c>
      <c r="Q7835" t="s">
        <v>236</v>
      </c>
      <c r="R7835" t="s">
        <v>285</v>
      </c>
    </row>
    <row r="7836" spans="1:18" hidden="1" x14ac:dyDescent="0.3">
      <c r="A7836" t="s">
        <v>31156</v>
      </c>
      <c r="B7836" t="s">
        <v>31157</v>
      </c>
      <c r="C7836" s="1" t="str">
        <f t="shared" si="645"/>
        <v>21:0873</v>
      </c>
      <c r="D7836" s="1" t="str">
        <f t="shared" si="642"/>
        <v>21:0245</v>
      </c>
      <c r="E7836" t="s">
        <v>31158</v>
      </c>
      <c r="F7836" t="s">
        <v>31159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95</v>
      </c>
      <c r="N7836">
        <v>393</v>
      </c>
      <c r="O7836">
        <v>1</v>
      </c>
      <c r="P7836" t="s">
        <v>1006</v>
      </c>
      <c r="Q7836" t="s">
        <v>310</v>
      </c>
      <c r="R7836" t="s">
        <v>460</v>
      </c>
    </row>
    <row r="7837" spans="1:18" hidden="1" x14ac:dyDescent="0.3">
      <c r="A7837" t="s">
        <v>31160</v>
      </c>
      <c r="B7837" t="s">
        <v>31161</v>
      </c>
      <c r="C7837" s="1" t="str">
        <f t="shared" si="645"/>
        <v>21:0873</v>
      </c>
      <c r="D7837" s="1" t="str">
        <f>HYPERLINK("https://geochem.nrcan.gc.ca/cdogs/content/svy/svy_e.htm", "")</f>
        <v/>
      </c>
      <c r="G7837" s="1" t="str">
        <f>HYPERLINK("https://geochem.nrcan.gc.ca/cdogs/content/cr_/cr_00309_e.htm", "309")</f>
        <v>309</v>
      </c>
      <c r="J7837" t="s">
        <v>85</v>
      </c>
      <c r="K7837" t="s">
        <v>86</v>
      </c>
      <c r="L7837">
        <v>24</v>
      </c>
      <c r="M7837" t="s">
        <v>87</v>
      </c>
      <c r="N7837">
        <v>394</v>
      </c>
      <c r="O7837">
        <v>8</v>
      </c>
      <c r="P7837" t="s">
        <v>45</v>
      </c>
      <c r="Q7837" t="s">
        <v>96</v>
      </c>
      <c r="R7837" t="s">
        <v>873</v>
      </c>
    </row>
    <row r="7838" spans="1:18" hidden="1" x14ac:dyDescent="0.3">
      <c r="A7838" t="s">
        <v>31162</v>
      </c>
      <c r="B7838" t="s">
        <v>31163</v>
      </c>
      <c r="C7838" s="1" t="str">
        <f t="shared" si="645"/>
        <v>21:0873</v>
      </c>
      <c r="D7838" s="1" t="str">
        <f t="shared" ref="D7838:D7846" si="646">HYPERLINK("https://geochem.nrcan.gc.ca/cdogs/content/svy/svy210245_e.htm", "21:0245")</f>
        <v>21:0245</v>
      </c>
      <c r="E7838" t="s">
        <v>31164</v>
      </c>
      <c r="F7838" t="s">
        <v>31165</v>
      </c>
      <c r="H7838">
        <v>76.650839599999998</v>
      </c>
      <c r="I7838">
        <v>-101.2583427</v>
      </c>
      <c r="J7838" s="1" t="str">
        <f t="shared" ref="J7838:J7846" si="647">HYPERLINK("https://geochem.nrcan.gc.ca/cdogs/content/kwd/kwd020018_e.htm", "Fluid (stream)")</f>
        <v>Fluid (stream)</v>
      </c>
      <c r="K7838" s="1" t="str">
        <f t="shared" ref="K7838:K7846" si="648">HYPERLINK("https://geochem.nrcan.gc.ca/cdogs/content/kwd/kwd080007_e.htm", "Untreated Water")</f>
        <v>Untreated Water</v>
      </c>
      <c r="L7838">
        <v>24</v>
      </c>
      <c r="M7838" t="s">
        <v>101</v>
      </c>
      <c r="N7838">
        <v>395</v>
      </c>
      <c r="O7838">
        <v>1</v>
      </c>
      <c r="P7838" t="s">
        <v>256</v>
      </c>
      <c r="Q7838" t="s">
        <v>248</v>
      </c>
      <c r="R7838" t="s">
        <v>460</v>
      </c>
    </row>
    <row r="7839" spans="1:18" hidden="1" x14ac:dyDescent="0.3">
      <c r="A7839" t="s">
        <v>31166</v>
      </c>
      <c r="B7839" t="s">
        <v>31167</v>
      </c>
      <c r="C7839" s="1" t="str">
        <f t="shared" si="645"/>
        <v>21:0873</v>
      </c>
      <c r="D7839" s="1" t="str">
        <f t="shared" si="646"/>
        <v>21:0245</v>
      </c>
      <c r="E7839" t="s">
        <v>31168</v>
      </c>
      <c r="F7839" t="s">
        <v>31169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107</v>
      </c>
      <c r="N7839">
        <v>396</v>
      </c>
      <c r="O7839">
        <v>1</v>
      </c>
      <c r="P7839" t="s">
        <v>247</v>
      </c>
      <c r="Q7839" t="s">
        <v>257</v>
      </c>
      <c r="R7839" t="s">
        <v>460</v>
      </c>
    </row>
    <row r="7840" spans="1:18" hidden="1" x14ac:dyDescent="0.3">
      <c r="A7840" t="s">
        <v>31170</v>
      </c>
      <c r="B7840" t="s">
        <v>31171</v>
      </c>
      <c r="C7840" s="1" t="str">
        <f t="shared" si="645"/>
        <v>21:0873</v>
      </c>
      <c r="D7840" s="1" t="str">
        <f t="shared" si="646"/>
        <v>21:0245</v>
      </c>
      <c r="E7840" t="s">
        <v>31172</v>
      </c>
      <c r="F7840" t="s">
        <v>31173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114</v>
      </c>
      <c r="N7840">
        <v>397</v>
      </c>
      <c r="O7840">
        <v>1</v>
      </c>
      <c r="P7840" t="s">
        <v>356</v>
      </c>
      <c r="Q7840" t="s">
        <v>236</v>
      </c>
      <c r="R7840" t="s">
        <v>460</v>
      </c>
    </row>
    <row r="7841" spans="1:18" hidden="1" x14ac:dyDescent="0.3">
      <c r="A7841" t="s">
        <v>31174</v>
      </c>
      <c r="B7841" t="s">
        <v>31175</v>
      </c>
      <c r="C7841" s="1" t="str">
        <f t="shared" si="645"/>
        <v>21:0873</v>
      </c>
      <c r="D7841" s="1" t="str">
        <f t="shared" si="646"/>
        <v>21:0245</v>
      </c>
      <c r="E7841" t="s">
        <v>31176</v>
      </c>
      <c r="F7841" t="s">
        <v>31177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121</v>
      </c>
      <c r="N7841">
        <v>398</v>
      </c>
      <c r="O7841">
        <v>1</v>
      </c>
      <c r="P7841" t="s">
        <v>194</v>
      </c>
      <c r="Q7841" t="s">
        <v>146</v>
      </c>
      <c r="R7841" t="s">
        <v>90</v>
      </c>
    </row>
    <row r="7842" spans="1:18" hidden="1" x14ac:dyDescent="0.3">
      <c r="A7842" t="s">
        <v>31178</v>
      </c>
      <c r="B7842" t="s">
        <v>31179</v>
      </c>
      <c r="C7842" s="1" t="str">
        <f t="shared" si="645"/>
        <v>21:0873</v>
      </c>
      <c r="D7842" s="1" t="str">
        <f t="shared" si="646"/>
        <v>21:0245</v>
      </c>
      <c r="E7842" t="s">
        <v>31180</v>
      </c>
      <c r="F7842" t="s">
        <v>31181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127</v>
      </c>
      <c r="N7842">
        <v>399</v>
      </c>
      <c r="O7842">
        <v>1</v>
      </c>
      <c r="P7842" t="s">
        <v>200</v>
      </c>
      <c r="Q7842" t="s">
        <v>46</v>
      </c>
      <c r="R7842" t="s">
        <v>873</v>
      </c>
    </row>
    <row r="7843" spans="1:18" hidden="1" x14ac:dyDescent="0.3">
      <c r="A7843" t="s">
        <v>31182</v>
      </c>
      <c r="B7843" t="s">
        <v>31183</v>
      </c>
      <c r="C7843" s="1" t="str">
        <f t="shared" si="645"/>
        <v>21:0873</v>
      </c>
      <c r="D7843" s="1" t="str">
        <f t="shared" si="646"/>
        <v>21:0245</v>
      </c>
      <c r="E7843" t="s">
        <v>31184</v>
      </c>
      <c r="F7843" t="s">
        <v>31185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133</v>
      </c>
      <c r="N7843">
        <v>400</v>
      </c>
      <c r="O7843">
        <v>1</v>
      </c>
      <c r="P7843" t="s">
        <v>356</v>
      </c>
      <c r="Q7843" t="s">
        <v>38</v>
      </c>
      <c r="R7843" t="s">
        <v>401</v>
      </c>
    </row>
    <row r="7844" spans="1:18" hidden="1" x14ac:dyDescent="0.3">
      <c r="A7844" t="s">
        <v>31186</v>
      </c>
      <c r="B7844" t="s">
        <v>31187</v>
      </c>
      <c r="C7844" s="1" t="str">
        <f t="shared" si="645"/>
        <v>21:0873</v>
      </c>
      <c r="D7844" s="1" t="str">
        <f t="shared" si="646"/>
        <v>21:0245</v>
      </c>
      <c r="E7844" t="s">
        <v>31188</v>
      </c>
      <c r="F7844" t="s">
        <v>31189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139</v>
      </c>
      <c r="N7844">
        <v>401</v>
      </c>
      <c r="O7844">
        <v>1</v>
      </c>
      <c r="P7844" t="s">
        <v>235</v>
      </c>
      <c r="Q7844" t="s">
        <v>96</v>
      </c>
      <c r="R7844" t="s">
        <v>687</v>
      </c>
    </row>
    <row r="7845" spans="1:18" hidden="1" x14ac:dyDescent="0.3">
      <c r="A7845" t="s">
        <v>31190</v>
      </c>
      <c r="B7845" t="s">
        <v>31191</v>
      </c>
      <c r="C7845" s="1" t="str">
        <f t="shared" si="645"/>
        <v>21:0873</v>
      </c>
      <c r="D7845" s="1" t="str">
        <f t="shared" si="646"/>
        <v>21:0245</v>
      </c>
      <c r="E7845" t="s">
        <v>31192</v>
      </c>
      <c r="F7845" t="s">
        <v>31193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241</v>
      </c>
      <c r="N7845">
        <v>402</v>
      </c>
      <c r="O7845">
        <v>1</v>
      </c>
      <c r="P7845" t="s">
        <v>771</v>
      </c>
      <c r="Q7845" t="s">
        <v>146</v>
      </c>
      <c r="R7845" t="s">
        <v>347</v>
      </c>
    </row>
    <row r="7846" spans="1:18" hidden="1" x14ac:dyDescent="0.3">
      <c r="A7846" t="s">
        <v>31194</v>
      </c>
      <c r="B7846" t="s">
        <v>31195</v>
      </c>
      <c r="C7846" s="1" t="str">
        <f t="shared" si="645"/>
        <v>21:0873</v>
      </c>
      <c r="D7846" s="1" t="str">
        <f t="shared" si="646"/>
        <v>21:0245</v>
      </c>
      <c r="E7846" t="s">
        <v>31196</v>
      </c>
      <c r="F7846" t="s">
        <v>31197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36</v>
      </c>
      <c r="N7846">
        <v>403</v>
      </c>
      <c r="O7846">
        <v>1</v>
      </c>
      <c r="P7846" t="s">
        <v>267</v>
      </c>
      <c r="Q7846" t="s">
        <v>38</v>
      </c>
      <c r="R7846" t="s">
        <v>195</v>
      </c>
    </row>
    <row r="7847" spans="1:18" hidden="1" x14ac:dyDescent="0.3">
      <c r="A7847" t="s">
        <v>31198</v>
      </c>
      <c r="B7847" t="s">
        <v>31199</v>
      </c>
      <c r="C7847" s="1" t="str">
        <f t="shared" si="645"/>
        <v>21:0873</v>
      </c>
      <c r="D7847" s="1" t="str">
        <f>HYPERLINK("https://geochem.nrcan.gc.ca/cdogs/content/svy/svy_e.htm", "")</f>
        <v/>
      </c>
      <c r="G7847" s="1" t="str">
        <f>HYPERLINK("https://geochem.nrcan.gc.ca/cdogs/content/cr_/cr_00308_e.htm", "308")</f>
        <v>308</v>
      </c>
      <c r="J7847" t="s">
        <v>85</v>
      </c>
      <c r="K7847" t="s">
        <v>86</v>
      </c>
      <c r="L7847">
        <v>25</v>
      </c>
      <c r="M7847" t="s">
        <v>87</v>
      </c>
      <c r="N7847">
        <v>404</v>
      </c>
      <c r="O7847">
        <v>8</v>
      </c>
      <c r="P7847" t="s">
        <v>140</v>
      </c>
      <c r="Q7847" t="s">
        <v>146</v>
      </c>
      <c r="R7847" t="s">
        <v>5458</v>
      </c>
    </row>
    <row r="7848" spans="1:18" hidden="1" x14ac:dyDescent="0.3">
      <c r="A7848" t="s">
        <v>31200</v>
      </c>
      <c r="B7848" t="s">
        <v>31201</v>
      </c>
      <c r="C7848" s="1" t="str">
        <f t="shared" si="645"/>
        <v>21:0873</v>
      </c>
      <c r="D7848" s="1" t="str">
        <f t="shared" ref="D7848:D7876" si="649">HYPERLINK("https://geochem.nrcan.gc.ca/cdogs/content/svy/svy210245_e.htm", "21:0245")</f>
        <v>21:0245</v>
      </c>
      <c r="E7848" t="s">
        <v>31202</v>
      </c>
      <c r="F7848" t="s">
        <v>31203</v>
      </c>
      <c r="H7848">
        <v>76.685003899999998</v>
      </c>
      <c r="I7848">
        <v>-100.609832</v>
      </c>
      <c r="J7848" s="1" t="str">
        <f t="shared" ref="J7848:J7876" si="650">HYPERLINK("https://geochem.nrcan.gc.ca/cdogs/content/kwd/kwd020018_e.htm", "Fluid (stream)")</f>
        <v>Fluid (stream)</v>
      </c>
      <c r="K7848" s="1" t="str">
        <f t="shared" ref="K7848:K7876" si="651">HYPERLINK("https://geochem.nrcan.gc.ca/cdogs/content/kwd/kwd080007_e.htm", "Untreated Water")</f>
        <v>Untreated Water</v>
      </c>
      <c r="L7848">
        <v>25</v>
      </c>
      <c r="M7848" t="s">
        <v>44</v>
      </c>
      <c r="N7848">
        <v>405</v>
      </c>
      <c r="O7848">
        <v>1</v>
      </c>
      <c r="P7848" t="s">
        <v>465</v>
      </c>
      <c r="Q7848" t="s">
        <v>62</v>
      </c>
      <c r="R7848" t="s">
        <v>195</v>
      </c>
    </row>
    <row r="7849" spans="1:18" hidden="1" x14ac:dyDescent="0.3">
      <c r="A7849" t="s">
        <v>31204</v>
      </c>
      <c r="B7849" t="s">
        <v>31205</v>
      </c>
      <c r="C7849" s="1" t="str">
        <f t="shared" si="645"/>
        <v>21:0873</v>
      </c>
      <c r="D7849" s="1" t="str">
        <f t="shared" si="649"/>
        <v>21:0245</v>
      </c>
      <c r="E7849" t="s">
        <v>31206</v>
      </c>
      <c r="F7849" t="s">
        <v>31207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 t="s">
        <v>272</v>
      </c>
      <c r="Q7849" t="s">
        <v>24</v>
      </c>
      <c r="R7849" t="s">
        <v>347</v>
      </c>
    </row>
    <row r="7850" spans="1:18" hidden="1" x14ac:dyDescent="0.3">
      <c r="A7850" t="s">
        <v>31208</v>
      </c>
      <c r="B7850" t="s">
        <v>31209</v>
      </c>
      <c r="C7850" s="1" t="str">
        <f t="shared" si="645"/>
        <v>21:0873</v>
      </c>
      <c r="D7850" s="1" t="str">
        <f t="shared" si="649"/>
        <v>21:0245</v>
      </c>
      <c r="E7850" t="s">
        <v>31206</v>
      </c>
      <c r="F7850" t="s">
        <v>31210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29</v>
      </c>
      <c r="N7850">
        <v>407</v>
      </c>
      <c r="O7850">
        <v>1</v>
      </c>
      <c r="P7850" t="s">
        <v>262</v>
      </c>
      <c r="Q7850" t="s">
        <v>96</v>
      </c>
      <c r="R7850" t="s">
        <v>347</v>
      </c>
    </row>
    <row r="7851" spans="1:18" hidden="1" x14ac:dyDescent="0.3">
      <c r="A7851" t="s">
        <v>31211</v>
      </c>
      <c r="B7851" t="s">
        <v>31212</v>
      </c>
      <c r="C7851" s="1" t="str">
        <f t="shared" si="645"/>
        <v>21:0873</v>
      </c>
      <c r="D7851" s="1" t="str">
        <f t="shared" si="649"/>
        <v>21:0245</v>
      </c>
      <c r="E7851" t="s">
        <v>31213</v>
      </c>
      <c r="F7851" t="s">
        <v>31214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52</v>
      </c>
      <c r="N7851">
        <v>408</v>
      </c>
      <c r="O7851">
        <v>1</v>
      </c>
      <c r="P7851" t="s">
        <v>356</v>
      </c>
      <c r="Q7851" t="s">
        <v>146</v>
      </c>
      <c r="R7851" t="s">
        <v>5587</v>
      </c>
    </row>
    <row r="7852" spans="1:18" hidden="1" x14ac:dyDescent="0.3">
      <c r="A7852" t="s">
        <v>31215</v>
      </c>
      <c r="B7852" t="s">
        <v>31216</v>
      </c>
      <c r="C7852" s="1" t="str">
        <f t="shared" si="645"/>
        <v>21:0873</v>
      </c>
      <c r="D7852" s="1" t="str">
        <f t="shared" si="649"/>
        <v>21:0245</v>
      </c>
      <c r="E7852" t="s">
        <v>31217</v>
      </c>
      <c r="F7852" t="s">
        <v>31218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60</v>
      </c>
      <c r="N7852">
        <v>409</v>
      </c>
      <c r="O7852">
        <v>1</v>
      </c>
      <c r="P7852" t="s">
        <v>262</v>
      </c>
      <c r="Q7852" t="s">
        <v>96</v>
      </c>
      <c r="R7852" t="s">
        <v>2503</v>
      </c>
    </row>
    <row r="7853" spans="1:18" hidden="1" x14ac:dyDescent="0.3">
      <c r="A7853" t="s">
        <v>31219</v>
      </c>
      <c r="B7853" t="s">
        <v>31220</v>
      </c>
      <c r="C7853" s="1" t="str">
        <f t="shared" si="645"/>
        <v>21:0873</v>
      </c>
      <c r="D7853" s="1" t="str">
        <f t="shared" si="649"/>
        <v>21:0245</v>
      </c>
      <c r="E7853" t="s">
        <v>31221</v>
      </c>
      <c r="F7853" t="s">
        <v>31222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67</v>
      </c>
      <c r="N7853">
        <v>410</v>
      </c>
      <c r="O7853">
        <v>1</v>
      </c>
      <c r="P7853" t="s">
        <v>267</v>
      </c>
      <c r="Q7853" t="s">
        <v>146</v>
      </c>
      <c r="R7853" t="s">
        <v>890</v>
      </c>
    </row>
    <row r="7854" spans="1:18" hidden="1" x14ac:dyDescent="0.3">
      <c r="A7854" t="s">
        <v>31223</v>
      </c>
      <c r="B7854" t="s">
        <v>31224</v>
      </c>
      <c r="C7854" s="1" t="str">
        <f t="shared" si="645"/>
        <v>21:0873</v>
      </c>
      <c r="D7854" s="1" t="str">
        <f t="shared" si="649"/>
        <v>21:0245</v>
      </c>
      <c r="E7854" t="s">
        <v>31225</v>
      </c>
      <c r="F7854" t="s">
        <v>31226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74</v>
      </c>
      <c r="N7854">
        <v>411</v>
      </c>
      <c r="O7854">
        <v>1</v>
      </c>
      <c r="P7854" t="s">
        <v>465</v>
      </c>
      <c r="Q7854" t="s">
        <v>46</v>
      </c>
      <c r="R7854" t="s">
        <v>532</v>
      </c>
    </row>
    <row r="7855" spans="1:18" hidden="1" x14ac:dyDescent="0.3">
      <c r="A7855" t="s">
        <v>31227</v>
      </c>
      <c r="B7855" t="s">
        <v>31228</v>
      </c>
      <c r="C7855" s="1" t="str">
        <f t="shared" si="645"/>
        <v>21:0873</v>
      </c>
      <c r="D7855" s="1" t="str">
        <f t="shared" si="649"/>
        <v>21:0245</v>
      </c>
      <c r="E7855" t="s">
        <v>31229</v>
      </c>
      <c r="F7855" t="s">
        <v>31230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81</v>
      </c>
      <c r="N7855">
        <v>412</v>
      </c>
      <c r="O7855">
        <v>1</v>
      </c>
      <c r="P7855" t="s">
        <v>465</v>
      </c>
      <c r="Q7855" t="s">
        <v>146</v>
      </c>
      <c r="R7855" t="s">
        <v>873</v>
      </c>
    </row>
    <row r="7856" spans="1:18" hidden="1" x14ac:dyDescent="0.3">
      <c r="A7856" t="s">
        <v>31231</v>
      </c>
      <c r="B7856" t="s">
        <v>31232</v>
      </c>
      <c r="C7856" s="1" t="str">
        <f t="shared" si="645"/>
        <v>21:0873</v>
      </c>
      <c r="D7856" s="1" t="str">
        <f t="shared" si="649"/>
        <v>21:0245</v>
      </c>
      <c r="E7856" t="s">
        <v>31233</v>
      </c>
      <c r="F7856" t="s">
        <v>31234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95</v>
      </c>
      <c r="N7856">
        <v>413</v>
      </c>
      <c r="O7856">
        <v>1</v>
      </c>
      <c r="P7856" t="s">
        <v>267</v>
      </c>
      <c r="Q7856" t="s">
        <v>310</v>
      </c>
      <c r="R7856" t="s">
        <v>460</v>
      </c>
    </row>
    <row r="7857" spans="1:18" hidden="1" x14ac:dyDescent="0.3">
      <c r="A7857" t="s">
        <v>31235</v>
      </c>
      <c r="B7857" t="s">
        <v>31236</v>
      </c>
      <c r="C7857" s="1" t="str">
        <f t="shared" si="645"/>
        <v>21:0873</v>
      </c>
      <c r="D7857" s="1" t="str">
        <f t="shared" si="649"/>
        <v>21:0245</v>
      </c>
      <c r="E7857" t="s">
        <v>31237</v>
      </c>
      <c r="F7857" t="s">
        <v>31238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101</v>
      </c>
      <c r="N7857">
        <v>414</v>
      </c>
      <c r="O7857">
        <v>1</v>
      </c>
      <c r="P7857" t="s">
        <v>210</v>
      </c>
      <c r="Q7857" t="s">
        <v>310</v>
      </c>
      <c r="R7857" t="s">
        <v>55</v>
      </c>
    </row>
    <row r="7858" spans="1:18" hidden="1" x14ac:dyDescent="0.3">
      <c r="A7858" t="s">
        <v>31239</v>
      </c>
      <c r="B7858" t="s">
        <v>31240</v>
      </c>
      <c r="C7858" s="1" t="str">
        <f t="shared" si="645"/>
        <v>21:0873</v>
      </c>
      <c r="D7858" s="1" t="str">
        <f t="shared" si="649"/>
        <v>21:0245</v>
      </c>
      <c r="E7858" t="s">
        <v>31241</v>
      </c>
      <c r="F7858" t="s">
        <v>31242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107</v>
      </c>
      <c r="N7858">
        <v>415</v>
      </c>
      <c r="O7858">
        <v>1</v>
      </c>
      <c r="P7858" t="s">
        <v>414</v>
      </c>
      <c r="Q7858" t="s">
        <v>310</v>
      </c>
      <c r="R7858" t="s">
        <v>522</v>
      </c>
    </row>
    <row r="7859" spans="1:18" hidden="1" x14ac:dyDescent="0.3">
      <c r="A7859" t="s">
        <v>31243</v>
      </c>
      <c r="B7859" t="s">
        <v>31244</v>
      </c>
      <c r="C7859" s="1" t="str">
        <f t="shared" si="645"/>
        <v>21:0873</v>
      </c>
      <c r="D7859" s="1" t="str">
        <f t="shared" si="649"/>
        <v>21:0245</v>
      </c>
      <c r="E7859" t="s">
        <v>31245</v>
      </c>
      <c r="F7859" t="s">
        <v>31246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114</v>
      </c>
      <c r="N7859">
        <v>416</v>
      </c>
      <c r="O7859">
        <v>1</v>
      </c>
      <c r="P7859" t="s">
        <v>200</v>
      </c>
      <c r="Q7859" t="s">
        <v>257</v>
      </c>
      <c r="R7859" t="s">
        <v>460</v>
      </c>
    </row>
    <row r="7860" spans="1:18" hidden="1" x14ac:dyDescent="0.3">
      <c r="A7860" t="s">
        <v>31247</v>
      </c>
      <c r="B7860" t="s">
        <v>31248</v>
      </c>
      <c r="C7860" s="1" t="str">
        <f t="shared" si="645"/>
        <v>21:0873</v>
      </c>
      <c r="D7860" s="1" t="str">
        <f t="shared" si="649"/>
        <v>21:0245</v>
      </c>
      <c r="E7860" t="s">
        <v>31249</v>
      </c>
      <c r="F7860" t="s">
        <v>31250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121</v>
      </c>
      <c r="N7860">
        <v>417</v>
      </c>
      <c r="O7860">
        <v>1</v>
      </c>
      <c r="P7860" t="s">
        <v>414</v>
      </c>
      <c r="Q7860" t="s">
        <v>257</v>
      </c>
      <c r="R7860" t="s">
        <v>285</v>
      </c>
    </row>
    <row r="7861" spans="1:18" hidden="1" x14ac:dyDescent="0.3">
      <c r="A7861" t="s">
        <v>31251</v>
      </c>
      <c r="B7861" t="s">
        <v>31252</v>
      </c>
      <c r="C7861" s="1" t="str">
        <f t="shared" si="645"/>
        <v>21:0873</v>
      </c>
      <c r="D7861" s="1" t="str">
        <f t="shared" si="649"/>
        <v>21:0245</v>
      </c>
      <c r="E7861" t="s">
        <v>31253</v>
      </c>
      <c r="F7861" t="s">
        <v>31254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127</v>
      </c>
      <c r="N7861">
        <v>418</v>
      </c>
      <c r="O7861">
        <v>1</v>
      </c>
      <c r="P7861" t="s">
        <v>465</v>
      </c>
      <c r="Q7861" t="s">
        <v>1292</v>
      </c>
      <c r="R7861" t="s">
        <v>55</v>
      </c>
    </row>
    <row r="7862" spans="1:18" hidden="1" x14ac:dyDescent="0.3">
      <c r="A7862" t="s">
        <v>31255</v>
      </c>
      <c r="B7862" t="s">
        <v>31256</v>
      </c>
      <c r="C7862" s="1" t="str">
        <f t="shared" si="645"/>
        <v>21:0873</v>
      </c>
      <c r="D7862" s="1" t="str">
        <f t="shared" si="649"/>
        <v>21:0245</v>
      </c>
      <c r="E7862" t="s">
        <v>31257</v>
      </c>
      <c r="F7862" t="s">
        <v>31258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133</v>
      </c>
      <c r="N7862">
        <v>419</v>
      </c>
      <c r="O7862">
        <v>1</v>
      </c>
      <c r="P7862" t="s">
        <v>356</v>
      </c>
      <c r="Q7862" t="s">
        <v>54</v>
      </c>
      <c r="R7862" t="s">
        <v>285</v>
      </c>
    </row>
    <row r="7863" spans="1:18" hidden="1" x14ac:dyDescent="0.3">
      <c r="A7863" t="s">
        <v>31259</v>
      </c>
      <c r="B7863" t="s">
        <v>31260</v>
      </c>
      <c r="C7863" s="1" t="str">
        <f t="shared" si="645"/>
        <v>21:0873</v>
      </c>
      <c r="D7863" s="1" t="str">
        <f t="shared" si="649"/>
        <v>21:0245</v>
      </c>
      <c r="E7863" t="s">
        <v>31261</v>
      </c>
      <c r="F7863" t="s">
        <v>31262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139</v>
      </c>
      <c r="N7863">
        <v>420</v>
      </c>
      <c r="O7863">
        <v>1</v>
      </c>
      <c r="P7863" t="s">
        <v>262</v>
      </c>
      <c r="Q7863" t="s">
        <v>236</v>
      </c>
      <c r="R7863" t="s">
        <v>460</v>
      </c>
    </row>
    <row r="7864" spans="1:18" hidden="1" x14ac:dyDescent="0.3">
      <c r="A7864" t="s">
        <v>31263</v>
      </c>
      <c r="B7864" t="s">
        <v>31264</v>
      </c>
      <c r="C7864" s="1" t="str">
        <f t="shared" si="645"/>
        <v>21:0873</v>
      </c>
      <c r="D7864" s="1" t="str">
        <f t="shared" si="649"/>
        <v>21:0245</v>
      </c>
      <c r="E7864" t="s">
        <v>31265</v>
      </c>
      <c r="F7864" t="s">
        <v>31266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241</v>
      </c>
      <c r="N7864">
        <v>421</v>
      </c>
      <c r="O7864">
        <v>1</v>
      </c>
      <c r="P7864" t="s">
        <v>267</v>
      </c>
      <c r="Q7864" t="s">
        <v>579</v>
      </c>
      <c r="R7864" t="s">
        <v>460</v>
      </c>
    </row>
    <row r="7865" spans="1:18" hidden="1" x14ac:dyDescent="0.3">
      <c r="A7865" t="s">
        <v>31267</v>
      </c>
      <c r="B7865" t="s">
        <v>31268</v>
      </c>
      <c r="C7865" s="1" t="str">
        <f t="shared" si="645"/>
        <v>21:0873</v>
      </c>
      <c r="D7865" s="1" t="str">
        <f t="shared" si="649"/>
        <v>21:0245</v>
      </c>
      <c r="E7865" t="s">
        <v>31269</v>
      </c>
      <c r="F7865" t="s">
        <v>31270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 t="s">
        <v>272</v>
      </c>
      <c r="Q7865" t="s">
        <v>257</v>
      </c>
      <c r="R7865" t="s">
        <v>324</v>
      </c>
    </row>
    <row r="7866" spans="1:18" hidden="1" x14ac:dyDescent="0.3">
      <c r="A7866" t="s">
        <v>31271</v>
      </c>
      <c r="B7866" t="s">
        <v>31272</v>
      </c>
      <c r="C7866" s="1" t="str">
        <f t="shared" si="645"/>
        <v>21:0873</v>
      </c>
      <c r="D7866" s="1" t="str">
        <f t="shared" si="649"/>
        <v>21:0245</v>
      </c>
      <c r="E7866" t="s">
        <v>31269</v>
      </c>
      <c r="F7866" t="s">
        <v>31273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29</v>
      </c>
      <c r="N7866">
        <v>423</v>
      </c>
      <c r="O7866">
        <v>1</v>
      </c>
      <c r="P7866" t="s">
        <v>272</v>
      </c>
      <c r="Q7866" t="s">
        <v>38</v>
      </c>
      <c r="R7866" t="s">
        <v>21442</v>
      </c>
    </row>
    <row r="7867" spans="1:18" hidden="1" x14ac:dyDescent="0.3">
      <c r="A7867" t="s">
        <v>31274</v>
      </c>
      <c r="B7867" t="s">
        <v>31275</v>
      </c>
      <c r="C7867" s="1" t="str">
        <f t="shared" si="645"/>
        <v>21:0873</v>
      </c>
      <c r="D7867" s="1" t="str">
        <f t="shared" si="649"/>
        <v>21:0245</v>
      </c>
      <c r="E7867" t="s">
        <v>31276</v>
      </c>
      <c r="F7867" t="s">
        <v>31277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36</v>
      </c>
      <c r="N7867">
        <v>424</v>
      </c>
      <c r="O7867">
        <v>1</v>
      </c>
      <c r="P7867" t="s">
        <v>262</v>
      </c>
      <c r="Q7867" t="s">
        <v>38</v>
      </c>
      <c r="R7867" t="s">
        <v>195</v>
      </c>
    </row>
    <row r="7868" spans="1:18" hidden="1" x14ac:dyDescent="0.3">
      <c r="A7868" t="s">
        <v>31278</v>
      </c>
      <c r="B7868" t="s">
        <v>31279</v>
      </c>
      <c r="C7868" s="1" t="str">
        <f t="shared" si="645"/>
        <v>21:0873</v>
      </c>
      <c r="D7868" s="1" t="str">
        <f t="shared" si="649"/>
        <v>21:0245</v>
      </c>
      <c r="E7868" t="s">
        <v>31280</v>
      </c>
      <c r="F7868" t="s">
        <v>31281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44</v>
      </c>
      <c r="N7868">
        <v>425</v>
      </c>
      <c r="O7868">
        <v>1</v>
      </c>
      <c r="P7868" t="s">
        <v>1896</v>
      </c>
      <c r="Q7868" t="s">
        <v>257</v>
      </c>
      <c r="R7868" t="s">
        <v>460</v>
      </c>
    </row>
    <row r="7869" spans="1:18" hidden="1" x14ac:dyDescent="0.3">
      <c r="A7869" t="s">
        <v>31282</v>
      </c>
      <c r="B7869" t="s">
        <v>31283</v>
      </c>
      <c r="C7869" s="1" t="str">
        <f t="shared" si="645"/>
        <v>21:0873</v>
      </c>
      <c r="D7869" s="1" t="str">
        <f t="shared" si="649"/>
        <v>21:0245</v>
      </c>
      <c r="E7869" t="s">
        <v>31284</v>
      </c>
      <c r="F7869" t="s">
        <v>31285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52</v>
      </c>
      <c r="N7869">
        <v>426</v>
      </c>
      <c r="O7869">
        <v>1</v>
      </c>
      <c r="P7869" t="s">
        <v>1896</v>
      </c>
      <c r="Q7869" t="s">
        <v>1247</v>
      </c>
      <c r="R7869" t="s">
        <v>195</v>
      </c>
    </row>
    <row r="7870" spans="1:18" hidden="1" x14ac:dyDescent="0.3">
      <c r="A7870" t="s">
        <v>31286</v>
      </c>
      <c r="B7870" t="s">
        <v>31287</v>
      </c>
      <c r="C7870" s="1" t="str">
        <f t="shared" si="645"/>
        <v>21:0873</v>
      </c>
      <c r="D7870" s="1" t="str">
        <f t="shared" si="649"/>
        <v>21:0245</v>
      </c>
      <c r="E7870" t="s">
        <v>31288</v>
      </c>
      <c r="F7870" t="s">
        <v>31289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60</v>
      </c>
      <c r="N7870">
        <v>427</v>
      </c>
      <c r="O7870">
        <v>1</v>
      </c>
      <c r="P7870" t="s">
        <v>1896</v>
      </c>
      <c r="Q7870" t="s">
        <v>517</v>
      </c>
      <c r="R7870" t="s">
        <v>460</v>
      </c>
    </row>
    <row r="7871" spans="1:18" hidden="1" x14ac:dyDescent="0.3">
      <c r="A7871" t="s">
        <v>31290</v>
      </c>
      <c r="B7871" t="s">
        <v>31291</v>
      </c>
      <c r="C7871" s="1" t="str">
        <f t="shared" si="645"/>
        <v>21:0873</v>
      </c>
      <c r="D7871" s="1" t="str">
        <f t="shared" si="649"/>
        <v>21:0245</v>
      </c>
      <c r="E7871" t="s">
        <v>31292</v>
      </c>
      <c r="F7871" t="s">
        <v>31293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67</v>
      </c>
      <c r="N7871">
        <v>428</v>
      </c>
      <c r="O7871">
        <v>1</v>
      </c>
      <c r="P7871" t="s">
        <v>1896</v>
      </c>
      <c r="Q7871" t="s">
        <v>1292</v>
      </c>
      <c r="R7871" t="s">
        <v>460</v>
      </c>
    </row>
    <row r="7872" spans="1:18" hidden="1" x14ac:dyDescent="0.3">
      <c r="A7872" t="s">
        <v>31294</v>
      </c>
      <c r="B7872" t="s">
        <v>31295</v>
      </c>
      <c r="C7872" s="1" t="str">
        <f t="shared" si="645"/>
        <v>21:0873</v>
      </c>
      <c r="D7872" s="1" t="str">
        <f t="shared" si="649"/>
        <v>21:0245</v>
      </c>
      <c r="E7872" t="s">
        <v>31296</v>
      </c>
      <c r="F7872" t="s">
        <v>31297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74</v>
      </c>
      <c r="N7872">
        <v>429</v>
      </c>
      <c r="O7872">
        <v>1</v>
      </c>
      <c r="P7872" t="s">
        <v>272</v>
      </c>
      <c r="Q7872" t="s">
        <v>236</v>
      </c>
      <c r="R7872" t="s">
        <v>195</v>
      </c>
    </row>
    <row r="7873" spans="1:18" hidden="1" x14ac:dyDescent="0.3">
      <c r="A7873" t="s">
        <v>31298</v>
      </c>
      <c r="B7873" t="s">
        <v>31299</v>
      </c>
      <c r="C7873" s="1" t="str">
        <f t="shared" si="645"/>
        <v>21:0873</v>
      </c>
      <c r="D7873" s="1" t="str">
        <f t="shared" si="649"/>
        <v>21:0245</v>
      </c>
      <c r="E7873" t="s">
        <v>31300</v>
      </c>
      <c r="F7873" t="s">
        <v>31301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81</v>
      </c>
      <c r="N7873">
        <v>430</v>
      </c>
      <c r="O7873">
        <v>1</v>
      </c>
      <c r="P7873" t="s">
        <v>1896</v>
      </c>
      <c r="Q7873" t="s">
        <v>603</v>
      </c>
      <c r="R7873" t="s">
        <v>195</v>
      </c>
    </row>
    <row r="7874" spans="1:18" hidden="1" x14ac:dyDescent="0.3">
      <c r="A7874" t="s">
        <v>31302</v>
      </c>
      <c r="B7874" t="s">
        <v>31303</v>
      </c>
      <c r="C7874" s="1" t="str">
        <f t="shared" si="645"/>
        <v>21:0873</v>
      </c>
      <c r="D7874" s="1" t="str">
        <f t="shared" si="649"/>
        <v>21:0245</v>
      </c>
      <c r="E7874" t="s">
        <v>31304</v>
      </c>
      <c r="F7874" t="s">
        <v>31305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95</v>
      </c>
      <c r="N7874">
        <v>431</v>
      </c>
      <c r="O7874">
        <v>1</v>
      </c>
      <c r="P7874" t="s">
        <v>1896</v>
      </c>
      <c r="Q7874" t="s">
        <v>731</v>
      </c>
      <c r="R7874" t="s">
        <v>460</v>
      </c>
    </row>
    <row r="7875" spans="1:18" hidden="1" x14ac:dyDescent="0.3">
      <c r="A7875" t="s">
        <v>31306</v>
      </c>
      <c r="B7875" t="s">
        <v>31307</v>
      </c>
      <c r="C7875" s="1" t="str">
        <f t="shared" si="645"/>
        <v>21:0873</v>
      </c>
      <c r="D7875" s="1" t="str">
        <f t="shared" si="649"/>
        <v>21:0245</v>
      </c>
      <c r="E7875" t="s">
        <v>31308</v>
      </c>
      <c r="F7875" t="s">
        <v>31309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101</v>
      </c>
      <c r="N7875">
        <v>432</v>
      </c>
      <c r="O7875">
        <v>1</v>
      </c>
      <c r="P7875" t="s">
        <v>1896</v>
      </c>
      <c r="Q7875" t="s">
        <v>538</v>
      </c>
      <c r="R7875" t="s">
        <v>285</v>
      </c>
    </row>
    <row r="7876" spans="1:18" hidden="1" x14ac:dyDescent="0.3">
      <c r="A7876" t="s">
        <v>31310</v>
      </c>
      <c r="B7876" t="s">
        <v>31311</v>
      </c>
      <c r="C7876" s="1" t="str">
        <f t="shared" si="645"/>
        <v>21:0873</v>
      </c>
      <c r="D7876" s="1" t="str">
        <f t="shared" si="649"/>
        <v>21:0245</v>
      </c>
      <c r="E7876" t="s">
        <v>31312</v>
      </c>
      <c r="F7876" t="s">
        <v>31313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107</v>
      </c>
      <c r="N7876">
        <v>433</v>
      </c>
      <c r="O7876">
        <v>1</v>
      </c>
      <c r="P7876" t="s">
        <v>1896</v>
      </c>
      <c r="Q7876" t="s">
        <v>531</v>
      </c>
      <c r="R7876" t="s">
        <v>195</v>
      </c>
    </row>
    <row r="7877" spans="1:18" hidden="1" x14ac:dyDescent="0.3">
      <c r="A7877" t="s">
        <v>31314</v>
      </c>
      <c r="B7877" t="s">
        <v>31315</v>
      </c>
      <c r="C7877" s="1" t="str">
        <f t="shared" si="645"/>
        <v>21:0873</v>
      </c>
      <c r="D7877" s="1" t="str">
        <f>HYPERLINK("https://geochem.nrcan.gc.ca/cdogs/content/svy/svy_e.htm", "")</f>
        <v/>
      </c>
      <c r="G7877" s="1" t="str">
        <f>HYPERLINK("https://geochem.nrcan.gc.ca/cdogs/content/cr_/cr_00310_e.htm", "310")</f>
        <v>310</v>
      </c>
      <c r="J7877" t="s">
        <v>85</v>
      </c>
      <c r="K7877" t="s">
        <v>86</v>
      </c>
      <c r="L7877">
        <v>26</v>
      </c>
      <c r="M7877" t="s">
        <v>87</v>
      </c>
      <c r="N7877">
        <v>434</v>
      </c>
      <c r="O7877">
        <v>8</v>
      </c>
      <c r="P7877" t="s">
        <v>5058</v>
      </c>
      <c r="Q7877" t="s">
        <v>96</v>
      </c>
      <c r="R7877" t="s">
        <v>635</v>
      </c>
    </row>
    <row r="7878" spans="1:18" hidden="1" x14ac:dyDescent="0.3">
      <c r="A7878" t="s">
        <v>31316</v>
      </c>
      <c r="B7878" t="s">
        <v>31317</v>
      </c>
      <c r="C7878" s="1" t="str">
        <f t="shared" si="645"/>
        <v>21:0873</v>
      </c>
      <c r="D7878" s="1" t="str">
        <f t="shared" ref="D7878:D7893" si="652">HYPERLINK("https://geochem.nrcan.gc.ca/cdogs/content/svy/svy210245_e.htm", "21:0245")</f>
        <v>21:0245</v>
      </c>
      <c r="E7878" t="s">
        <v>31318</v>
      </c>
      <c r="F7878" t="s">
        <v>31319</v>
      </c>
      <c r="H7878">
        <v>76.355530099999996</v>
      </c>
      <c r="I7878">
        <v>-101.92964480000001</v>
      </c>
      <c r="J7878" s="1" t="str">
        <f t="shared" ref="J7878:J7893" si="653">HYPERLINK("https://geochem.nrcan.gc.ca/cdogs/content/kwd/kwd020018_e.htm", "Fluid (stream)")</f>
        <v>Fluid (stream)</v>
      </c>
      <c r="K7878" s="1" t="str">
        <f t="shared" ref="K7878:K7893" si="654">HYPERLINK("https://geochem.nrcan.gc.ca/cdogs/content/kwd/kwd080007_e.htm", "Untreated Water")</f>
        <v>Untreated Water</v>
      </c>
      <c r="L7878">
        <v>26</v>
      </c>
      <c r="M7878" t="s">
        <v>114</v>
      </c>
      <c r="N7878">
        <v>435</v>
      </c>
      <c r="O7878">
        <v>1</v>
      </c>
      <c r="P7878" t="s">
        <v>1896</v>
      </c>
      <c r="Q7878" t="s">
        <v>1082</v>
      </c>
      <c r="R7878" t="s">
        <v>55</v>
      </c>
    </row>
    <row r="7879" spans="1:18" hidden="1" x14ac:dyDescent="0.3">
      <c r="A7879" t="s">
        <v>31320</v>
      </c>
      <c r="B7879" t="s">
        <v>31321</v>
      </c>
      <c r="C7879" s="1" t="str">
        <f t="shared" si="645"/>
        <v>21:0873</v>
      </c>
      <c r="D7879" s="1" t="str">
        <f t="shared" si="652"/>
        <v>21:0245</v>
      </c>
      <c r="E7879" t="s">
        <v>31322</v>
      </c>
      <c r="F7879" t="s">
        <v>31323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121</v>
      </c>
      <c r="N7879">
        <v>436</v>
      </c>
      <c r="O7879">
        <v>1</v>
      </c>
      <c r="P7879" t="s">
        <v>1896</v>
      </c>
      <c r="Q7879" t="s">
        <v>548</v>
      </c>
      <c r="R7879" t="s">
        <v>285</v>
      </c>
    </row>
    <row r="7880" spans="1:18" hidden="1" x14ac:dyDescent="0.3">
      <c r="A7880" t="s">
        <v>31324</v>
      </c>
      <c r="B7880" t="s">
        <v>31325</v>
      </c>
      <c r="C7880" s="1" t="str">
        <f t="shared" si="645"/>
        <v>21:0873</v>
      </c>
      <c r="D7880" s="1" t="str">
        <f t="shared" si="652"/>
        <v>21:0245</v>
      </c>
      <c r="E7880" t="s">
        <v>31326</v>
      </c>
      <c r="F7880" t="s">
        <v>31327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127</v>
      </c>
      <c r="N7880">
        <v>437</v>
      </c>
      <c r="O7880">
        <v>1</v>
      </c>
      <c r="P7880" t="s">
        <v>1896</v>
      </c>
      <c r="Q7880" t="s">
        <v>548</v>
      </c>
      <c r="R7880" t="s">
        <v>55</v>
      </c>
    </row>
    <row r="7881" spans="1:18" hidden="1" x14ac:dyDescent="0.3">
      <c r="A7881" t="s">
        <v>31328</v>
      </c>
      <c r="B7881" t="s">
        <v>31329</v>
      </c>
      <c r="C7881" s="1" t="str">
        <f t="shared" si="645"/>
        <v>21:0873</v>
      </c>
      <c r="D7881" s="1" t="str">
        <f t="shared" si="652"/>
        <v>21:0245</v>
      </c>
      <c r="E7881" t="s">
        <v>31330</v>
      </c>
      <c r="F7881" t="s">
        <v>31331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133</v>
      </c>
      <c r="N7881">
        <v>438</v>
      </c>
      <c r="O7881">
        <v>1</v>
      </c>
      <c r="P7881" t="s">
        <v>1896</v>
      </c>
      <c r="Q7881" t="s">
        <v>947</v>
      </c>
      <c r="R7881" t="s">
        <v>460</v>
      </c>
    </row>
    <row r="7882" spans="1:18" hidden="1" x14ac:dyDescent="0.3">
      <c r="A7882" t="s">
        <v>31332</v>
      </c>
      <c r="B7882" t="s">
        <v>31333</v>
      </c>
      <c r="C7882" s="1" t="str">
        <f t="shared" si="645"/>
        <v>21:0873</v>
      </c>
      <c r="D7882" s="1" t="str">
        <f t="shared" si="652"/>
        <v>21:0245</v>
      </c>
      <c r="E7882" t="s">
        <v>31334</v>
      </c>
      <c r="F7882" t="s">
        <v>31335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139</v>
      </c>
      <c r="N7882">
        <v>439</v>
      </c>
      <c r="O7882">
        <v>1</v>
      </c>
      <c r="P7882" t="s">
        <v>1896</v>
      </c>
      <c r="Q7882" t="s">
        <v>1371</v>
      </c>
      <c r="R7882" t="s">
        <v>285</v>
      </c>
    </row>
    <row r="7883" spans="1:18" hidden="1" x14ac:dyDescent="0.3">
      <c r="A7883" t="s">
        <v>31336</v>
      </c>
      <c r="B7883" t="s">
        <v>31337</v>
      </c>
      <c r="C7883" s="1" t="str">
        <f t="shared" si="645"/>
        <v>21:0873</v>
      </c>
      <c r="D7883" s="1" t="str">
        <f t="shared" si="652"/>
        <v>21:0245</v>
      </c>
      <c r="E7883" t="s">
        <v>31338</v>
      </c>
      <c r="F7883" t="s">
        <v>31339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241</v>
      </c>
      <c r="N7883">
        <v>440</v>
      </c>
      <c r="O7883">
        <v>1</v>
      </c>
      <c r="P7883" t="s">
        <v>1896</v>
      </c>
      <c r="Q7883" t="s">
        <v>517</v>
      </c>
      <c r="R7883" t="s">
        <v>460</v>
      </c>
    </row>
    <row r="7884" spans="1:18" hidden="1" x14ac:dyDescent="0.3">
      <c r="A7884" t="s">
        <v>31340</v>
      </c>
      <c r="B7884" t="s">
        <v>31341</v>
      </c>
      <c r="C7884" s="1" t="str">
        <f t="shared" si="645"/>
        <v>21:0873</v>
      </c>
      <c r="D7884" s="1" t="str">
        <f t="shared" si="652"/>
        <v>21:0245</v>
      </c>
      <c r="E7884" t="s">
        <v>31342</v>
      </c>
      <c r="F7884" t="s">
        <v>31343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36</v>
      </c>
      <c r="N7884">
        <v>441</v>
      </c>
      <c r="O7884">
        <v>1</v>
      </c>
      <c r="P7884" t="s">
        <v>267</v>
      </c>
      <c r="Q7884" t="s">
        <v>54</v>
      </c>
      <c r="R7884" t="s">
        <v>55</v>
      </c>
    </row>
    <row r="7885" spans="1:18" hidden="1" x14ac:dyDescent="0.3">
      <c r="A7885" t="s">
        <v>31344</v>
      </c>
      <c r="B7885" t="s">
        <v>31345</v>
      </c>
      <c r="C7885" s="1" t="str">
        <f t="shared" si="645"/>
        <v>21:0873</v>
      </c>
      <c r="D7885" s="1" t="str">
        <f t="shared" si="652"/>
        <v>21:0245</v>
      </c>
      <c r="E7885" t="s">
        <v>31346</v>
      </c>
      <c r="F7885" t="s">
        <v>31347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 t="s">
        <v>1610</v>
      </c>
      <c r="Q7885" t="s">
        <v>579</v>
      </c>
      <c r="R7885" t="s">
        <v>460</v>
      </c>
    </row>
    <row r="7886" spans="1:18" hidden="1" x14ac:dyDescent="0.3">
      <c r="A7886" t="s">
        <v>31348</v>
      </c>
      <c r="B7886" t="s">
        <v>31349</v>
      </c>
      <c r="C7886" s="1" t="str">
        <f t="shared" si="645"/>
        <v>21:0873</v>
      </c>
      <c r="D7886" s="1" t="str">
        <f t="shared" si="652"/>
        <v>21:0245</v>
      </c>
      <c r="E7886" t="s">
        <v>31346</v>
      </c>
      <c r="F7886" t="s">
        <v>31350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29</v>
      </c>
      <c r="N7886">
        <v>443</v>
      </c>
      <c r="O7886">
        <v>1</v>
      </c>
      <c r="P7886" t="s">
        <v>1896</v>
      </c>
      <c r="Q7886" t="s">
        <v>54</v>
      </c>
      <c r="R7886" t="s">
        <v>195</v>
      </c>
    </row>
    <row r="7887" spans="1:18" hidden="1" x14ac:dyDescent="0.3">
      <c r="A7887" t="s">
        <v>31351</v>
      </c>
      <c r="B7887" t="s">
        <v>31352</v>
      </c>
      <c r="C7887" s="1" t="str">
        <f t="shared" si="645"/>
        <v>21:0873</v>
      </c>
      <c r="D7887" s="1" t="str">
        <f t="shared" si="652"/>
        <v>21:0245</v>
      </c>
      <c r="E7887" t="s">
        <v>31353</v>
      </c>
      <c r="F7887" t="s">
        <v>31354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44</v>
      </c>
      <c r="N7887">
        <v>444</v>
      </c>
      <c r="O7887">
        <v>1</v>
      </c>
      <c r="P7887" t="s">
        <v>1896</v>
      </c>
      <c r="Q7887" t="s">
        <v>248</v>
      </c>
      <c r="R7887" t="s">
        <v>500</v>
      </c>
    </row>
    <row r="7888" spans="1:18" hidden="1" x14ac:dyDescent="0.3">
      <c r="A7888" t="s">
        <v>31355</v>
      </c>
      <c r="B7888" t="s">
        <v>31356</v>
      </c>
      <c r="C7888" s="1" t="str">
        <f t="shared" si="645"/>
        <v>21:0873</v>
      </c>
      <c r="D7888" s="1" t="str">
        <f t="shared" si="652"/>
        <v>21:0245</v>
      </c>
      <c r="E7888" t="s">
        <v>31357</v>
      </c>
      <c r="F7888" t="s">
        <v>31358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52</v>
      </c>
      <c r="N7888">
        <v>445</v>
      </c>
      <c r="O7888">
        <v>1</v>
      </c>
      <c r="P7888" t="s">
        <v>1896</v>
      </c>
      <c r="Q7888" t="s">
        <v>62</v>
      </c>
      <c r="R7888" t="s">
        <v>500</v>
      </c>
    </row>
    <row r="7889" spans="1:18" hidden="1" x14ac:dyDescent="0.3">
      <c r="A7889" t="s">
        <v>31359</v>
      </c>
      <c r="B7889" t="s">
        <v>31360</v>
      </c>
      <c r="C7889" s="1" t="str">
        <f t="shared" si="645"/>
        <v>21:0873</v>
      </c>
      <c r="D7889" s="1" t="str">
        <f t="shared" si="652"/>
        <v>21:0245</v>
      </c>
      <c r="E7889" t="s">
        <v>31361</v>
      </c>
      <c r="F7889" t="s">
        <v>31362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60</v>
      </c>
      <c r="N7889">
        <v>446</v>
      </c>
      <c r="O7889">
        <v>1</v>
      </c>
      <c r="P7889" t="s">
        <v>267</v>
      </c>
      <c r="Q7889" t="s">
        <v>257</v>
      </c>
      <c r="R7889" t="s">
        <v>189</v>
      </c>
    </row>
    <row r="7890" spans="1:18" hidden="1" x14ac:dyDescent="0.3">
      <c r="A7890" t="s">
        <v>31363</v>
      </c>
      <c r="B7890" t="s">
        <v>31364</v>
      </c>
      <c r="C7890" s="1" t="str">
        <f t="shared" si="645"/>
        <v>21:0873</v>
      </c>
      <c r="D7890" s="1" t="str">
        <f t="shared" si="652"/>
        <v>21:0245</v>
      </c>
      <c r="E7890" t="s">
        <v>31365</v>
      </c>
      <c r="F7890" t="s">
        <v>31366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67</v>
      </c>
      <c r="N7890">
        <v>447</v>
      </c>
      <c r="O7890">
        <v>1</v>
      </c>
      <c r="P7890" t="s">
        <v>1896</v>
      </c>
      <c r="Q7890" t="s">
        <v>310</v>
      </c>
      <c r="R7890" t="s">
        <v>532</v>
      </c>
    </row>
    <row r="7891" spans="1:18" hidden="1" x14ac:dyDescent="0.3">
      <c r="A7891" t="s">
        <v>31367</v>
      </c>
      <c r="B7891" t="s">
        <v>31368</v>
      </c>
      <c r="C7891" s="1" t="str">
        <f t="shared" si="645"/>
        <v>21:0873</v>
      </c>
      <c r="D7891" s="1" t="str">
        <f t="shared" si="652"/>
        <v>21:0245</v>
      </c>
      <c r="E7891" t="s">
        <v>31369</v>
      </c>
      <c r="F7891" t="s">
        <v>31370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74</v>
      </c>
      <c r="N7891">
        <v>448</v>
      </c>
      <c r="O7891">
        <v>1</v>
      </c>
      <c r="P7891" t="s">
        <v>1896</v>
      </c>
      <c r="Q7891" t="s">
        <v>538</v>
      </c>
      <c r="R7891" t="s">
        <v>401</v>
      </c>
    </row>
    <row r="7892" spans="1:18" hidden="1" x14ac:dyDescent="0.3">
      <c r="A7892" t="s">
        <v>31371</v>
      </c>
      <c r="B7892" t="s">
        <v>31372</v>
      </c>
      <c r="C7892" s="1" t="str">
        <f t="shared" ref="C7892:C7926" si="655">HYPERLINK("https://geochem.nrcan.gc.ca/cdogs/content/bdl/bdl210873_e.htm", "21:0873")</f>
        <v>21:0873</v>
      </c>
      <c r="D7892" s="1" t="str">
        <f t="shared" si="652"/>
        <v>21:0245</v>
      </c>
      <c r="E7892" t="s">
        <v>31373</v>
      </c>
      <c r="F7892" t="s">
        <v>31374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81</v>
      </c>
      <c r="N7892">
        <v>449</v>
      </c>
      <c r="O7892">
        <v>1</v>
      </c>
      <c r="P7892" t="s">
        <v>1896</v>
      </c>
      <c r="Q7892" t="s">
        <v>517</v>
      </c>
      <c r="R7892" t="s">
        <v>460</v>
      </c>
    </row>
    <row r="7893" spans="1:18" hidden="1" x14ac:dyDescent="0.3">
      <c r="A7893" t="s">
        <v>31375</v>
      </c>
      <c r="B7893" t="s">
        <v>31376</v>
      </c>
      <c r="C7893" s="1" t="str">
        <f t="shared" si="655"/>
        <v>21:0873</v>
      </c>
      <c r="D7893" s="1" t="str">
        <f t="shared" si="652"/>
        <v>21:0245</v>
      </c>
      <c r="E7893" t="s">
        <v>31377</v>
      </c>
      <c r="F7893" t="s">
        <v>31378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95</v>
      </c>
      <c r="N7893">
        <v>450</v>
      </c>
      <c r="O7893">
        <v>1</v>
      </c>
      <c r="P7893" t="s">
        <v>1896</v>
      </c>
      <c r="Q7893" t="s">
        <v>1292</v>
      </c>
      <c r="R7893" t="s">
        <v>401</v>
      </c>
    </row>
    <row r="7894" spans="1:18" hidden="1" x14ac:dyDescent="0.3">
      <c r="A7894" t="s">
        <v>31379</v>
      </c>
      <c r="B7894" t="s">
        <v>31380</v>
      </c>
      <c r="C7894" s="1" t="str">
        <f t="shared" si="655"/>
        <v>21:0873</v>
      </c>
      <c r="D7894" s="1" t="str">
        <f>HYPERLINK("https://geochem.nrcan.gc.ca/cdogs/content/svy/svy_e.htm", "")</f>
        <v/>
      </c>
      <c r="G7894" s="1" t="str">
        <f>HYPERLINK("https://geochem.nrcan.gc.ca/cdogs/content/cr_/cr_00310_e.htm", "310")</f>
        <v>310</v>
      </c>
      <c r="J7894" t="s">
        <v>85</v>
      </c>
      <c r="K7894" t="s">
        <v>86</v>
      </c>
      <c r="L7894">
        <v>27</v>
      </c>
      <c r="M7894" t="s">
        <v>87</v>
      </c>
      <c r="N7894">
        <v>451</v>
      </c>
      <c r="O7894">
        <v>8</v>
      </c>
      <c r="P7894" t="s">
        <v>1790</v>
      </c>
      <c r="Q7894" t="s">
        <v>31</v>
      </c>
      <c r="R7894" t="s">
        <v>1142</v>
      </c>
    </row>
    <row r="7895" spans="1:18" hidden="1" x14ac:dyDescent="0.3">
      <c r="A7895" t="s">
        <v>31381</v>
      </c>
      <c r="B7895" t="s">
        <v>31382</v>
      </c>
      <c r="C7895" s="1" t="str">
        <f t="shared" si="655"/>
        <v>21:0873</v>
      </c>
      <c r="D7895" s="1" t="str">
        <f t="shared" ref="D7895:D7903" si="656">HYPERLINK("https://geochem.nrcan.gc.ca/cdogs/content/svy/svy210245_e.htm", "21:0245")</f>
        <v>21:0245</v>
      </c>
      <c r="E7895" t="s">
        <v>31383</v>
      </c>
      <c r="F7895" t="s">
        <v>31384</v>
      </c>
      <c r="H7895">
        <v>76.113026599999998</v>
      </c>
      <c r="I7895">
        <v>-101.82797239999999</v>
      </c>
      <c r="J7895" s="1" t="str">
        <f t="shared" ref="J7895:J7903" si="657">HYPERLINK("https://geochem.nrcan.gc.ca/cdogs/content/kwd/kwd020018_e.htm", "Fluid (stream)")</f>
        <v>Fluid (stream)</v>
      </c>
      <c r="K7895" s="1" t="str">
        <f t="shared" ref="K7895:K7903" si="658">HYPERLINK("https://geochem.nrcan.gc.ca/cdogs/content/kwd/kwd080007_e.htm", "Untreated Water")</f>
        <v>Untreated Water</v>
      </c>
      <c r="L7895">
        <v>27</v>
      </c>
      <c r="M7895" t="s">
        <v>101</v>
      </c>
      <c r="N7895">
        <v>452</v>
      </c>
      <c r="O7895">
        <v>1</v>
      </c>
      <c r="P7895" t="s">
        <v>235</v>
      </c>
      <c r="Q7895" t="s">
        <v>38</v>
      </c>
      <c r="R7895" t="s">
        <v>401</v>
      </c>
    </row>
    <row r="7896" spans="1:18" hidden="1" x14ac:dyDescent="0.3">
      <c r="A7896" t="s">
        <v>31385</v>
      </c>
      <c r="B7896" t="s">
        <v>31386</v>
      </c>
      <c r="C7896" s="1" t="str">
        <f t="shared" si="655"/>
        <v>21:0873</v>
      </c>
      <c r="D7896" s="1" t="str">
        <f t="shared" si="656"/>
        <v>21:0245</v>
      </c>
      <c r="E7896" t="s">
        <v>31387</v>
      </c>
      <c r="F7896" t="s">
        <v>31388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107</v>
      </c>
      <c r="N7896">
        <v>453</v>
      </c>
      <c r="O7896">
        <v>1</v>
      </c>
      <c r="P7896" t="s">
        <v>200</v>
      </c>
      <c r="Q7896" t="s">
        <v>248</v>
      </c>
      <c r="R7896" t="s">
        <v>988</v>
      </c>
    </row>
    <row r="7897" spans="1:18" hidden="1" x14ac:dyDescent="0.3">
      <c r="A7897" t="s">
        <v>31389</v>
      </c>
      <c r="B7897" t="s">
        <v>31390</v>
      </c>
      <c r="C7897" s="1" t="str">
        <f t="shared" si="655"/>
        <v>21:0873</v>
      </c>
      <c r="D7897" s="1" t="str">
        <f t="shared" si="656"/>
        <v>21:0245</v>
      </c>
      <c r="E7897" t="s">
        <v>31391</v>
      </c>
      <c r="F7897" t="s">
        <v>31392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114</v>
      </c>
      <c r="N7897">
        <v>454</v>
      </c>
      <c r="O7897">
        <v>1</v>
      </c>
      <c r="P7897" t="s">
        <v>537</v>
      </c>
      <c r="Q7897" t="s">
        <v>248</v>
      </c>
      <c r="R7897" t="s">
        <v>324</v>
      </c>
    </row>
    <row r="7898" spans="1:18" hidden="1" x14ac:dyDescent="0.3">
      <c r="A7898" t="s">
        <v>31393</v>
      </c>
      <c r="B7898" t="s">
        <v>31394</v>
      </c>
      <c r="C7898" s="1" t="str">
        <f t="shared" si="655"/>
        <v>21:0873</v>
      </c>
      <c r="D7898" s="1" t="str">
        <f t="shared" si="656"/>
        <v>21:0245</v>
      </c>
      <c r="E7898" t="s">
        <v>31395</v>
      </c>
      <c r="F7898" t="s">
        <v>31396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121</v>
      </c>
      <c r="N7898">
        <v>455</v>
      </c>
      <c r="O7898">
        <v>1</v>
      </c>
      <c r="P7898" t="s">
        <v>235</v>
      </c>
      <c r="Q7898" t="s">
        <v>38</v>
      </c>
      <c r="R7898" t="s">
        <v>460</v>
      </c>
    </row>
    <row r="7899" spans="1:18" hidden="1" x14ac:dyDescent="0.3">
      <c r="A7899" t="s">
        <v>31397</v>
      </c>
      <c r="B7899" t="s">
        <v>31398</v>
      </c>
      <c r="C7899" s="1" t="str">
        <f t="shared" si="655"/>
        <v>21:0873</v>
      </c>
      <c r="D7899" s="1" t="str">
        <f t="shared" si="656"/>
        <v>21:0245</v>
      </c>
      <c r="E7899" t="s">
        <v>31399</v>
      </c>
      <c r="F7899" t="s">
        <v>31400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127</v>
      </c>
      <c r="N7899">
        <v>456</v>
      </c>
      <c r="O7899">
        <v>1</v>
      </c>
      <c r="P7899" t="s">
        <v>235</v>
      </c>
      <c r="Q7899" t="s">
        <v>310</v>
      </c>
      <c r="R7899" t="s">
        <v>285</v>
      </c>
    </row>
    <row r="7900" spans="1:18" hidden="1" x14ac:dyDescent="0.3">
      <c r="A7900" t="s">
        <v>31401</v>
      </c>
      <c r="B7900" t="s">
        <v>31402</v>
      </c>
      <c r="C7900" s="1" t="str">
        <f t="shared" si="655"/>
        <v>21:0873</v>
      </c>
      <c r="D7900" s="1" t="str">
        <f t="shared" si="656"/>
        <v>21:0245</v>
      </c>
      <c r="E7900" t="s">
        <v>31403</v>
      </c>
      <c r="F7900" t="s">
        <v>31404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133</v>
      </c>
      <c r="N7900">
        <v>457</v>
      </c>
      <c r="O7900">
        <v>1</v>
      </c>
      <c r="P7900" t="s">
        <v>256</v>
      </c>
      <c r="Q7900" t="s">
        <v>62</v>
      </c>
      <c r="R7900" t="s">
        <v>90</v>
      </c>
    </row>
    <row r="7901" spans="1:18" hidden="1" x14ac:dyDescent="0.3">
      <c r="A7901" t="s">
        <v>31405</v>
      </c>
      <c r="B7901" t="s">
        <v>31406</v>
      </c>
      <c r="C7901" s="1" t="str">
        <f t="shared" si="655"/>
        <v>21:0873</v>
      </c>
      <c r="D7901" s="1" t="str">
        <f t="shared" si="656"/>
        <v>21:0245</v>
      </c>
      <c r="E7901" t="s">
        <v>31407</v>
      </c>
      <c r="F7901" t="s">
        <v>31408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139</v>
      </c>
      <c r="N7901">
        <v>458</v>
      </c>
      <c r="O7901">
        <v>1</v>
      </c>
      <c r="P7901" t="s">
        <v>247</v>
      </c>
      <c r="Q7901" t="s">
        <v>310</v>
      </c>
      <c r="R7901" t="s">
        <v>401</v>
      </c>
    </row>
    <row r="7902" spans="1:18" hidden="1" x14ac:dyDescent="0.3">
      <c r="A7902" t="s">
        <v>31409</v>
      </c>
      <c r="B7902" t="s">
        <v>31410</v>
      </c>
      <c r="C7902" s="1" t="str">
        <f t="shared" si="655"/>
        <v>21:0873</v>
      </c>
      <c r="D7902" s="1" t="str">
        <f t="shared" si="656"/>
        <v>21:0245</v>
      </c>
      <c r="E7902" t="s">
        <v>31411</v>
      </c>
      <c r="F7902" t="s">
        <v>31412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36</v>
      </c>
      <c r="N7902">
        <v>459</v>
      </c>
      <c r="O7902">
        <v>1</v>
      </c>
      <c r="P7902" t="s">
        <v>173</v>
      </c>
      <c r="Q7902" t="s">
        <v>24</v>
      </c>
      <c r="R7902" t="s">
        <v>14773</v>
      </c>
    </row>
    <row r="7903" spans="1:18" hidden="1" x14ac:dyDescent="0.3">
      <c r="A7903" t="s">
        <v>31413</v>
      </c>
      <c r="B7903" t="s">
        <v>31414</v>
      </c>
      <c r="C7903" s="1" t="str">
        <f t="shared" si="655"/>
        <v>21:0873</v>
      </c>
      <c r="D7903" s="1" t="str">
        <f t="shared" si="656"/>
        <v>21:0245</v>
      </c>
      <c r="E7903" t="s">
        <v>31415</v>
      </c>
      <c r="F7903" t="s">
        <v>31416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44</v>
      </c>
      <c r="N7903">
        <v>460</v>
      </c>
      <c r="O7903">
        <v>1</v>
      </c>
      <c r="P7903" t="s">
        <v>140</v>
      </c>
      <c r="Q7903" t="s">
        <v>31</v>
      </c>
      <c r="R7903" t="s">
        <v>20783</v>
      </c>
    </row>
    <row r="7904" spans="1:18" hidden="1" x14ac:dyDescent="0.3">
      <c r="A7904" t="s">
        <v>31417</v>
      </c>
      <c r="B7904" t="s">
        <v>31418</v>
      </c>
      <c r="C7904" s="1" t="str">
        <f t="shared" si="655"/>
        <v>21:0873</v>
      </c>
      <c r="D7904" s="1" t="str">
        <f>HYPERLINK("https://geochem.nrcan.gc.ca/cdogs/content/svy/svy_e.htm", "")</f>
        <v/>
      </c>
      <c r="G7904" s="1" t="str">
        <f>HYPERLINK("https://geochem.nrcan.gc.ca/cdogs/content/cr_/cr_00310_e.htm", "310")</f>
        <v>310</v>
      </c>
      <c r="J7904" t="s">
        <v>85</v>
      </c>
      <c r="K7904" t="s">
        <v>86</v>
      </c>
      <c r="L7904">
        <v>28</v>
      </c>
      <c r="M7904" t="s">
        <v>87</v>
      </c>
      <c r="N7904">
        <v>461</v>
      </c>
      <c r="O7904">
        <v>8</v>
      </c>
      <c r="P7904" t="s">
        <v>1790</v>
      </c>
      <c r="Q7904" t="s">
        <v>96</v>
      </c>
      <c r="R7904" t="s">
        <v>635</v>
      </c>
    </row>
    <row r="7905" spans="1:18" hidden="1" x14ac:dyDescent="0.3">
      <c r="A7905" t="s">
        <v>31419</v>
      </c>
      <c r="B7905" t="s">
        <v>31420</v>
      </c>
      <c r="C7905" s="1" t="str">
        <f t="shared" si="655"/>
        <v>21:0873</v>
      </c>
      <c r="D7905" s="1" t="str">
        <f t="shared" ref="D7905:D7925" si="659">HYPERLINK("https://geochem.nrcan.gc.ca/cdogs/content/svy/svy210245_e.htm", "21:0245")</f>
        <v>21:0245</v>
      </c>
      <c r="E7905" t="s">
        <v>31421</v>
      </c>
      <c r="F7905" t="s">
        <v>31422</v>
      </c>
      <c r="H7905">
        <v>76.097881799999996</v>
      </c>
      <c r="I7905">
        <v>-100.51525220000001</v>
      </c>
      <c r="J7905" s="1" t="str">
        <f t="shared" ref="J7905:J7925" si="660">HYPERLINK("https://geochem.nrcan.gc.ca/cdogs/content/kwd/kwd020018_e.htm", "Fluid (stream)")</f>
        <v>Fluid (stream)</v>
      </c>
      <c r="K7905" s="1" t="str">
        <f t="shared" ref="K7905:K7925" si="661">HYPERLINK("https://geochem.nrcan.gc.ca/cdogs/content/kwd/kwd080007_e.htm", "Untreated Water")</f>
        <v>Untreated Water</v>
      </c>
      <c r="L7905">
        <v>28</v>
      </c>
      <c r="M7905" t="s">
        <v>52</v>
      </c>
      <c r="N7905">
        <v>462</v>
      </c>
      <c r="O7905">
        <v>1</v>
      </c>
      <c r="P7905" t="s">
        <v>15080</v>
      </c>
      <c r="Q7905" t="s">
        <v>15080</v>
      </c>
      <c r="R7905" t="s">
        <v>15080</v>
      </c>
    </row>
    <row r="7906" spans="1:18" hidden="1" x14ac:dyDescent="0.3">
      <c r="A7906" t="s">
        <v>31423</v>
      </c>
      <c r="B7906" t="s">
        <v>31424</v>
      </c>
      <c r="C7906" s="1" t="str">
        <f t="shared" si="655"/>
        <v>21:0873</v>
      </c>
      <c r="D7906" s="1" t="str">
        <f t="shared" si="659"/>
        <v>21:0245</v>
      </c>
      <c r="E7906" t="s">
        <v>31425</v>
      </c>
      <c r="F7906" t="s">
        <v>31426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60</v>
      </c>
      <c r="N7906">
        <v>463</v>
      </c>
      <c r="O7906">
        <v>1</v>
      </c>
      <c r="P7906" t="s">
        <v>115</v>
      </c>
      <c r="Q7906" t="s">
        <v>96</v>
      </c>
      <c r="R7906" t="s">
        <v>19059</v>
      </c>
    </row>
    <row r="7907" spans="1:18" hidden="1" x14ac:dyDescent="0.3">
      <c r="A7907" t="s">
        <v>31427</v>
      </c>
      <c r="B7907" t="s">
        <v>31428</v>
      </c>
      <c r="C7907" s="1" t="str">
        <f t="shared" si="655"/>
        <v>21:0873</v>
      </c>
      <c r="D7907" s="1" t="str">
        <f t="shared" si="659"/>
        <v>21:0245</v>
      </c>
      <c r="E7907" t="s">
        <v>31429</v>
      </c>
      <c r="F7907" t="s">
        <v>31430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67</v>
      </c>
      <c r="N7907">
        <v>464</v>
      </c>
      <c r="O7907">
        <v>1</v>
      </c>
      <c r="P7907" t="s">
        <v>262</v>
      </c>
      <c r="Q7907" t="s">
        <v>38</v>
      </c>
      <c r="R7907" t="s">
        <v>522</v>
      </c>
    </row>
    <row r="7908" spans="1:18" hidden="1" x14ac:dyDescent="0.3">
      <c r="A7908" t="s">
        <v>31431</v>
      </c>
      <c r="B7908" t="s">
        <v>31432</v>
      </c>
      <c r="C7908" s="1" t="str">
        <f t="shared" si="655"/>
        <v>21:0873</v>
      </c>
      <c r="D7908" s="1" t="str">
        <f t="shared" si="659"/>
        <v>21:0245</v>
      </c>
      <c r="E7908" t="s">
        <v>31433</v>
      </c>
      <c r="F7908" t="s">
        <v>31434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74</v>
      </c>
      <c r="N7908">
        <v>465</v>
      </c>
      <c r="O7908">
        <v>1</v>
      </c>
      <c r="P7908" t="s">
        <v>356</v>
      </c>
      <c r="Q7908" t="s">
        <v>146</v>
      </c>
      <c r="R7908" t="s">
        <v>636</v>
      </c>
    </row>
    <row r="7909" spans="1:18" hidden="1" x14ac:dyDescent="0.3">
      <c r="A7909" t="s">
        <v>31435</v>
      </c>
      <c r="B7909" t="s">
        <v>31436</v>
      </c>
      <c r="C7909" s="1" t="str">
        <f t="shared" si="655"/>
        <v>21:0873</v>
      </c>
      <c r="D7909" s="1" t="str">
        <f t="shared" si="659"/>
        <v>21:0245</v>
      </c>
      <c r="E7909" t="s">
        <v>31437</v>
      </c>
      <c r="F7909" t="s">
        <v>31438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81</v>
      </c>
      <c r="N7909">
        <v>466</v>
      </c>
      <c r="O7909">
        <v>1</v>
      </c>
      <c r="P7909" t="s">
        <v>319</v>
      </c>
      <c r="Q7909" t="s">
        <v>257</v>
      </c>
      <c r="R7909" t="s">
        <v>189</v>
      </c>
    </row>
    <row r="7910" spans="1:18" hidden="1" x14ac:dyDescent="0.3">
      <c r="A7910" t="s">
        <v>31439</v>
      </c>
      <c r="B7910" t="s">
        <v>31440</v>
      </c>
      <c r="C7910" s="1" t="str">
        <f t="shared" si="655"/>
        <v>21:0873</v>
      </c>
      <c r="D7910" s="1" t="str">
        <f t="shared" si="659"/>
        <v>21:0245</v>
      </c>
      <c r="E7910" t="s">
        <v>31441</v>
      </c>
      <c r="F7910" t="s">
        <v>31442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 t="s">
        <v>200</v>
      </c>
      <c r="Q7910" t="s">
        <v>46</v>
      </c>
      <c r="R7910" t="s">
        <v>420</v>
      </c>
    </row>
    <row r="7911" spans="1:18" hidden="1" x14ac:dyDescent="0.3">
      <c r="A7911" t="s">
        <v>31443</v>
      </c>
      <c r="B7911" t="s">
        <v>31444</v>
      </c>
      <c r="C7911" s="1" t="str">
        <f t="shared" si="655"/>
        <v>21:0873</v>
      </c>
      <c r="D7911" s="1" t="str">
        <f t="shared" si="659"/>
        <v>21:0245</v>
      </c>
      <c r="E7911" t="s">
        <v>31441</v>
      </c>
      <c r="F7911" t="s">
        <v>31445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29</v>
      </c>
      <c r="N7911">
        <v>468</v>
      </c>
      <c r="O7911">
        <v>1</v>
      </c>
      <c r="P7911" t="s">
        <v>134</v>
      </c>
      <c r="Q7911" t="s">
        <v>62</v>
      </c>
      <c r="R7911" t="s">
        <v>14243</v>
      </c>
    </row>
    <row r="7912" spans="1:18" hidden="1" x14ac:dyDescent="0.3">
      <c r="A7912" t="s">
        <v>31446</v>
      </c>
      <c r="B7912" t="s">
        <v>31447</v>
      </c>
      <c r="C7912" s="1" t="str">
        <f t="shared" si="655"/>
        <v>21:0873</v>
      </c>
      <c r="D7912" s="1" t="str">
        <f t="shared" si="659"/>
        <v>21:0245</v>
      </c>
      <c r="E7912" t="s">
        <v>31448</v>
      </c>
      <c r="F7912" t="s">
        <v>31449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95</v>
      </c>
      <c r="N7912">
        <v>469</v>
      </c>
      <c r="O7912">
        <v>1</v>
      </c>
      <c r="P7912" t="s">
        <v>558</v>
      </c>
      <c r="Q7912" t="s">
        <v>24</v>
      </c>
      <c r="R7912" t="s">
        <v>835</v>
      </c>
    </row>
    <row r="7913" spans="1:18" hidden="1" x14ac:dyDescent="0.3">
      <c r="A7913" t="s">
        <v>31450</v>
      </c>
      <c r="B7913" t="s">
        <v>31451</v>
      </c>
      <c r="C7913" s="1" t="str">
        <f t="shared" si="655"/>
        <v>21:0873</v>
      </c>
      <c r="D7913" s="1" t="str">
        <f t="shared" si="659"/>
        <v>21:0245</v>
      </c>
      <c r="E7913" t="s">
        <v>31452</v>
      </c>
      <c r="F7913" t="s">
        <v>31453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101</v>
      </c>
      <c r="N7913">
        <v>470</v>
      </c>
      <c r="O7913">
        <v>1</v>
      </c>
      <c r="P7913" t="s">
        <v>167</v>
      </c>
      <c r="Q7913" t="s">
        <v>31</v>
      </c>
      <c r="R7913" t="s">
        <v>16790</v>
      </c>
    </row>
    <row r="7914" spans="1:18" hidden="1" x14ac:dyDescent="0.3">
      <c r="A7914" t="s">
        <v>31454</v>
      </c>
      <c r="B7914" t="s">
        <v>31455</v>
      </c>
      <c r="C7914" s="1" t="str">
        <f t="shared" si="655"/>
        <v>21:0873</v>
      </c>
      <c r="D7914" s="1" t="str">
        <f t="shared" si="659"/>
        <v>21:0245</v>
      </c>
      <c r="E7914" t="s">
        <v>31456</v>
      </c>
      <c r="F7914" t="s">
        <v>31457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107</v>
      </c>
      <c r="N7914">
        <v>471</v>
      </c>
      <c r="O7914">
        <v>1</v>
      </c>
      <c r="P7914" t="s">
        <v>161</v>
      </c>
      <c r="Q7914" t="s">
        <v>96</v>
      </c>
      <c r="R7914" t="s">
        <v>17162</v>
      </c>
    </row>
    <row r="7915" spans="1:18" hidden="1" x14ac:dyDescent="0.3">
      <c r="A7915" t="s">
        <v>31458</v>
      </c>
      <c r="B7915" t="s">
        <v>31459</v>
      </c>
      <c r="C7915" s="1" t="str">
        <f t="shared" si="655"/>
        <v>21:0873</v>
      </c>
      <c r="D7915" s="1" t="str">
        <f t="shared" si="659"/>
        <v>21:0245</v>
      </c>
      <c r="E7915" t="s">
        <v>31460</v>
      </c>
      <c r="F7915" t="s">
        <v>31461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114</v>
      </c>
      <c r="N7915">
        <v>472</v>
      </c>
      <c r="O7915">
        <v>1</v>
      </c>
      <c r="P7915" t="s">
        <v>319</v>
      </c>
      <c r="Q7915" t="s">
        <v>146</v>
      </c>
      <c r="R7915" t="s">
        <v>3968</v>
      </c>
    </row>
    <row r="7916" spans="1:18" hidden="1" x14ac:dyDescent="0.3">
      <c r="A7916" t="s">
        <v>31462</v>
      </c>
      <c r="B7916" t="s">
        <v>31463</v>
      </c>
      <c r="C7916" s="1" t="str">
        <f t="shared" si="655"/>
        <v>21:0873</v>
      </c>
      <c r="D7916" s="1" t="str">
        <f t="shared" si="659"/>
        <v>21:0245</v>
      </c>
      <c r="E7916" t="s">
        <v>31464</v>
      </c>
      <c r="F7916" t="s">
        <v>31465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121</v>
      </c>
      <c r="N7916">
        <v>473</v>
      </c>
      <c r="O7916">
        <v>1</v>
      </c>
      <c r="P7916" t="s">
        <v>194</v>
      </c>
      <c r="Q7916" t="s">
        <v>24</v>
      </c>
      <c r="R7916" t="s">
        <v>168</v>
      </c>
    </row>
    <row r="7917" spans="1:18" hidden="1" x14ac:dyDescent="0.3">
      <c r="A7917" t="s">
        <v>31466</v>
      </c>
      <c r="B7917" t="s">
        <v>31467</v>
      </c>
      <c r="C7917" s="1" t="str">
        <f t="shared" si="655"/>
        <v>21:0873</v>
      </c>
      <c r="D7917" s="1" t="str">
        <f t="shared" si="659"/>
        <v>21:0245</v>
      </c>
      <c r="E7917" t="s">
        <v>31468</v>
      </c>
      <c r="F7917" t="s">
        <v>31469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127</v>
      </c>
      <c r="N7917">
        <v>474</v>
      </c>
      <c r="O7917">
        <v>1</v>
      </c>
      <c r="P7917" t="s">
        <v>108</v>
      </c>
      <c r="Q7917" t="s">
        <v>96</v>
      </c>
      <c r="R7917" t="s">
        <v>27010</v>
      </c>
    </row>
    <row r="7918" spans="1:18" hidden="1" x14ac:dyDescent="0.3">
      <c r="A7918" t="s">
        <v>31470</v>
      </c>
      <c r="B7918" t="s">
        <v>31471</v>
      </c>
      <c r="C7918" s="1" t="str">
        <f t="shared" si="655"/>
        <v>21:0873</v>
      </c>
      <c r="D7918" s="1" t="str">
        <f t="shared" si="659"/>
        <v>21:0245</v>
      </c>
      <c r="E7918" t="s">
        <v>31472</v>
      </c>
      <c r="F7918" t="s">
        <v>31473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133</v>
      </c>
      <c r="N7918">
        <v>475</v>
      </c>
      <c r="O7918">
        <v>1</v>
      </c>
      <c r="P7918" t="s">
        <v>256</v>
      </c>
      <c r="Q7918" t="s">
        <v>146</v>
      </c>
      <c r="R7918" t="s">
        <v>9133</v>
      </c>
    </row>
    <row r="7919" spans="1:18" hidden="1" x14ac:dyDescent="0.3">
      <c r="A7919" t="s">
        <v>31474</v>
      </c>
      <c r="B7919" t="s">
        <v>31475</v>
      </c>
      <c r="C7919" s="1" t="str">
        <f t="shared" si="655"/>
        <v>21:0873</v>
      </c>
      <c r="D7919" s="1" t="str">
        <f t="shared" si="659"/>
        <v>21:0245</v>
      </c>
      <c r="E7919" t="s">
        <v>31476</v>
      </c>
      <c r="F7919" t="s">
        <v>31477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139</v>
      </c>
      <c r="N7919">
        <v>476</v>
      </c>
      <c r="O7919">
        <v>1</v>
      </c>
      <c r="P7919" t="s">
        <v>225</v>
      </c>
      <c r="Q7919" t="s">
        <v>89</v>
      </c>
      <c r="R7919" t="s">
        <v>635</v>
      </c>
    </row>
    <row r="7920" spans="1:18" hidden="1" x14ac:dyDescent="0.3">
      <c r="A7920" t="s">
        <v>31478</v>
      </c>
      <c r="B7920" t="s">
        <v>31479</v>
      </c>
      <c r="C7920" s="1" t="str">
        <f t="shared" si="655"/>
        <v>21:0873</v>
      </c>
      <c r="D7920" s="1" t="str">
        <f t="shared" si="659"/>
        <v>21:0245</v>
      </c>
      <c r="E7920" t="s">
        <v>31480</v>
      </c>
      <c r="F7920" t="s">
        <v>31481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241</v>
      </c>
      <c r="N7920">
        <v>477</v>
      </c>
      <c r="O7920">
        <v>1</v>
      </c>
      <c r="P7920" t="s">
        <v>134</v>
      </c>
      <c r="Q7920" t="s">
        <v>31</v>
      </c>
      <c r="R7920" t="s">
        <v>2503</v>
      </c>
    </row>
    <row r="7921" spans="1:18" hidden="1" x14ac:dyDescent="0.3">
      <c r="A7921" t="s">
        <v>31482</v>
      </c>
      <c r="B7921" t="s">
        <v>31483</v>
      </c>
      <c r="C7921" s="1" t="str">
        <f t="shared" si="655"/>
        <v>21:0873</v>
      </c>
      <c r="D7921" s="1" t="str">
        <f t="shared" si="659"/>
        <v>21:0245</v>
      </c>
      <c r="E7921" t="s">
        <v>31484</v>
      </c>
      <c r="F7921" t="s">
        <v>31485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36</v>
      </c>
      <c r="N7921">
        <v>478</v>
      </c>
      <c r="O7921">
        <v>1</v>
      </c>
      <c r="P7921" t="s">
        <v>356</v>
      </c>
      <c r="Q7921" t="s">
        <v>146</v>
      </c>
      <c r="R7921" t="s">
        <v>183</v>
      </c>
    </row>
    <row r="7922" spans="1:18" hidden="1" x14ac:dyDescent="0.3">
      <c r="A7922" t="s">
        <v>31486</v>
      </c>
      <c r="B7922" t="s">
        <v>31487</v>
      </c>
      <c r="C7922" s="1" t="str">
        <f t="shared" si="655"/>
        <v>21:0873</v>
      </c>
      <c r="D7922" s="1" t="str">
        <f t="shared" si="659"/>
        <v>21:0245</v>
      </c>
      <c r="E7922" t="s">
        <v>31488</v>
      </c>
      <c r="F7922" t="s">
        <v>31489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44</v>
      </c>
      <c r="N7922">
        <v>479</v>
      </c>
      <c r="O7922">
        <v>1</v>
      </c>
      <c r="P7922" t="s">
        <v>210</v>
      </c>
      <c r="Q7922" t="s">
        <v>96</v>
      </c>
      <c r="R7922" t="s">
        <v>205</v>
      </c>
    </row>
    <row r="7923" spans="1:18" hidden="1" x14ac:dyDescent="0.3">
      <c r="A7923" t="s">
        <v>31490</v>
      </c>
      <c r="B7923" t="s">
        <v>31491</v>
      </c>
      <c r="C7923" s="1" t="str">
        <f t="shared" si="655"/>
        <v>21:0873</v>
      </c>
      <c r="D7923" s="1" t="str">
        <f t="shared" si="659"/>
        <v>21:0245</v>
      </c>
      <c r="E7923" t="s">
        <v>31492</v>
      </c>
      <c r="F7923" t="s">
        <v>31493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52</v>
      </c>
      <c r="N7923">
        <v>480</v>
      </c>
      <c r="O7923">
        <v>1</v>
      </c>
      <c r="P7923" t="s">
        <v>194</v>
      </c>
      <c r="Q7923" t="s">
        <v>96</v>
      </c>
      <c r="R7923" t="s">
        <v>636</v>
      </c>
    </row>
    <row r="7924" spans="1:18" hidden="1" x14ac:dyDescent="0.3">
      <c r="A7924" t="s">
        <v>31494</v>
      </c>
      <c r="B7924" t="s">
        <v>31495</v>
      </c>
      <c r="C7924" s="1" t="str">
        <f t="shared" si="655"/>
        <v>21:0873</v>
      </c>
      <c r="D7924" s="1" t="str">
        <f t="shared" si="659"/>
        <v>21:0245</v>
      </c>
      <c r="E7924" t="s">
        <v>31496</v>
      </c>
      <c r="F7924" t="s">
        <v>31497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 t="s">
        <v>235</v>
      </c>
      <c r="Q7924" t="s">
        <v>24</v>
      </c>
      <c r="R7924" t="s">
        <v>3968</v>
      </c>
    </row>
    <row r="7925" spans="1:18" hidden="1" x14ac:dyDescent="0.3">
      <c r="A7925" t="s">
        <v>31498</v>
      </c>
      <c r="B7925" t="s">
        <v>31499</v>
      </c>
      <c r="C7925" s="1" t="str">
        <f t="shared" si="655"/>
        <v>21:0873</v>
      </c>
      <c r="D7925" s="1" t="str">
        <f t="shared" si="659"/>
        <v>21:0245</v>
      </c>
      <c r="E7925" t="s">
        <v>31496</v>
      </c>
      <c r="F7925" t="s">
        <v>31500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29</v>
      </c>
      <c r="N7925">
        <v>482</v>
      </c>
      <c r="O7925">
        <v>1</v>
      </c>
      <c r="P7925" t="s">
        <v>256</v>
      </c>
      <c r="Q7925" t="s">
        <v>24</v>
      </c>
      <c r="R7925" t="s">
        <v>934</v>
      </c>
    </row>
    <row r="7926" spans="1:18" hidden="1" x14ac:dyDescent="0.3">
      <c r="A7926" t="s">
        <v>31501</v>
      </c>
      <c r="B7926" t="s">
        <v>31502</v>
      </c>
      <c r="C7926" s="1" t="str">
        <f t="shared" si="655"/>
        <v>21:0873</v>
      </c>
      <c r="D7926" s="1" t="str">
        <f>HYPERLINK("https://geochem.nrcan.gc.ca/cdogs/content/svy/svy_e.htm", "")</f>
        <v/>
      </c>
      <c r="G7926" s="1" t="str">
        <f>HYPERLINK("https://geochem.nrcan.gc.ca/cdogs/content/cr_/cr_00309_e.htm", "309")</f>
        <v>309</v>
      </c>
      <c r="J7926" t="s">
        <v>85</v>
      </c>
      <c r="K7926" t="s">
        <v>86</v>
      </c>
      <c r="L7926">
        <v>29</v>
      </c>
      <c r="M7926" t="s">
        <v>87</v>
      </c>
      <c r="N7926">
        <v>483</v>
      </c>
      <c r="O7926">
        <v>8</v>
      </c>
      <c r="P7926" t="s">
        <v>558</v>
      </c>
      <c r="Q7926" t="s">
        <v>89</v>
      </c>
      <c r="R7926" t="s">
        <v>890</v>
      </c>
    </row>
    <row r="7927" spans="1:18" hidden="1" x14ac:dyDescent="0.3">
      <c r="A7927" t="s">
        <v>31503</v>
      </c>
      <c r="B7927" t="s">
        <v>31504</v>
      </c>
      <c r="C7927" s="1" t="str">
        <f t="shared" ref="C7927:C7990" si="662">HYPERLINK("https://geochem.nrcan.gc.ca/cdogs/content/bdl/bdl210899_e.htm", "21:0899")</f>
        <v>21:0899</v>
      </c>
      <c r="D7927" s="1" t="str">
        <f t="shared" ref="D7927:D7990" si="663">HYPERLINK("https://geochem.nrcan.gc.ca/cdogs/content/svy/svy210238_e.htm", "21:0238")</f>
        <v>21:0238</v>
      </c>
      <c r="E7927" t="s">
        <v>31505</v>
      </c>
      <c r="F7927" t="s">
        <v>31506</v>
      </c>
      <c r="H7927">
        <v>47.661101000000002</v>
      </c>
      <c r="I7927">
        <v>-67.536186999999998</v>
      </c>
      <c r="J7927" s="1" t="str">
        <f t="shared" ref="J7927:J7990" si="664">HYPERLINK("https://geochem.nrcan.gc.ca/cdogs/content/kwd/kwd020018_e.htm", "Fluid (stream)")</f>
        <v>Fluid (stream)</v>
      </c>
      <c r="K7927" s="1" t="str">
        <f t="shared" ref="K7927:K7990" si="665">HYPERLINK("https://geochem.nrcan.gc.ca/cdogs/content/kwd/kwd080007_e.htm", "Untreated Water")</f>
        <v>Untreated Water</v>
      </c>
      <c r="L7927">
        <v>1</v>
      </c>
      <c r="M7927" t="s">
        <v>36</v>
      </c>
      <c r="N7927">
        <v>1</v>
      </c>
      <c r="P7927" t="s">
        <v>256</v>
      </c>
      <c r="Q7927" t="s">
        <v>96</v>
      </c>
      <c r="R7927" t="s">
        <v>890</v>
      </c>
    </row>
    <row r="7928" spans="1:18" hidden="1" x14ac:dyDescent="0.3">
      <c r="A7928" t="s">
        <v>31507</v>
      </c>
      <c r="B7928" t="s">
        <v>31508</v>
      </c>
      <c r="C7928" s="1" t="str">
        <f t="shared" si="662"/>
        <v>21:0899</v>
      </c>
      <c r="D7928" s="1" t="str">
        <f t="shared" si="663"/>
        <v>21:0238</v>
      </c>
      <c r="E7928" t="s">
        <v>31509</v>
      </c>
      <c r="F7928" t="s">
        <v>31510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44</v>
      </c>
      <c r="N7928">
        <v>2</v>
      </c>
      <c r="P7928" t="s">
        <v>247</v>
      </c>
      <c r="Q7928" t="s">
        <v>24</v>
      </c>
      <c r="R7928" t="s">
        <v>599</v>
      </c>
    </row>
    <row r="7929" spans="1:18" hidden="1" x14ac:dyDescent="0.3">
      <c r="A7929" t="s">
        <v>31511</v>
      </c>
      <c r="B7929" t="s">
        <v>31512</v>
      </c>
      <c r="C7929" s="1" t="str">
        <f t="shared" si="662"/>
        <v>21:0899</v>
      </c>
      <c r="D7929" s="1" t="str">
        <f t="shared" si="663"/>
        <v>21:0238</v>
      </c>
      <c r="E7929" t="s">
        <v>31513</v>
      </c>
      <c r="F7929" t="s">
        <v>31514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52</v>
      </c>
      <c r="N7929">
        <v>3</v>
      </c>
      <c r="P7929" t="s">
        <v>256</v>
      </c>
      <c r="Q7929" t="s">
        <v>24</v>
      </c>
      <c r="R7929" t="s">
        <v>3875</v>
      </c>
    </row>
    <row r="7930" spans="1:18" hidden="1" x14ac:dyDescent="0.3">
      <c r="A7930" t="s">
        <v>31515</v>
      </c>
      <c r="B7930" t="s">
        <v>31516</v>
      </c>
      <c r="C7930" s="1" t="str">
        <f t="shared" si="662"/>
        <v>21:0899</v>
      </c>
      <c r="D7930" s="1" t="str">
        <f t="shared" si="663"/>
        <v>21:0238</v>
      </c>
      <c r="E7930" t="s">
        <v>31517</v>
      </c>
      <c r="F7930" t="s">
        <v>31518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60</v>
      </c>
      <c r="N7930">
        <v>4</v>
      </c>
      <c r="P7930" t="s">
        <v>356</v>
      </c>
      <c r="Q7930" t="s">
        <v>62</v>
      </c>
      <c r="R7930" t="s">
        <v>873</v>
      </c>
    </row>
    <row r="7931" spans="1:18" hidden="1" x14ac:dyDescent="0.3">
      <c r="A7931" t="s">
        <v>31519</v>
      </c>
      <c r="B7931" t="s">
        <v>31520</v>
      </c>
      <c r="C7931" s="1" t="str">
        <f t="shared" si="662"/>
        <v>21:0899</v>
      </c>
      <c r="D7931" s="1" t="str">
        <f t="shared" si="663"/>
        <v>21:0238</v>
      </c>
      <c r="E7931" t="s">
        <v>31521</v>
      </c>
      <c r="F7931" t="s">
        <v>31522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67</v>
      </c>
      <c r="N7931">
        <v>5</v>
      </c>
      <c r="P7931" t="s">
        <v>235</v>
      </c>
      <c r="Q7931" t="s">
        <v>46</v>
      </c>
      <c r="R7931" t="s">
        <v>189</v>
      </c>
    </row>
    <row r="7932" spans="1:18" hidden="1" x14ac:dyDescent="0.3">
      <c r="A7932" t="s">
        <v>31523</v>
      </c>
      <c r="B7932" t="s">
        <v>31524</v>
      </c>
      <c r="C7932" s="1" t="str">
        <f t="shared" si="662"/>
        <v>21:0899</v>
      </c>
      <c r="D7932" s="1" t="str">
        <f t="shared" si="663"/>
        <v>21:0238</v>
      </c>
      <c r="E7932" t="s">
        <v>31525</v>
      </c>
      <c r="F7932" t="s">
        <v>31526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 t="s">
        <v>256</v>
      </c>
      <c r="Q7932" t="s">
        <v>46</v>
      </c>
      <c r="R7932" t="s">
        <v>401</v>
      </c>
    </row>
    <row r="7933" spans="1:18" hidden="1" x14ac:dyDescent="0.3">
      <c r="A7933" t="s">
        <v>31527</v>
      </c>
      <c r="B7933" t="s">
        <v>31528</v>
      </c>
      <c r="C7933" s="1" t="str">
        <f t="shared" si="662"/>
        <v>21:0899</v>
      </c>
      <c r="D7933" s="1" t="str">
        <f t="shared" si="663"/>
        <v>21:0238</v>
      </c>
      <c r="E7933" t="s">
        <v>31525</v>
      </c>
      <c r="F7933" t="s">
        <v>31529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29</v>
      </c>
      <c r="N7933">
        <v>7</v>
      </c>
      <c r="P7933" t="s">
        <v>356</v>
      </c>
      <c r="Q7933" t="s">
        <v>46</v>
      </c>
      <c r="R7933" t="s">
        <v>401</v>
      </c>
    </row>
    <row r="7934" spans="1:18" hidden="1" x14ac:dyDescent="0.3">
      <c r="A7934" t="s">
        <v>31530</v>
      </c>
      <c r="B7934" t="s">
        <v>31531</v>
      </c>
      <c r="C7934" s="1" t="str">
        <f t="shared" si="662"/>
        <v>21:0899</v>
      </c>
      <c r="D7934" s="1" t="str">
        <f t="shared" si="663"/>
        <v>21:0238</v>
      </c>
      <c r="E7934" t="s">
        <v>31532</v>
      </c>
      <c r="F7934" t="s">
        <v>31533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74</v>
      </c>
      <c r="N7934">
        <v>8</v>
      </c>
      <c r="P7934" t="s">
        <v>235</v>
      </c>
      <c r="Q7934" t="s">
        <v>24</v>
      </c>
      <c r="R7934" t="s">
        <v>189</v>
      </c>
    </row>
    <row r="7935" spans="1:18" hidden="1" x14ac:dyDescent="0.3">
      <c r="A7935" t="s">
        <v>31534</v>
      </c>
      <c r="B7935" t="s">
        <v>31535</v>
      </c>
      <c r="C7935" s="1" t="str">
        <f t="shared" si="662"/>
        <v>21:0899</v>
      </c>
      <c r="D7935" s="1" t="str">
        <f t="shared" si="663"/>
        <v>21:0238</v>
      </c>
      <c r="E7935" t="s">
        <v>31536</v>
      </c>
      <c r="F7935" t="s">
        <v>31537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81</v>
      </c>
      <c r="N7935">
        <v>9</v>
      </c>
      <c r="P7935" t="s">
        <v>247</v>
      </c>
      <c r="Q7935" t="s">
        <v>248</v>
      </c>
      <c r="R7935" t="s">
        <v>522</v>
      </c>
    </row>
    <row r="7936" spans="1:18" hidden="1" x14ac:dyDescent="0.3">
      <c r="A7936" t="s">
        <v>31538</v>
      </c>
      <c r="B7936" t="s">
        <v>31539</v>
      </c>
      <c r="C7936" s="1" t="str">
        <f t="shared" si="662"/>
        <v>21:0899</v>
      </c>
      <c r="D7936" s="1" t="str">
        <f t="shared" si="663"/>
        <v>21:0238</v>
      </c>
      <c r="E7936" t="s">
        <v>31540</v>
      </c>
      <c r="F7936" t="s">
        <v>31541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95</v>
      </c>
      <c r="N7936">
        <v>10</v>
      </c>
      <c r="P7936" t="s">
        <v>356</v>
      </c>
      <c r="Q7936" t="s">
        <v>38</v>
      </c>
      <c r="R7936" t="s">
        <v>305</v>
      </c>
    </row>
    <row r="7937" spans="1:18" hidden="1" x14ac:dyDescent="0.3">
      <c r="A7937" t="s">
        <v>31542</v>
      </c>
      <c r="B7937" t="s">
        <v>31543</v>
      </c>
      <c r="C7937" s="1" t="str">
        <f t="shared" si="662"/>
        <v>21:0899</v>
      </c>
      <c r="D7937" s="1" t="str">
        <f t="shared" si="663"/>
        <v>21:0238</v>
      </c>
      <c r="E7937" t="s">
        <v>31544</v>
      </c>
      <c r="F7937" t="s">
        <v>31545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101</v>
      </c>
      <c r="N7937">
        <v>11</v>
      </c>
      <c r="P7937" t="s">
        <v>356</v>
      </c>
      <c r="Q7937" t="s">
        <v>46</v>
      </c>
      <c r="R7937" t="s">
        <v>460</v>
      </c>
    </row>
    <row r="7938" spans="1:18" hidden="1" x14ac:dyDescent="0.3">
      <c r="A7938" t="s">
        <v>31546</v>
      </c>
      <c r="B7938" t="s">
        <v>31547</v>
      </c>
      <c r="C7938" s="1" t="str">
        <f t="shared" si="662"/>
        <v>21:0899</v>
      </c>
      <c r="D7938" s="1" t="str">
        <f t="shared" si="663"/>
        <v>21:0238</v>
      </c>
      <c r="E7938" t="s">
        <v>31548</v>
      </c>
      <c r="F7938" t="s">
        <v>31549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107</v>
      </c>
      <c r="N7938">
        <v>12</v>
      </c>
      <c r="P7938" t="s">
        <v>356</v>
      </c>
      <c r="Q7938" t="s">
        <v>146</v>
      </c>
      <c r="R7938" t="s">
        <v>522</v>
      </c>
    </row>
    <row r="7939" spans="1:18" hidden="1" x14ac:dyDescent="0.3">
      <c r="A7939" t="s">
        <v>31550</v>
      </c>
      <c r="B7939" t="s">
        <v>31551</v>
      </c>
      <c r="C7939" s="1" t="str">
        <f t="shared" si="662"/>
        <v>21:0899</v>
      </c>
      <c r="D7939" s="1" t="str">
        <f t="shared" si="663"/>
        <v>21:0238</v>
      </c>
      <c r="E7939" t="s">
        <v>31552</v>
      </c>
      <c r="F7939" t="s">
        <v>31553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114</v>
      </c>
      <c r="N7939">
        <v>13</v>
      </c>
      <c r="P7939" t="s">
        <v>356</v>
      </c>
      <c r="Q7939" t="s">
        <v>62</v>
      </c>
      <c r="R7939" t="s">
        <v>522</v>
      </c>
    </row>
    <row r="7940" spans="1:18" hidden="1" x14ac:dyDescent="0.3">
      <c r="A7940" t="s">
        <v>31554</v>
      </c>
      <c r="B7940" t="s">
        <v>31555</v>
      </c>
      <c r="C7940" s="1" t="str">
        <f t="shared" si="662"/>
        <v>21:0899</v>
      </c>
      <c r="D7940" s="1" t="str">
        <f t="shared" si="663"/>
        <v>21:0238</v>
      </c>
      <c r="E7940" t="s">
        <v>31556</v>
      </c>
      <c r="F7940" t="s">
        <v>31557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121</v>
      </c>
      <c r="N7940">
        <v>14</v>
      </c>
      <c r="P7940" t="s">
        <v>247</v>
      </c>
      <c r="Q7940" t="s">
        <v>236</v>
      </c>
      <c r="R7940" t="s">
        <v>189</v>
      </c>
    </row>
    <row r="7941" spans="1:18" hidden="1" x14ac:dyDescent="0.3">
      <c r="A7941" t="s">
        <v>31558</v>
      </c>
      <c r="B7941" t="s">
        <v>31559</v>
      </c>
      <c r="C7941" s="1" t="str">
        <f t="shared" si="662"/>
        <v>21:0899</v>
      </c>
      <c r="D7941" s="1" t="str">
        <f t="shared" si="663"/>
        <v>21:0238</v>
      </c>
      <c r="E7941" t="s">
        <v>31560</v>
      </c>
      <c r="F7941" t="s">
        <v>31561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127</v>
      </c>
      <c r="N7941">
        <v>15</v>
      </c>
      <c r="P7941" t="s">
        <v>356</v>
      </c>
      <c r="Q7941" t="s">
        <v>482</v>
      </c>
      <c r="R7941" t="s">
        <v>55</v>
      </c>
    </row>
    <row r="7942" spans="1:18" hidden="1" x14ac:dyDescent="0.3">
      <c r="A7942" t="s">
        <v>31562</v>
      </c>
      <c r="B7942" t="s">
        <v>31563</v>
      </c>
      <c r="C7942" s="1" t="str">
        <f t="shared" si="662"/>
        <v>21:0899</v>
      </c>
      <c r="D7942" s="1" t="str">
        <f t="shared" si="663"/>
        <v>21:0238</v>
      </c>
      <c r="E7942" t="s">
        <v>31564</v>
      </c>
      <c r="F7942" t="s">
        <v>31565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133</v>
      </c>
      <c r="N7942">
        <v>16</v>
      </c>
      <c r="P7942" t="s">
        <v>15080</v>
      </c>
      <c r="Q7942" t="s">
        <v>15080</v>
      </c>
      <c r="R7942" t="s">
        <v>15080</v>
      </c>
    </row>
    <row r="7943" spans="1:18" hidden="1" x14ac:dyDescent="0.3">
      <c r="A7943" t="s">
        <v>31566</v>
      </c>
      <c r="B7943" t="s">
        <v>31567</v>
      </c>
      <c r="C7943" s="1" t="str">
        <f t="shared" si="662"/>
        <v>21:0899</v>
      </c>
      <c r="D7943" s="1" t="str">
        <f t="shared" si="663"/>
        <v>21:0238</v>
      </c>
      <c r="E7943" t="s">
        <v>31568</v>
      </c>
      <c r="F7943" t="s">
        <v>31569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139</v>
      </c>
      <c r="N7943">
        <v>17</v>
      </c>
      <c r="P7943" t="s">
        <v>356</v>
      </c>
      <c r="Q7943" t="s">
        <v>482</v>
      </c>
      <c r="R7943" t="s">
        <v>285</v>
      </c>
    </row>
    <row r="7944" spans="1:18" hidden="1" x14ac:dyDescent="0.3">
      <c r="A7944" t="s">
        <v>31570</v>
      </c>
      <c r="B7944" t="s">
        <v>31571</v>
      </c>
      <c r="C7944" s="1" t="str">
        <f t="shared" si="662"/>
        <v>21:0899</v>
      </c>
      <c r="D7944" s="1" t="str">
        <f t="shared" si="663"/>
        <v>21:0238</v>
      </c>
      <c r="E7944" t="s">
        <v>31572</v>
      </c>
      <c r="F7944" t="s">
        <v>31573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241</v>
      </c>
      <c r="N7944">
        <v>18</v>
      </c>
      <c r="P7944" t="s">
        <v>247</v>
      </c>
      <c r="Q7944" t="s">
        <v>54</v>
      </c>
      <c r="R7944" t="s">
        <v>460</v>
      </c>
    </row>
    <row r="7945" spans="1:18" hidden="1" x14ac:dyDescent="0.3">
      <c r="A7945" t="s">
        <v>31574</v>
      </c>
      <c r="B7945" t="s">
        <v>31575</v>
      </c>
      <c r="C7945" s="1" t="str">
        <f t="shared" si="662"/>
        <v>21:0899</v>
      </c>
      <c r="D7945" s="1" t="str">
        <f t="shared" si="663"/>
        <v>21:0238</v>
      </c>
      <c r="E7945" t="s">
        <v>31576</v>
      </c>
      <c r="F7945" t="s">
        <v>31577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36</v>
      </c>
      <c r="N7945">
        <v>19</v>
      </c>
      <c r="P7945" t="s">
        <v>356</v>
      </c>
      <c r="Q7945" t="s">
        <v>1292</v>
      </c>
      <c r="R7945" t="s">
        <v>285</v>
      </c>
    </row>
    <row r="7946" spans="1:18" hidden="1" x14ac:dyDescent="0.3">
      <c r="A7946" t="s">
        <v>31578</v>
      </c>
      <c r="B7946" t="s">
        <v>31579</v>
      </c>
      <c r="C7946" s="1" t="str">
        <f t="shared" si="662"/>
        <v>21:0899</v>
      </c>
      <c r="D7946" s="1" t="str">
        <f t="shared" si="663"/>
        <v>21:0238</v>
      </c>
      <c r="E7946" t="s">
        <v>31580</v>
      </c>
      <c r="F7946" t="s">
        <v>31581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44</v>
      </c>
      <c r="N7946">
        <v>20</v>
      </c>
      <c r="P7946" t="s">
        <v>356</v>
      </c>
      <c r="Q7946" t="s">
        <v>54</v>
      </c>
      <c r="R7946" t="s">
        <v>285</v>
      </c>
    </row>
    <row r="7947" spans="1:18" hidden="1" x14ac:dyDescent="0.3">
      <c r="A7947" t="s">
        <v>31582</v>
      </c>
      <c r="B7947" t="s">
        <v>31583</v>
      </c>
      <c r="C7947" s="1" t="str">
        <f t="shared" si="662"/>
        <v>21:0899</v>
      </c>
      <c r="D7947" s="1" t="str">
        <f t="shared" si="663"/>
        <v>21:0238</v>
      </c>
      <c r="E7947" t="s">
        <v>31584</v>
      </c>
      <c r="F7947" t="s">
        <v>31585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52</v>
      </c>
      <c r="N7947">
        <v>21</v>
      </c>
      <c r="P7947" t="s">
        <v>247</v>
      </c>
      <c r="Q7947" t="s">
        <v>54</v>
      </c>
      <c r="R7947" t="s">
        <v>195</v>
      </c>
    </row>
    <row r="7948" spans="1:18" hidden="1" x14ac:dyDescent="0.3">
      <c r="A7948" t="s">
        <v>31586</v>
      </c>
      <c r="B7948" t="s">
        <v>31587</v>
      </c>
      <c r="C7948" s="1" t="str">
        <f t="shared" si="662"/>
        <v>21:0899</v>
      </c>
      <c r="D7948" s="1" t="str">
        <f t="shared" si="663"/>
        <v>21:0238</v>
      </c>
      <c r="E7948" t="s">
        <v>31588</v>
      </c>
      <c r="F7948" t="s">
        <v>31589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60</v>
      </c>
      <c r="N7948">
        <v>22</v>
      </c>
      <c r="P7948" t="s">
        <v>356</v>
      </c>
      <c r="Q7948" t="s">
        <v>579</v>
      </c>
      <c r="R7948" t="s">
        <v>55</v>
      </c>
    </row>
    <row r="7949" spans="1:18" hidden="1" x14ac:dyDescent="0.3">
      <c r="A7949" t="s">
        <v>31590</v>
      </c>
      <c r="B7949" t="s">
        <v>31591</v>
      </c>
      <c r="C7949" s="1" t="str">
        <f t="shared" si="662"/>
        <v>21:0899</v>
      </c>
      <c r="D7949" s="1" t="str">
        <f t="shared" si="663"/>
        <v>21:0238</v>
      </c>
      <c r="E7949" t="s">
        <v>31592</v>
      </c>
      <c r="F7949" t="s">
        <v>31593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67</v>
      </c>
      <c r="N7949">
        <v>23</v>
      </c>
      <c r="P7949" t="s">
        <v>262</v>
      </c>
      <c r="Q7949" t="s">
        <v>579</v>
      </c>
      <c r="R7949" t="s">
        <v>522</v>
      </c>
    </row>
    <row r="7950" spans="1:18" hidden="1" x14ac:dyDescent="0.3">
      <c r="A7950" t="s">
        <v>31594</v>
      </c>
      <c r="B7950" t="s">
        <v>31595</v>
      </c>
      <c r="C7950" s="1" t="str">
        <f t="shared" si="662"/>
        <v>21:0899</v>
      </c>
      <c r="D7950" s="1" t="str">
        <f t="shared" si="663"/>
        <v>21:0238</v>
      </c>
      <c r="E7950" t="s">
        <v>31596</v>
      </c>
      <c r="F7950" t="s">
        <v>31597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74</v>
      </c>
      <c r="N7950">
        <v>24</v>
      </c>
      <c r="P7950" t="s">
        <v>356</v>
      </c>
      <c r="Q7950" t="s">
        <v>482</v>
      </c>
      <c r="R7950" t="s">
        <v>55</v>
      </c>
    </row>
    <row r="7951" spans="1:18" hidden="1" x14ac:dyDescent="0.3">
      <c r="A7951" t="s">
        <v>31598</v>
      </c>
      <c r="B7951" t="s">
        <v>31599</v>
      </c>
      <c r="C7951" s="1" t="str">
        <f t="shared" si="662"/>
        <v>21:0899</v>
      </c>
      <c r="D7951" s="1" t="str">
        <f t="shared" si="663"/>
        <v>21:0238</v>
      </c>
      <c r="E7951" t="s">
        <v>31600</v>
      </c>
      <c r="F7951" t="s">
        <v>31601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81</v>
      </c>
      <c r="N7951">
        <v>25</v>
      </c>
      <c r="P7951" t="s">
        <v>15080</v>
      </c>
      <c r="Q7951" t="s">
        <v>15080</v>
      </c>
      <c r="R7951" t="s">
        <v>15080</v>
      </c>
    </row>
    <row r="7952" spans="1:18" hidden="1" x14ac:dyDescent="0.3">
      <c r="A7952" t="s">
        <v>31602</v>
      </c>
      <c r="B7952" t="s">
        <v>31603</v>
      </c>
      <c r="C7952" s="1" t="str">
        <f t="shared" si="662"/>
        <v>21:0899</v>
      </c>
      <c r="D7952" s="1" t="str">
        <f t="shared" si="663"/>
        <v>21:0238</v>
      </c>
      <c r="E7952" t="s">
        <v>31604</v>
      </c>
      <c r="F7952" t="s">
        <v>31605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95</v>
      </c>
      <c r="N7952">
        <v>26</v>
      </c>
      <c r="P7952" t="s">
        <v>356</v>
      </c>
      <c r="Q7952" t="s">
        <v>257</v>
      </c>
      <c r="R7952" t="s">
        <v>460</v>
      </c>
    </row>
    <row r="7953" spans="1:18" hidden="1" x14ac:dyDescent="0.3">
      <c r="A7953" t="s">
        <v>31606</v>
      </c>
      <c r="B7953" t="s">
        <v>31607</v>
      </c>
      <c r="C7953" s="1" t="str">
        <f t="shared" si="662"/>
        <v>21:0899</v>
      </c>
      <c r="D7953" s="1" t="str">
        <f t="shared" si="663"/>
        <v>21:0238</v>
      </c>
      <c r="E7953" t="s">
        <v>31608</v>
      </c>
      <c r="F7953" t="s">
        <v>31609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101</v>
      </c>
      <c r="N7953">
        <v>27</v>
      </c>
      <c r="P7953" t="s">
        <v>247</v>
      </c>
      <c r="Q7953" t="s">
        <v>236</v>
      </c>
      <c r="R7953" t="s">
        <v>460</v>
      </c>
    </row>
    <row r="7954" spans="1:18" hidden="1" x14ac:dyDescent="0.3">
      <c r="A7954" t="s">
        <v>31610</v>
      </c>
      <c r="B7954" t="s">
        <v>31611</v>
      </c>
      <c r="C7954" s="1" t="str">
        <f t="shared" si="662"/>
        <v>21:0899</v>
      </c>
      <c r="D7954" s="1" t="str">
        <f t="shared" si="663"/>
        <v>21:0238</v>
      </c>
      <c r="E7954" t="s">
        <v>31612</v>
      </c>
      <c r="F7954" t="s">
        <v>31613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107</v>
      </c>
      <c r="N7954">
        <v>28</v>
      </c>
      <c r="P7954" t="s">
        <v>262</v>
      </c>
      <c r="Q7954" t="s">
        <v>579</v>
      </c>
      <c r="R7954" t="s">
        <v>460</v>
      </c>
    </row>
    <row r="7955" spans="1:18" hidden="1" x14ac:dyDescent="0.3">
      <c r="A7955" t="s">
        <v>31614</v>
      </c>
      <c r="B7955" t="s">
        <v>31615</v>
      </c>
      <c r="C7955" s="1" t="str">
        <f t="shared" si="662"/>
        <v>21:0899</v>
      </c>
      <c r="D7955" s="1" t="str">
        <f t="shared" si="663"/>
        <v>21:0238</v>
      </c>
      <c r="E7955" t="s">
        <v>31616</v>
      </c>
      <c r="F7955" t="s">
        <v>31617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 t="s">
        <v>247</v>
      </c>
      <c r="Q7955" t="s">
        <v>579</v>
      </c>
      <c r="R7955" t="s">
        <v>285</v>
      </c>
    </row>
    <row r="7956" spans="1:18" hidden="1" x14ac:dyDescent="0.3">
      <c r="A7956" t="s">
        <v>31618</v>
      </c>
      <c r="B7956" t="s">
        <v>31619</v>
      </c>
      <c r="C7956" s="1" t="str">
        <f t="shared" si="662"/>
        <v>21:0899</v>
      </c>
      <c r="D7956" s="1" t="str">
        <f t="shared" si="663"/>
        <v>21:0238</v>
      </c>
      <c r="E7956" t="s">
        <v>31616</v>
      </c>
      <c r="F7956" t="s">
        <v>31620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29</v>
      </c>
      <c r="N7956">
        <v>30</v>
      </c>
      <c r="P7956" t="s">
        <v>262</v>
      </c>
      <c r="Q7956" t="s">
        <v>579</v>
      </c>
      <c r="R7956" t="s">
        <v>189</v>
      </c>
    </row>
    <row r="7957" spans="1:18" hidden="1" x14ac:dyDescent="0.3">
      <c r="A7957" t="s">
        <v>31621</v>
      </c>
      <c r="B7957" t="s">
        <v>31622</v>
      </c>
      <c r="C7957" s="1" t="str">
        <f t="shared" si="662"/>
        <v>21:0899</v>
      </c>
      <c r="D7957" s="1" t="str">
        <f t="shared" si="663"/>
        <v>21:0238</v>
      </c>
      <c r="E7957" t="s">
        <v>31623</v>
      </c>
      <c r="F7957" t="s">
        <v>31624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114</v>
      </c>
      <c r="N7957">
        <v>31</v>
      </c>
      <c r="P7957" t="s">
        <v>262</v>
      </c>
      <c r="Q7957" t="s">
        <v>482</v>
      </c>
      <c r="R7957" t="s">
        <v>195</v>
      </c>
    </row>
    <row r="7958" spans="1:18" hidden="1" x14ac:dyDescent="0.3">
      <c r="A7958" t="s">
        <v>31625</v>
      </c>
      <c r="B7958" t="s">
        <v>31626</v>
      </c>
      <c r="C7958" s="1" t="str">
        <f t="shared" si="662"/>
        <v>21:0899</v>
      </c>
      <c r="D7958" s="1" t="str">
        <f t="shared" si="663"/>
        <v>21:0238</v>
      </c>
      <c r="E7958" t="s">
        <v>31627</v>
      </c>
      <c r="F7958" t="s">
        <v>31628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121</v>
      </c>
      <c r="N7958">
        <v>32</v>
      </c>
      <c r="P7958" t="s">
        <v>256</v>
      </c>
      <c r="Q7958" t="s">
        <v>310</v>
      </c>
      <c r="R7958" t="s">
        <v>195</v>
      </c>
    </row>
    <row r="7959" spans="1:18" hidden="1" x14ac:dyDescent="0.3">
      <c r="A7959" t="s">
        <v>31629</v>
      </c>
      <c r="B7959" t="s">
        <v>31630</v>
      </c>
      <c r="C7959" s="1" t="str">
        <f t="shared" si="662"/>
        <v>21:0899</v>
      </c>
      <c r="D7959" s="1" t="str">
        <f t="shared" si="663"/>
        <v>21:0238</v>
      </c>
      <c r="E7959" t="s">
        <v>31631</v>
      </c>
      <c r="F7959" t="s">
        <v>31632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127</v>
      </c>
      <c r="N7959">
        <v>33</v>
      </c>
      <c r="P7959" t="s">
        <v>15080</v>
      </c>
      <c r="Q7959" t="s">
        <v>15080</v>
      </c>
      <c r="R7959" t="s">
        <v>15080</v>
      </c>
    </row>
    <row r="7960" spans="1:18" hidden="1" x14ac:dyDescent="0.3">
      <c r="A7960" t="s">
        <v>31633</v>
      </c>
      <c r="B7960" t="s">
        <v>31634</v>
      </c>
      <c r="C7960" s="1" t="str">
        <f t="shared" si="662"/>
        <v>21:0899</v>
      </c>
      <c r="D7960" s="1" t="str">
        <f t="shared" si="663"/>
        <v>21:0238</v>
      </c>
      <c r="E7960" t="s">
        <v>31635</v>
      </c>
      <c r="F7960" t="s">
        <v>31636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133</v>
      </c>
      <c r="N7960">
        <v>34</v>
      </c>
      <c r="P7960" t="s">
        <v>235</v>
      </c>
      <c r="Q7960" t="s">
        <v>46</v>
      </c>
      <c r="R7960" t="s">
        <v>599</v>
      </c>
    </row>
    <row r="7961" spans="1:18" hidden="1" x14ac:dyDescent="0.3">
      <c r="A7961" t="s">
        <v>31637</v>
      </c>
      <c r="B7961" t="s">
        <v>31638</v>
      </c>
      <c r="C7961" s="1" t="str">
        <f t="shared" si="662"/>
        <v>21:0899</v>
      </c>
      <c r="D7961" s="1" t="str">
        <f t="shared" si="663"/>
        <v>21:0238</v>
      </c>
      <c r="E7961" t="s">
        <v>31639</v>
      </c>
      <c r="F7961" t="s">
        <v>31640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139</v>
      </c>
      <c r="N7961">
        <v>35</v>
      </c>
      <c r="P7961" t="s">
        <v>356</v>
      </c>
      <c r="Q7961" t="s">
        <v>482</v>
      </c>
      <c r="R7961" t="s">
        <v>460</v>
      </c>
    </row>
    <row r="7962" spans="1:18" hidden="1" x14ac:dyDescent="0.3">
      <c r="A7962" t="s">
        <v>31641</v>
      </c>
      <c r="B7962" t="s">
        <v>31642</v>
      </c>
      <c r="C7962" s="1" t="str">
        <f t="shared" si="662"/>
        <v>21:0899</v>
      </c>
      <c r="D7962" s="1" t="str">
        <f t="shared" si="663"/>
        <v>21:0238</v>
      </c>
      <c r="E7962" t="s">
        <v>31643</v>
      </c>
      <c r="F7962" t="s">
        <v>31644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241</v>
      </c>
      <c r="N7962">
        <v>36</v>
      </c>
      <c r="P7962" t="s">
        <v>1006</v>
      </c>
      <c r="Q7962" t="s">
        <v>248</v>
      </c>
      <c r="R7962" t="s">
        <v>285</v>
      </c>
    </row>
    <row r="7963" spans="1:18" hidden="1" x14ac:dyDescent="0.3">
      <c r="A7963" t="s">
        <v>31645</v>
      </c>
      <c r="B7963" t="s">
        <v>31646</v>
      </c>
      <c r="C7963" s="1" t="str">
        <f t="shared" si="662"/>
        <v>21:0899</v>
      </c>
      <c r="D7963" s="1" t="str">
        <f t="shared" si="663"/>
        <v>21:0238</v>
      </c>
      <c r="E7963" t="s">
        <v>31647</v>
      </c>
      <c r="F7963" t="s">
        <v>31648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36</v>
      </c>
      <c r="N7963">
        <v>37</v>
      </c>
      <c r="P7963" t="s">
        <v>115</v>
      </c>
      <c r="Q7963" t="s">
        <v>257</v>
      </c>
      <c r="R7963" t="s">
        <v>55</v>
      </c>
    </row>
    <row r="7964" spans="1:18" hidden="1" x14ac:dyDescent="0.3">
      <c r="A7964" t="s">
        <v>31649</v>
      </c>
      <c r="B7964" t="s">
        <v>31650</v>
      </c>
      <c r="C7964" s="1" t="str">
        <f t="shared" si="662"/>
        <v>21:0899</v>
      </c>
      <c r="D7964" s="1" t="str">
        <f t="shared" si="663"/>
        <v>21:0238</v>
      </c>
      <c r="E7964" t="s">
        <v>31651</v>
      </c>
      <c r="F7964" t="s">
        <v>31652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44</v>
      </c>
      <c r="N7964">
        <v>38</v>
      </c>
      <c r="P7964" t="s">
        <v>319</v>
      </c>
      <c r="Q7964" t="s">
        <v>89</v>
      </c>
      <c r="R7964" t="s">
        <v>2135</v>
      </c>
    </row>
    <row r="7965" spans="1:18" hidden="1" x14ac:dyDescent="0.3">
      <c r="A7965" t="s">
        <v>31653</v>
      </c>
      <c r="B7965" t="s">
        <v>31654</v>
      </c>
      <c r="C7965" s="1" t="str">
        <f t="shared" si="662"/>
        <v>21:0899</v>
      </c>
      <c r="D7965" s="1" t="str">
        <f t="shared" si="663"/>
        <v>21:0238</v>
      </c>
      <c r="E7965" t="s">
        <v>31655</v>
      </c>
      <c r="F7965" t="s">
        <v>31656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52</v>
      </c>
      <c r="N7965">
        <v>39</v>
      </c>
      <c r="P7965" t="s">
        <v>356</v>
      </c>
      <c r="Q7965" t="s">
        <v>31</v>
      </c>
      <c r="R7965" t="s">
        <v>761</v>
      </c>
    </row>
    <row r="7966" spans="1:18" hidden="1" x14ac:dyDescent="0.3">
      <c r="A7966" t="s">
        <v>31657</v>
      </c>
      <c r="B7966" t="s">
        <v>31658</v>
      </c>
      <c r="C7966" s="1" t="str">
        <f t="shared" si="662"/>
        <v>21:0899</v>
      </c>
      <c r="D7966" s="1" t="str">
        <f t="shared" si="663"/>
        <v>21:0238</v>
      </c>
      <c r="E7966" t="s">
        <v>31659</v>
      </c>
      <c r="F7966" t="s">
        <v>31660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60</v>
      </c>
      <c r="N7966">
        <v>40</v>
      </c>
      <c r="P7966" t="s">
        <v>414</v>
      </c>
      <c r="Q7966" t="s">
        <v>89</v>
      </c>
      <c r="R7966" t="s">
        <v>988</v>
      </c>
    </row>
    <row r="7967" spans="1:18" hidden="1" x14ac:dyDescent="0.3">
      <c r="A7967" t="s">
        <v>31661</v>
      </c>
      <c r="B7967" t="s">
        <v>31662</v>
      </c>
      <c r="C7967" s="1" t="str">
        <f t="shared" si="662"/>
        <v>21:0899</v>
      </c>
      <c r="D7967" s="1" t="str">
        <f t="shared" si="663"/>
        <v>21:0238</v>
      </c>
      <c r="E7967" t="s">
        <v>31663</v>
      </c>
      <c r="F7967" t="s">
        <v>31664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67</v>
      </c>
      <c r="N7967">
        <v>41</v>
      </c>
      <c r="P7967" t="s">
        <v>256</v>
      </c>
      <c r="Q7967" t="s">
        <v>38</v>
      </c>
      <c r="R7967" t="s">
        <v>911</v>
      </c>
    </row>
    <row r="7968" spans="1:18" hidden="1" x14ac:dyDescent="0.3">
      <c r="A7968" t="s">
        <v>31665</v>
      </c>
      <c r="B7968" t="s">
        <v>31666</v>
      </c>
      <c r="C7968" s="1" t="str">
        <f t="shared" si="662"/>
        <v>21:0899</v>
      </c>
      <c r="D7968" s="1" t="str">
        <f t="shared" si="663"/>
        <v>21:0238</v>
      </c>
      <c r="E7968" t="s">
        <v>31667</v>
      </c>
      <c r="F7968" t="s">
        <v>31668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74</v>
      </c>
      <c r="N7968">
        <v>42</v>
      </c>
      <c r="P7968" t="s">
        <v>235</v>
      </c>
      <c r="Q7968" t="s">
        <v>62</v>
      </c>
      <c r="R7968" t="s">
        <v>522</v>
      </c>
    </row>
    <row r="7969" spans="1:18" hidden="1" x14ac:dyDescent="0.3">
      <c r="A7969" t="s">
        <v>31669</v>
      </c>
      <c r="B7969" t="s">
        <v>31670</v>
      </c>
      <c r="C7969" s="1" t="str">
        <f t="shared" si="662"/>
        <v>21:0899</v>
      </c>
      <c r="D7969" s="1" t="str">
        <f t="shared" si="663"/>
        <v>21:0238</v>
      </c>
      <c r="E7969" t="s">
        <v>31671</v>
      </c>
      <c r="F7969" t="s">
        <v>31672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81</v>
      </c>
      <c r="N7969">
        <v>43</v>
      </c>
      <c r="P7969" t="s">
        <v>262</v>
      </c>
      <c r="Q7969" t="s">
        <v>146</v>
      </c>
      <c r="R7969" t="s">
        <v>890</v>
      </c>
    </row>
    <row r="7970" spans="1:18" hidden="1" x14ac:dyDescent="0.3">
      <c r="A7970" t="s">
        <v>31673</v>
      </c>
      <c r="B7970" t="s">
        <v>31674</v>
      </c>
      <c r="C7970" s="1" t="str">
        <f t="shared" si="662"/>
        <v>21:0899</v>
      </c>
      <c r="D7970" s="1" t="str">
        <f t="shared" si="663"/>
        <v>21:0238</v>
      </c>
      <c r="E7970" t="s">
        <v>31675</v>
      </c>
      <c r="F7970" t="s">
        <v>31676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95</v>
      </c>
      <c r="N7970">
        <v>44</v>
      </c>
      <c r="P7970" t="s">
        <v>262</v>
      </c>
      <c r="Q7970" t="s">
        <v>146</v>
      </c>
      <c r="R7970" t="s">
        <v>189</v>
      </c>
    </row>
    <row r="7971" spans="1:18" hidden="1" x14ac:dyDescent="0.3">
      <c r="A7971" t="s">
        <v>31677</v>
      </c>
      <c r="B7971" t="s">
        <v>31678</v>
      </c>
      <c r="C7971" s="1" t="str">
        <f t="shared" si="662"/>
        <v>21:0899</v>
      </c>
      <c r="D7971" s="1" t="str">
        <f t="shared" si="663"/>
        <v>21:0238</v>
      </c>
      <c r="E7971" t="s">
        <v>31679</v>
      </c>
      <c r="F7971" t="s">
        <v>31680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101</v>
      </c>
      <c r="N7971">
        <v>45</v>
      </c>
      <c r="P7971" t="s">
        <v>356</v>
      </c>
      <c r="Q7971" t="s">
        <v>96</v>
      </c>
      <c r="R7971" t="s">
        <v>890</v>
      </c>
    </row>
    <row r="7972" spans="1:18" hidden="1" x14ac:dyDescent="0.3">
      <c r="A7972" t="s">
        <v>31681</v>
      </c>
      <c r="B7972" t="s">
        <v>31682</v>
      </c>
      <c r="C7972" s="1" t="str">
        <f t="shared" si="662"/>
        <v>21:0899</v>
      </c>
      <c r="D7972" s="1" t="str">
        <f t="shared" si="663"/>
        <v>21:0238</v>
      </c>
      <c r="E7972" t="s">
        <v>31683</v>
      </c>
      <c r="F7972" t="s">
        <v>31684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 t="s">
        <v>247</v>
      </c>
      <c r="Q7972" t="s">
        <v>38</v>
      </c>
      <c r="R7972" t="s">
        <v>522</v>
      </c>
    </row>
    <row r="7973" spans="1:18" hidden="1" x14ac:dyDescent="0.3">
      <c r="A7973" t="s">
        <v>31685</v>
      </c>
      <c r="B7973" t="s">
        <v>31686</v>
      </c>
      <c r="C7973" s="1" t="str">
        <f t="shared" si="662"/>
        <v>21:0899</v>
      </c>
      <c r="D7973" s="1" t="str">
        <f t="shared" si="663"/>
        <v>21:0238</v>
      </c>
      <c r="E7973" t="s">
        <v>31683</v>
      </c>
      <c r="F7973" t="s">
        <v>31687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29</v>
      </c>
      <c r="N7973">
        <v>47</v>
      </c>
      <c r="P7973" t="s">
        <v>356</v>
      </c>
      <c r="Q7973" t="s">
        <v>46</v>
      </c>
      <c r="R7973" t="s">
        <v>195</v>
      </c>
    </row>
    <row r="7974" spans="1:18" hidden="1" x14ac:dyDescent="0.3">
      <c r="A7974" t="s">
        <v>31688</v>
      </c>
      <c r="B7974" t="s">
        <v>31689</v>
      </c>
      <c r="C7974" s="1" t="str">
        <f t="shared" si="662"/>
        <v>21:0899</v>
      </c>
      <c r="D7974" s="1" t="str">
        <f t="shared" si="663"/>
        <v>21:0238</v>
      </c>
      <c r="E7974" t="s">
        <v>31690</v>
      </c>
      <c r="F7974" t="s">
        <v>31691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107</v>
      </c>
      <c r="N7974">
        <v>48</v>
      </c>
      <c r="P7974" t="s">
        <v>256</v>
      </c>
      <c r="Q7974" t="s">
        <v>24</v>
      </c>
      <c r="R7974" t="s">
        <v>532</v>
      </c>
    </row>
    <row r="7975" spans="1:18" hidden="1" x14ac:dyDescent="0.3">
      <c r="A7975" t="s">
        <v>31692</v>
      </c>
      <c r="B7975" t="s">
        <v>31693</v>
      </c>
      <c r="C7975" s="1" t="str">
        <f t="shared" si="662"/>
        <v>21:0899</v>
      </c>
      <c r="D7975" s="1" t="str">
        <f t="shared" si="663"/>
        <v>21:0238</v>
      </c>
      <c r="E7975" t="s">
        <v>31694</v>
      </c>
      <c r="F7975" t="s">
        <v>31695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114</v>
      </c>
      <c r="N7975">
        <v>49</v>
      </c>
      <c r="P7975" t="s">
        <v>256</v>
      </c>
      <c r="Q7975" t="s">
        <v>579</v>
      </c>
      <c r="R7975" t="s">
        <v>522</v>
      </c>
    </row>
    <row r="7976" spans="1:18" hidden="1" x14ac:dyDescent="0.3">
      <c r="A7976" t="s">
        <v>31696</v>
      </c>
      <c r="B7976" t="s">
        <v>31697</v>
      </c>
      <c r="C7976" s="1" t="str">
        <f t="shared" si="662"/>
        <v>21:0899</v>
      </c>
      <c r="D7976" s="1" t="str">
        <f t="shared" si="663"/>
        <v>21:0238</v>
      </c>
      <c r="E7976" t="s">
        <v>31698</v>
      </c>
      <c r="F7976" t="s">
        <v>31699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121</v>
      </c>
      <c r="N7976">
        <v>50</v>
      </c>
      <c r="P7976" t="s">
        <v>319</v>
      </c>
      <c r="Q7976" t="s">
        <v>146</v>
      </c>
      <c r="R7976" t="s">
        <v>189</v>
      </c>
    </row>
    <row r="7977" spans="1:18" hidden="1" x14ac:dyDescent="0.3">
      <c r="A7977" t="s">
        <v>31700</v>
      </c>
      <c r="B7977" t="s">
        <v>31701</v>
      </c>
      <c r="C7977" s="1" t="str">
        <f t="shared" si="662"/>
        <v>21:0899</v>
      </c>
      <c r="D7977" s="1" t="str">
        <f t="shared" si="663"/>
        <v>21:0238</v>
      </c>
      <c r="E7977" t="s">
        <v>31702</v>
      </c>
      <c r="F7977" t="s">
        <v>31703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127</v>
      </c>
      <c r="N7977">
        <v>51</v>
      </c>
      <c r="P7977" t="s">
        <v>15080</v>
      </c>
      <c r="Q7977" t="s">
        <v>15080</v>
      </c>
      <c r="R7977" t="s">
        <v>15080</v>
      </c>
    </row>
    <row r="7978" spans="1:18" hidden="1" x14ac:dyDescent="0.3">
      <c r="A7978" t="s">
        <v>31704</v>
      </c>
      <c r="B7978" t="s">
        <v>31705</v>
      </c>
      <c r="C7978" s="1" t="str">
        <f t="shared" si="662"/>
        <v>21:0899</v>
      </c>
      <c r="D7978" s="1" t="str">
        <f t="shared" si="663"/>
        <v>21:0238</v>
      </c>
      <c r="E7978" t="s">
        <v>31706</v>
      </c>
      <c r="F7978" t="s">
        <v>31707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133</v>
      </c>
      <c r="N7978">
        <v>52</v>
      </c>
      <c r="P7978" t="s">
        <v>356</v>
      </c>
      <c r="Q7978" t="s">
        <v>579</v>
      </c>
      <c r="R7978" t="s">
        <v>195</v>
      </c>
    </row>
    <row r="7979" spans="1:18" hidden="1" x14ac:dyDescent="0.3">
      <c r="A7979" t="s">
        <v>31708</v>
      </c>
      <c r="B7979" t="s">
        <v>31709</v>
      </c>
      <c r="C7979" s="1" t="str">
        <f t="shared" si="662"/>
        <v>21:0899</v>
      </c>
      <c r="D7979" s="1" t="str">
        <f t="shared" si="663"/>
        <v>21:0238</v>
      </c>
      <c r="E7979" t="s">
        <v>31710</v>
      </c>
      <c r="F7979" t="s">
        <v>31711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139</v>
      </c>
      <c r="N7979">
        <v>53</v>
      </c>
      <c r="P7979" t="s">
        <v>356</v>
      </c>
      <c r="Q7979" t="s">
        <v>579</v>
      </c>
      <c r="R7979" t="s">
        <v>195</v>
      </c>
    </row>
    <row r="7980" spans="1:18" hidden="1" x14ac:dyDescent="0.3">
      <c r="A7980" t="s">
        <v>31712</v>
      </c>
      <c r="B7980" t="s">
        <v>31713</v>
      </c>
      <c r="C7980" s="1" t="str">
        <f t="shared" si="662"/>
        <v>21:0899</v>
      </c>
      <c r="D7980" s="1" t="str">
        <f t="shared" si="663"/>
        <v>21:0238</v>
      </c>
      <c r="E7980" t="s">
        <v>31714</v>
      </c>
      <c r="F7980" t="s">
        <v>31715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241</v>
      </c>
      <c r="N7980">
        <v>54</v>
      </c>
      <c r="P7980" t="s">
        <v>15080</v>
      </c>
      <c r="Q7980" t="s">
        <v>15080</v>
      </c>
      <c r="R7980" t="s">
        <v>15080</v>
      </c>
    </row>
    <row r="7981" spans="1:18" hidden="1" x14ac:dyDescent="0.3">
      <c r="A7981" t="s">
        <v>31716</v>
      </c>
      <c r="B7981" t="s">
        <v>31717</v>
      </c>
      <c r="C7981" s="1" t="str">
        <f t="shared" si="662"/>
        <v>21:0899</v>
      </c>
      <c r="D7981" s="1" t="str">
        <f t="shared" si="663"/>
        <v>21:0238</v>
      </c>
      <c r="E7981" t="s">
        <v>31718</v>
      </c>
      <c r="F7981" t="s">
        <v>31719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36</v>
      </c>
      <c r="N7981">
        <v>55</v>
      </c>
      <c r="P7981" t="s">
        <v>262</v>
      </c>
      <c r="Q7981" t="s">
        <v>482</v>
      </c>
      <c r="R7981" t="s">
        <v>460</v>
      </c>
    </row>
    <row r="7982" spans="1:18" hidden="1" x14ac:dyDescent="0.3">
      <c r="A7982" t="s">
        <v>31720</v>
      </c>
      <c r="B7982" t="s">
        <v>31721</v>
      </c>
      <c r="C7982" s="1" t="str">
        <f t="shared" si="662"/>
        <v>21:0899</v>
      </c>
      <c r="D7982" s="1" t="str">
        <f t="shared" si="663"/>
        <v>21:0238</v>
      </c>
      <c r="E7982" t="s">
        <v>31722</v>
      </c>
      <c r="F7982" t="s">
        <v>31723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44</v>
      </c>
      <c r="N7982">
        <v>56</v>
      </c>
      <c r="P7982" t="s">
        <v>356</v>
      </c>
      <c r="Q7982" t="s">
        <v>579</v>
      </c>
      <c r="R7982" t="s">
        <v>195</v>
      </c>
    </row>
    <row r="7983" spans="1:18" hidden="1" x14ac:dyDescent="0.3">
      <c r="A7983" t="s">
        <v>31724</v>
      </c>
      <c r="B7983" t="s">
        <v>31725</v>
      </c>
      <c r="C7983" s="1" t="str">
        <f t="shared" si="662"/>
        <v>21:0899</v>
      </c>
      <c r="D7983" s="1" t="str">
        <f t="shared" si="663"/>
        <v>21:0238</v>
      </c>
      <c r="E7983" t="s">
        <v>31726</v>
      </c>
      <c r="F7983" t="s">
        <v>31727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52</v>
      </c>
      <c r="N7983">
        <v>57</v>
      </c>
      <c r="P7983" t="s">
        <v>262</v>
      </c>
      <c r="Q7983" t="s">
        <v>579</v>
      </c>
      <c r="R7983" t="s">
        <v>460</v>
      </c>
    </row>
    <row r="7984" spans="1:18" hidden="1" x14ac:dyDescent="0.3">
      <c r="A7984" t="s">
        <v>31728</v>
      </c>
      <c r="B7984" t="s">
        <v>31729</v>
      </c>
      <c r="C7984" s="1" t="str">
        <f t="shared" si="662"/>
        <v>21:0899</v>
      </c>
      <c r="D7984" s="1" t="str">
        <f t="shared" si="663"/>
        <v>21:0238</v>
      </c>
      <c r="E7984" t="s">
        <v>31730</v>
      </c>
      <c r="F7984" t="s">
        <v>31731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60</v>
      </c>
      <c r="N7984">
        <v>58</v>
      </c>
      <c r="P7984" t="s">
        <v>194</v>
      </c>
      <c r="Q7984" t="s">
        <v>146</v>
      </c>
      <c r="R7984" t="s">
        <v>890</v>
      </c>
    </row>
    <row r="7985" spans="1:18" hidden="1" x14ac:dyDescent="0.3">
      <c r="A7985" t="s">
        <v>31732</v>
      </c>
      <c r="B7985" t="s">
        <v>31733</v>
      </c>
      <c r="C7985" s="1" t="str">
        <f t="shared" si="662"/>
        <v>21:0899</v>
      </c>
      <c r="D7985" s="1" t="str">
        <f t="shared" si="663"/>
        <v>21:0238</v>
      </c>
      <c r="E7985" t="s">
        <v>31734</v>
      </c>
      <c r="F7985" t="s">
        <v>31735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67</v>
      </c>
      <c r="N7985">
        <v>59</v>
      </c>
      <c r="P7985" t="s">
        <v>194</v>
      </c>
      <c r="Q7985" t="s">
        <v>62</v>
      </c>
      <c r="R7985" t="s">
        <v>401</v>
      </c>
    </row>
    <row r="7986" spans="1:18" hidden="1" x14ac:dyDescent="0.3">
      <c r="A7986" t="s">
        <v>31736</v>
      </c>
      <c r="B7986" t="s">
        <v>31737</v>
      </c>
      <c r="C7986" s="1" t="str">
        <f t="shared" si="662"/>
        <v>21:0899</v>
      </c>
      <c r="D7986" s="1" t="str">
        <f t="shared" si="663"/>
        <v>21:0238</v>
      </c>
      <c r="E7986" t="s">
        <v>31738</v>
      </c>
      <c r="F7986" t="s">
        <v>31739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74</v>
      </c>
      <c r="N7986">
        <v>60</v>
      </c>
      <c r="P7986" t="s">
        <v>262</v>
      </c>
      <c r="Q7986" t="s">
        <v>236</v>
      </c>
      <c r="R7986" t="s">
        <v>55</v>
      </c>
    </row>
    <row r="7987" spans="1:18" hidden="1" x14ac:dyDescent="0.3">
      <c r="A7987" t="s">
        <v>31740</v>
      </c>
      <c r="B7987" t="s">
        <v>31741</v>
      </c>
      <c r="C7987" s="1" t="str">
        <f t="shared" si="662"/>
        <v>21:0899</v>
      </c>
      <c r="D7987" s="1" t="str">
        <f t="shared" si="663"/>
        <v>21:0238</v>
      </c>
      <c r="E7987" t="s">
        <v>31742</v>
      </c>
      <c r="F7987" t="s">
        <v>31743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81</v>
      </c>
      <c r="N7987">
        <v>61</v>
      </c>
      <c r="P7987" t="s">
        <v>210</v>
      </c>
      <c r="Q7987" t="s">
        <v>482</v>
      </c>
      <c r="R7987" t="s">
        <v>522</v>
      </c>
    </row>
    <row r="7988" spans="1:18" hidden="1" x14ac:dyDescent="0.3">
      <c r="A7988" t="s">
        <v>31744</v>
      </c>
      <c r="B7988" t="s">
        <v>31745</v>
      </c>
      <c r="C7988" s="1" t="str">
        <f t="shared" si="662"/>
        <v>21:0899</v>
      </c>
      <c r="D7988" s="1" t="str">
        <f t="shared" si="663"/>
        <v>21:0238</v>
      </c>
      <c r="E7988" t="s">
        <v>31746</v>
      </c>
      <c r="F7988" t="s">
        <v>31747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95</v>
      </c>
      <c r="N7988">
        <v>62</v>
      </c>
      <c r="P7988" t="s">
        <v>256</v>
      </c>
      <c r="Q7988" t="s">
        <v>310</v>
      </c>
      <c r="R7988" t="s">
        <v>195</v>
      </c>
    </row>
    <row r="7989" spans="1:18" hidden="1" x14ac:dyDescent="0.3">
      <c r="A7989" t="s">
        <v>31748</v>
      </c>
      <c r="B7989" t="s">
        <v>31749</v>
      </c>
      <c r="C7989" s="1" t="str">
        <f t="shared" si="662"/>
        <v>21:0899</v>
      </c>
      <c r="D7989" s="1" t="str">
        <f t="shared" si="663"/>
        <v>21:0238</v>
      </c>
      <c r="E7989" t="s">
        <v>31750</v>
      </c>
      <c r="F7989" t="s">
        <v>31751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 t="s">
        <v>256</v>
      </c>
      <c r="Q7989" t="s">
        <v>257</v>
      </c>
      <c r="R7989" t="s">
        <v>460</v>
      </c>
    </row>
    <row r="7990" spans="1:18" hidden="1" x14ac:dyDescent="0.3">
      <c r="A7990" t="s">
        <v>31752</v>
      </c>
      <c r="B7990" t="s">
        <v>31753</v>
      </c>
      <c r="C7990" s="1" t="str">
        <f t="shared" si="662"/>
        <v>21:0899</v>
      </c>
      <c r="D7990" s="1" t="str">
        <f t="shared" si="663"/>
        <v>21:0238</v>
      </c>
      <c r="E7990" t="s">
        <v>31750</v>
      </c>
      <c r="F7990" t="s">
        <v>31754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29</v>
      </c>
      <c r="N7990">
        <v>64</v>
      </c>
      <c r="P7990" t="s">
        <v>256</v>
      </c>
      <c r="Q7990" t="s">
        <v>310</v>
      </c>
      <c r="R7990" t="s">
        <v>55</v>
      </c>
    </row>
    <row r="7991" spans="1:18" hidden="1" x14ac:dyDescent="0.3">
      <c r="A7991" t="s">
        <v>31755</v>
      </c>
      <c r="B7991" t="s">
        <v>31756</v>
      </c>
      <c r="C7991" s="1" t="str">
        <f t="shared" ref="C7991:C8054" si="666">HYPERLINK("https://geochem.nrcan.gc.ca/cdogs/content/bdl/bdl210899_e.htm", "21:0899")</f>
        <v>21:0899</v>
      </c>
      <c r="D7991" s="1" t="str">
        <f t="shared" ref="D7991:D8054" si="667">HYPERLINK("https://geochem.nrcan.gc.ca/cdogs/content/svy/svy210238_e.htm", "21:0238")</f>
        <v>21:0238</v>
      </c>
      <c r="E7991" t="s">
        <v>31757</v>
      </c>
      <c r="F7991" t="s">
        <v>31758</v>
      </c>
      <c r="H7991">
        <v>47.652874400000002</v>
      </c>
      <c r="I7991">
        <v>-67.775574899999995</v>
      </c>
      <c r="J7991" s="1" t="str">
        <f t="shared" ref="J7991:J8054" si="668">HYPERLINK("https://geochem.nrcan.gc.ca/cdogs/content/kwd/kwd020018_e.htm", "Fluid (stream)")</f>
        <v>Fluid (stream)</v>
      </c>
      <c r="K7991" s="1" t="str">
        <f t="shared" ref="K7991:K8054" si="669">HYPERLINK("https://geochem.nrcan.gc.ca/cdogs/content/kwd/kwd080007_e.htm", "Untreated Water")</f>
        <v>Untreated Water</v>
      </c>
      <c r="L7991">
        <v>4</v>
      </c>
      <c r="M7991" t="s">
        <v>101</v>
      </c>
      <c r="N7991">
        <v>65</v>
      </c>
      <c r="P7991" t="s">
        <v>210</v>
      </c>
      <c r="Q7991" t="s">
        <v>257</v>
      </c>
      <c r="R7991" t="s">
        <v>460</v>
      </c>
    </row>
    <row r="7992" spans="1:18" hidden="1" x14ac:dyDescent="0.3">
      <c r="A7992" t="s">
        <v>31759</v>
      </c>
      <c r="B7992" t="s">
        <v>31760</v>
      </c>
      <c r="C7992" s="1" t="str">
        <f t="shared" si="666"/>
        <v>21:0899</v>
      </c>
      <c r="D7992" s="1" t="str">
        <f t="shared" si="667"/>
        <v>21:0238</v>
      </c>
      <c r="E7992" t="s">
        <v>31761</v>
      </c>
      <c r="F7992" t="s">
        <v>31762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107</v>
      </c>
      <c r="N7992">
        <v>66</v>
      </c>
      <c r="P7992" t="s">
        <v>15080</v>
      </c>
      <c r="Q7992" t="s">
        <v>15080</v>
      </c>
      <c r="R7992" t="s">
        <v>15080</v>
      </c>
    </row>
    <row r="7993" spans="1:18" hidden="1" x14ac:dyDescent="0.3">
      <c r="A7993" t="s">
        <v>31763</v>
      </c>
      <c r="B7993" t="s">
        <v>31764</v>
      </c>
      <c r="C7993" s="1" t="str">
        <f t="shared" si="666"/>
        <v>21:0899</v>
      </c>
      <c r="D7993" s="1" t="str">
        <f t="shared" si="667"/>
        <v>21:0238</v>
      </c>
      <c r="E7993" t="s">
        <v>31765</v>
      </c>
      <c r="F7993" t="s">
        <v>31766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114</v>
      </c>
      <c r="N7993">
        <v>67</v>
      </c>
      <c r="P7993" t="s">
        <v>194</v>
      </c>
      <c r="Q7993" t="s">
        <v>31</v>
      </c>
      <c r="R7993" t="s">
        <v>211</v>
      </c>
    </row>
    <row r="7994" spans="1:18" hidden="1" x14ac:dyDescent="0.3">
      <c r="A7994" t="s">
        <v>31767</v>
      </c>
      <c r="B7994" t="s">
        <v>31768</v>
      </c>
      <c r="C7994" s="1" t="str">
        <f t="shared" si="666"/>
        <v>21:0899</v>
      </c>
      <c r="D7994" s="1" t="str">
        <f t="shared" si="667"/>
        <v>21:0238</v>
      </c>
      <c r="E7994" t="s">
        <v>31769</v>
      </c>
      <c r="F7994" t="s">
        <v>31770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121</v>
      </c>
      <c r="N7994">
        <v>68</v>
      </c>
      <c r="P7994" t="s">
        <v>134</v>
      </c>
      <c r="Q7994" t="s">
        <v>89</v>
      </c>
      <c r="R7994" t="s">
        <v>183</v>
      </c>
    </row>
    <row r="7995" spans="1:18" hidden="1" x14ac:dyDescent="0.3">
      <c r="A7995" t="s">
        <v>31771</v>
      </c>
      <c r="B7995" t="s">
        <v>31772</v>
      </c>
      <c r="C7995" s="1" t="str">
        <f t="shared" si="666"/>
        <v>21:0899</v>
      </c>
      <c r="D7995" s="1" t="str">
        <f t="shared" si="667"/>
        <v>21:0238</v>
      </c>
      <c r="E7995" t="s">
        <v>31773</v>
      </c>
      <c r="F7995" t="s">
        <v>31774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127</v>
      </c>
      <c r="N7995">
        <v>69</v>
      </c>
      <c r="P7995" t="s">
        <v>319</v>
      </c>
      <c r="Q7995" t="s">
        <v>31</v>
      </c>
      <c r="R7995" t="s">
        <v>324</v>
      </c>
    </row>
    <row r="7996" spans="1:18" hidden="1" x14ac:dyDescent="0.3">
      <c r="A7996" t="s">
        <v>31775</v>
      </c>
      <c r="B7996" t="s">
        <v>31776</v>
      </c>
      <c r="C7996" s="1" t="str">
        <f t="shared" si="666"/>
        <v>21:0899</v>
      </c>
      <c r="D7996" s="1" t="str">
        <f t="shared" si="667"/>
        <v>21:0238</v>
      </c>
      <c r="E7996" t="s">
        <v>31777</v>
      </c>
      <c r="F7996" t="s">
        <v>31778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133</v>
      </c>
      <c r="N7996">
        <v>70</v>
      </c>
      <c r="P7996" t="s">
        <v>134</v>
      </c>
      <c r="Q7996" t="s">
        <v>31</v>
      </c>
      <c r="R7996" t="s">
        <v>911</v>
      </c>
    </row>
    <row r="7997" spans="1:18" hidden="1" x14ac:dyDescent="0.3">
      <c r="A7997" t="s">
        <v>31779</v>
      </c>
      <c r="B7997" t="s">
        <v>31780</v>
      </c>
      <c r="C7997" s="1" t="str">
        <f t="shared" si="666"/>
        <v>21:0899</v>
      </c>
      <c r="D7997" s="1" t="str">
        <f t="shared" si="667"/>
        <v>21:0238</v>
      </c>
      <c r="E7997" t="s">
        <v>31781</v>
      </c>
      <c r="F7997" t="s">
        <v>31782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139</v>
      </c>
      <c r="N7997">
        <v>71</v>
      </c>
      <c r="P7997" t="s">
        <v>200</v>
      </c>
      <c r="Q7997" t="s">
        <v>31</v>
      </c>
      <c r="R7997" t="s">
        <v>655</v>
      </c>
    </row>
    <row r="7998" spans="1:18" hidden="1" x14ac:dyDescent="0.3">
      <c r="A7998" t="s">
        <v>31783</v>
      </c>
      <c r="B7998" t="s">
        <v>31784</v>
      </c>
      <c r="C7998" s="1" t="str">
        <f t="shared" si="666"/>
        <v>21:0899</v>
      </c>
      <c r="D7998" s="1" t="str">
        <f t="shared" si="667"/>
        <v>21:0238</v>
      </c>
      <c r="E7998" t="s">
        <v>31785</v>
      </c>
      <c r="F7998" t="s">
        <v>31786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241</v>
      </c>
      <c r="N7998">
        <v>72</v>
      </c>
      <c r="P7998" t="s">
        <v>319</v>
      </c>
      <c r="Q7998" t="s">
        <v>89</v>
      </c>
      <c r="R7998" t="s">
        <v>5458</v>
      </c>
    </row>
    <row r="7999" spans="1:18" hidden="1" x14ac:dyDescent="0.3">
      <c r="A7999" t="s">
        <v>31787</v>
      </c>
      <c r="B7999" t="s">
        <v>31788</v>
      </c>
      <c r="C7999" s="1" t="str">
        <f t="shared" si="666"/>
        <v>21:0899</v>
      </c>
      <c r="D7999" s="1" t="str">
        <f t="shared" si="667"/>
        <v>21:0238</v>
      </c>
      <c r="E7999" t="s">
        <v>31789</v>
      </c>
      <c r="F7999" t="s">
        <v>31790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36</v>
      </c>
      <c r="N7999">
        <v>73</v>
      </c>
      <c r="P7999" t="s">
        <v>188</v>
      </c>
      <c r="Q7999" t="s">
        <v>31</v>
      </c>
      <c r="R7999" t="s">
        <v>347</v>
      </c>
    </row>
    <row r="8000" spans="1:18" hidden="1" x14ac:dyDescent="0.3">
      <c r="A8000" t="s">
        <v>31791</v>
      </c>
      <c r="B8000" t="s">
        <v>31792</v>
      </c>
      <c r="C8000" s="1" t="str">
        <f t="shared" si="666"/>
        <v>21:0899</v>
      </c>
      <c r="D8000" s="1" t="str">
        <f t="shared" si="667"/>
        <v>21:0238</v>
      </c>
      <c r="E8000" t="s">
        <v>31793</v>
      </c>
      <c r="F8000" t="s">
        <v>31794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44</v>
      </c>
      <c r="N8000">
        <v>74</v>
      </c>
      <c r="P8000" t="s">
        <v>210</v>
      </c>
      <c r="Q8000" t="s">
        <v>96</v>
      </c>
      <c r="R8000" t="s">
        <v>449</v>
      </c>
    </row>
    <row r="8001" spans="1:18" hidden="1" x14ac:dyDescent="0.3">
      <c r="A8001" t="s">
        <v>31795</v>
      </c>
      <c r="B8001" t="s">
        <v>31796</v>
      </c>
      <c r="C8001" s="1" t="str">
        <f t="shared" si="666"/>
        <v>21:0899</v>
      </c>
      <c r="D8001" s="1" t="str">
        <f t="shared" si="667"/>
        <v>21:0238</v>
      </c>
      <c r="E8001" t="s">
        <v>31797</v>
      </c>
      <c r="F8001" t="s">
        <v>31798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52</v>
      </c>
      <c r="N8001">
        <v>75</v>
      </c>
      <c r="P8001" t="s">
        <v>1006</v>
      </c>
      <c r="Q8001" t="s">
        <v>31</v>
      </c>
      <c r="R8001" t="s">
        <v>449</v>
      </c>
    </row>
    <row r="8002" spans="1:18" hidden="1" x14ac:dyDescent="0.3">
      <c r="A8002" t="s">
        <v>31799</v>
      </c>
      <c r="B8002" t="s">
        <v>31800</v>
      </c>
      <c r="C8002" s="1" t="str">
        <f t="shared" si="666"/>
        <v>21:0899</v>
      </c>
      <c r="D8002" s="1" t="str">
        <f t="shared" si="667"/>
        <v>21:0238</v>
      </c>
      <c r="E8002" t="s">
        <v>31801</v>
      </c>
      <c r="F8002" t="s">
        <v>31802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60</v>
      </c>
      <c r="N8002">
        <v>76</v>
      </c>
      <c r="P8002" t="s">
        <v>194</v>
      </c>
      <c r="Q8002" t="s">
        <v>31</v>
      </c>
      <c r="R8002" t="s">
        <v>988</v>
      </c>
    </row>
    <row r="8003" spans="1:18" hidden="1" x14ac:dyDescent="0.3">
      <c r="A8003" t="s">
        <v>31803</v>
      </c>
      <c r="B8003" t="s">
        <v>31804</v>
      </c>
      <c r="C8003" s="1" t="str">
        <f t="shared" si="666"/>
        <v>21:0899</v>
      </c>
      <c r="D8003" s="1" t="str">
        <f t="shared" si="667"/>
        <v>21:0238</v>
      </c>
      <c r="E8003" t="s">
        <v>31805</v>
      </c>
      <c r="F8003" t="s">
        <v>31806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67</v>
      </c>
      <c r="N8003">
        <v>77</v>
      </c>
      <c r="P8003" t="s">
        <v>194</v>
      </c>
      <c r="Q8003" t="s">
        <v>31</v>
      </c>
      <c r="R8003" t="s">
        <v>500</v>
      </c>
    </row>
    <row r="8004" spans="1:18" hidden="1" x14ac:dyDescent="0.3">
      <c r="A8004" t="s">
        <v>31807</v>
      </c>
      <c r="B8004" t="s">
        <v>31808</v>
      </c>
      <c r="C8004" s="1" t="str">
        <f t="shared" si="666"/>
        <v>21:0899</v>
      </c>
      <c r="D8004" s="1" t="str">
        <f t="shared" si="667"/>
        <v>21:0238</v>
      </c>
      <c r="E8004" t="s">
        <v>31809</v>
      </c>
      <c r="F8004" t="s">
        <v>31810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74</v>
      </c>
      <c r="N8004">
        <v>78</v>
      </c>
      <c r="P8004" t="s">
        <v>771</v>
      </c>
      <c r="Q8004" t="s">
        <v>89</v>
      </c>
      <c r="R8004" t="s">
        <v>90</v>
      </c>
    </row>
    <row r="8005" spans="1:18" hidden="1" x14ac:dyDescent="0.3">
      <c r="A8005" t="s">
        <v>31811</v>
      </c>
      <c r="B8005" t="s">
        <v>31812</v>
      </c>
      <c r="C8005" s="1" t="str">
        <f t="shared" si="666"/>
        <v>21:0899</v>
      </c>
      <c r="D8005" s="1" t="str">
        <f t="shared" si="667"/>
        <v>21:0238</v>
      </c>
      <c r="E8005" t="s">
        <v>31813</v>
      </c>
      <c r="F8005" t="s">
        <v>31814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81</v>
      </c>
      <c r="N8005">
        <v>79</v>
      </c>
      <c r="P8005" t="s">
        <v>200</v>
      </c>
      <c r="Q8005" t="s">
        <v>31</v>
      </c>
      <c r="R8005" t="s">
        <v>329</v>
      </c>
    </row>
    <row r="8006" spans="1:18" hidden="1" x14ac:dyDescent="0.3">
      <c r="A8006" t="s">
        <v>31815</v>
      </c>
      <c r="B8006" t="s">
        <v>31816</v>
      </c>
      <c r="C8006" s="1" t="str">
        <f t="shared" si="666"/>
        <v>21:0899</v>
      </c>
      <c r="D8006" s="1" t="str">
        <f t="shared" si="667"/>
        <v>21:0238</v>
      </c>
      <c r="E8006" t="s">
        <v>31817</v>
      </c>
      <c r="F8006" t="s">
        <v>31818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95</v>
      </c>
      <c r="N8006">
        <v>80</v>
      </c>
      <c r="P8006" t="s">
        <v>771</v>
      </c>
      <c r="Q8006" t="s">
        <v>89</v>
      </c>
      <c r="R8006" t="s">
        <v>988</v>
      </c>
    </row>
    <row r="8007" spans="1:18" hidden="1" x14ac:dyDescent="0.3">
      <c r="A8007" t="s">
        <v>31819</v>
      </c>
      <c r="B8007" t="s">
        <v>31820</v>
      </c>
      <c r="C8007" s="1" t="str">
        <f t="shared" si="666"/>
        <v>21:0899</v>
      </c>
      <c r="D8007" s="1" t="str">
        <f t="shared" si="667"/>
        <v>21:0238</v>
      </c>
      <c r="E8007" t="s">
        <v>31821</v>
      </c>
      <c r="F8007" t="s">
        <v>31822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101</v>
      </c>
      <c r="N8007">
        <v>81</v>
      </c>
      <c r="P8007" t="s">
        <v>771</v>
      </c>
      <c r="Q8007" t="s">
        <v>96</v>
      </c>
      <c r="R8007" t="s">
        <v>102</v>
      </c>
    </row>
    <row r="8008" spans="1:18" hidden="1" x14ac:dyDescent="0.3">
      <c r="A8008" t="s">
        <v>31823</v>
      </c>
      <c r="B8008" t="s">
        <v>31824</v>
      </c>
      <c r="C8008" s="1" t="str">
        <f t="shared" si="666"/>
        <v>21:0899</v>
      </c>
      <c r="D8008" s="1" t="str">
        <f t="shared" si="667"/>
        <v>21:0238</v>
      </c>
      <c r="E8008" t="s">
        <v>31825</v>
      </c>
      <c r="F8008" t="s">
        <v>31826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 t="s">
        <v>210</v>
      </c>
      <c r="Q8008" t="s">
        <v>31</v>
      </c>
      <c r="R8008" t="s">
        <v>500</v>
      </c>
    </row>
    <row r="8009" spans="1:18" hidden="1" x14ac:dyDescent="0.3">
      <c r="A8009" t="s">
        <v>31827</v>
      </c>
      <c r="B8009" t="s">
        <v>31828</v>
      </c>
      <c r="C8009" s="1" t="str">
        <f t="shared" si="666"/>
        <v>21:0899</v>
      </c>
      <c r="D8009" s="1" t="str">
        <f t="shared" si="667"/>
        <v>21:0238</v>
      </c>
      <c r="E8009" t="s">
        <v>31825</v>
      </c>
      <c r="F8009" t="s">
        <v>31829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29</v>
      </c>
      <c r="N8009">
        <v>83</v>
      </c>
      <c r="P8009" t="s">
        <v>414</v>
      </c>
      <c r="Q8009" t="s">
        <v>96</v>
      </c>
      <c r="R8009" t="s">
        <v>211</v>
      </c>
    </row>
    <row r="8010" spans="1:18" hidden="1" x14ac:dyDescent="0.3">
      <c r="A8010" t="s">
        <v>31830</v>
      </c>
      <c r="B8010" t="s">
        <v>31831</v>
      </c>
      <c r="C8010" s="1" t="str">
        <f t="shared" si="666"/>
        <v>21:0899</v>
      </c>
      <c r="D8010" s="1" t="str">
        <f t="shared" si="667"/>
        <v>21:0238</v>
      </c>
      <c r="E8010" t="s">
        <v>31832</v>
      </c>
      <c r="F8010" t="s">
        <v>31833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107</v>
      </c>
      <c r="N8010">
        <v>84</v>
      </c>
      <c r="P8010" t="s">
        <v>15080</v>
      </c>
      <c r="Q8010" t="s">
        <v>15080</v>
      </c>
      <c r="R8010" t="s">
        <v>15080</v>
      </c>
    </row>
    <row r="8011" spans="1:18" hidden="1" x14ac:dyDescent="0.3">
      <c r="A8011" t="s">
        <v>31834</v>
      </c>
      <c r="B8011" t="s">
        <v>31835</v>
      </c>
      <c r="C8011" s="1" t="str">
        <f t="shared" si="666"/>
        <v>21:0899</v>
      </c>
      <c r="D8011" s="1" t="str">
        <f t="shared" si="667"/>
        <v>21:0238</v>
      </c>
      <c r="E8011" t="s">
        <v>31836</v>
      </c>
      <c r="F8011" t="s">
        <v>31837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114</v>
      </c>
      <c r="N8011">
        <v>85</v>
      </c>
      <c r="P8011" t="s">
        <v>200</v>
      </c>
      <c r="Q8011" t="s">
        <v>146</v>
      </c>
      <c r="R8011" t="s">
        <v>460</v>
      </c>
    </row>
    <row r="8012" spans="1:18" hidden="1" x14ac:dyDescent="0.3">
      <c r="A8012" t="s">
        <v>31838</v>
      </c>
      <c r="B8012" t="s">
        <v>31839</v>
      </c>
      <c r="C8012" s="1" t="str">
        <f t="shared" si="666"/>
        <v>21:0899</v>
      </c>
      <c r="D8012" s="1" t="str">
        <f t="shared" si="667"/>
        <v>21:0238</v>
      </c>
      <c r="E8012" t="s">
        <v>31840</v>
      </c>
      <c r="F8012" t="s">
        <v>31841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121</v>
      </c>
      <c r="N8012">
        <v>86</v>
      </c>
      <c r="P8012" t="s">
        <v>15080</v>
      </c>
      <c r="Q8012" t="s">
        <v>15080</v>
      </c>
      <c r="R8012" t="s">
        <v>15080</v>
      </c>
    </row>
    <row r="8013" spans="1:18" hidden="1" x14ac:dyDescent="0.3">
      <c r="A8013" t="s">
        <v>31842</v>
      </c>
      <c r="B8013" t="s">
        <v>31843</v>
      </c>
      <c r="C8013" s="1" t="str">
        <f t="shared" si="666"/>
        <v>21:0899</v>
      </c>
      <c r="D8013" s="1" t="str">
        <f t="shared" si="667"/>
        <v>21:0238</v>
      </c>
      <c r="E8013" t="s">
        <v>31844</v>
      </c>
      <c r="F8013" t="s">
        <v>31845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127</v>
      </c>
      <c r="N8013">
        <v>87</v>
      </c>
      <c r="P8013" t="s">
        <v>210</v>
      </c>
      <c r="Q8013" t="s">
        <v>146</v>
      </c>
      <c r="R8013" t="s">
        <v>599</v>
      </c>
    </row>
    <row r="8014" spans="1:18" hidden="1" x14ac:dyDescent="0.3">
      <c r="A8014" t="s">
        <v>31846</v>
      </c>
      <c r="B8014" t="s">
        <v>31847</v>
      </c>
      <c r="C8014" s="1" t="str">
        <f t="shared" si="666"/>
        <v>21:0899</v>
      </c>
      <c r="D8014" s="1" t="str">
        <f t="shared" si="667"/>
        <v>21:0238</v>
      </c>
      <c r="E8014" t="s">
        <v>31848</v>
      </c>
      <c r="F8014" t="s">
        <v>31849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133</v>
      </c>
      <c r="N8014">
        <v>88</v>
      </c>
      <c r="P8014" t="s">
        <v>134</v>
      </c>
      <c r="Q8014" t="s">
        <v>146</v>
      </c>
      <c r="R8014" t="s">
        <v>532</v>
      </c>
    </row>
    <row r="8015" spans="1:18" hidden="1" x14ac:dyDescent="0.3">
      <c r="A8015" t="s">
        <v>31850</v>
      </c>
      <c r="B8015" t="s">
        <v>31851</v>
      </c>
      <c r="C8015" s="1" t="str">
        <f t="shared" si="666"/>
        <v>21:0899</v>
      </c>
      <c r="D8015" s="1" t="str">
        <f t="shared" si="667"/>
        <v>21:0238</v>
      </c>
      <c r="E8015" t="s">
        <v>31852</v>
      </c>
      <c r="F8015" t="s">
        <v>31853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139</v>
      </c>
      <c r="N8015">
        <v>89</v>
      </c>
      <c r="P8015" t="s">
        <v>200</v>
      </c>
      <c r="Q8015" t="s">
        <v>24</v>
      </c>
      <c r="R8015" t="s">
        <v>532</v>
      </c>
    </row>
    <row r="8016" spans="1:18" hidden="1" x14ac:dyDescent="0.3">
      <c r="A8016" t="s">
        <v>31854</v>
      </c>
      <c r="B8016" t="s">
        <v>31855</v>
      </c>
      <c r="C8016" s="1" t="str">
        <f t="shared" si="666"/>
        <v>21:0899</v>
      </c>
      <c r="D8016" s="1" t="str">
        <f t="shared" si="667"/>
        <v>21:0238</v>
      </c>
      <c r="E8016" t="s">
        <v>31856</v>
      </c>
      <c r="F8016" t="s">
        <v>31857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241</v>
      </c>
      <c r="N8016">
        <v>90</v>
      </c>
      <c r="P8016" t="s">
        <v>210</v>
      </c>
      <c r="Q8016" t="s">
        <v>89</v>
      </c>
      <c r="R8016" t="s">
        <v>449</v>
      </c>
    </row>
    <row r="8017" spans="1:18" hidden="1" x14ac:dyDescent="0.3">
      <c r="A8017" t="s">
        <v>31858</v>
      </c>
      <c r="B8017" t="s">
        <v>31859</v>
      </c>
      <c r="C8017" s="1" t="str">
        <f t="shared" si="666"/>
        <v>21:0899</v>
      </c>
      <c r="D8017" s="1" t="str">
        <f t="shared" si="667"/>
        <v>21:0238</v>
      </c>
      <c r="E8017" t="s">
        <v>31860</v>
      </c>
      <c r="F8017" t="s">
        <v>31861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36</v>
      </c>
      <c r="N8017">
        <v>91</v>
      </c>
      <c r="P8017" t="s">
        <v>319</v>
      </c>
      <c r="Q8017" t="s">
        <v>146</v>
      </c>
      <c r="R8017" t="s">
        <v>55</v>
      </c>
    </row>
    <row r="8018" spans="1:18" hidden="1" x14ac:dyDescent="0.3">
      <c r="A8018" t="s">
        <v>31862</v>
      </c>
      <c r="B8018" t="s">
        <v>31863</v>
      </c>
      <c r="C8018" s="1" t="str">
        <f t="shared" si="666"/>
        <v>21:0899</v>
      </c>
      <c r="D8018" s="1" t="str">
        <f t="shared" si="667"/>
        <v>21:0238</v>
      </c>
      <c r="E8018" t="s">
        <v>31864</v>
      </c>
      <c r="F8018" t="s">
        <v>31865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44</v>
      </c>
      <c r="N8018">
        <v>92</v>
      </c>
      <c r="P8018" t="s">
        <v>247</v>
      </c>
      <c r="Q8018" t="s">
        <v>310</v>
      </c>
      <c r="R8018" t="s">
        <v>460</v>
      </c>
    </row>
    <row r="8019" spans="1:18" hidden="1" x14ac:dyDescent="0.3">
      <c r="A8019" t="s">
        <v>31866</v>
      </c>
      <c r="B8019" t="s">
        <v>31867</v>
      </c>
      <c r="C8019" s="1" t="str">
        <f t="shared" si="666"/>
        <v>21:0899</v>
      </c>
      <c r="D8019" s="1" t="str">
        <f t="shared" si="667"/>
        <v>21:0238</v>
      </c>
      <c r="E8019" t="s">
        <v>31868</v>
      </c>
      <c r="F8019" t="s">
        <v>31869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52</v>
      </c>
      <c r="N8019">
        <v>93</v>
      </c>
      <c r="P8019" t="s">
        <v>256</v>
      </c>
      <c r="Q8019" t="s">
        <v>482</v>
      </c>
      <c r="R8019" t="s">
        <v>285</v>
      </c>
    </row>
    <row r="8020" spans="1:18" hidden="1" x14ac:dyDescent="0.3">
      <c r="A8020" t="s">
        <v>31870</v>
      </c>
      <c r="B8020" t="s">
        <v>31871</v>
      </c>
      <c r="C8020" s="1" t="str">
        <f t="shared" si="666"/>
        <v>21:0899</v>
      </c>
      <c r="D8020" s="1" t="str">
        <f t="shared" si="667"/>
        <v>21:0238</v>
      </c>
      <c r="E8020" t="s">
        <v>31872</v>
      </c>
      <c r="F8020" t="s">
        <v>31873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60</v>
      </c>
      <c r="N8020">
        <v>94</v>
      </c>
      <c r="P8020" t="s">
        <v>262</v>
      </c>
      <c r="Q8020" t="s">
        <v>310</v>
      </c>
      <c r="R8020" t="s">
        <v>189</v>
      </c>
    </row>
    <row r="8021" spans="1:18" hidden="1" x14ac:dyDescent="0.3">
      <c r="A8021" t="s">
        <v>31874</v>
      </c>
      <c r="B8021" t="s">
        <v>31875</v>
      </c>
      <c r="C8021" s="1" t="str">
        <f t="shared" si="666"/>
        <v>21:0899</v>
      </c>
      <c r="D8021" s="1" t="str">
        <f t="shared" si="667"/>
        <v>21:0238</v>
      </c>
      <c r="E8021" t="s">
        <v>31876</v>
      </c>
      <c r="F8021" t="s">
        <v>31877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67</v>
      </c>
      <c r="N8021">
        <v>95</v>
      </c>
      <c r="P8021" t="s">
        <v>247</v>
      </c>
      <c r="Q8021" t="s">
        <v>236</v>
      </c>
      <c r="R8021" t="s">
        <v>55</v>
      </c>
    </row>
    <row r="8022" spans="1:18" hidden="1" x14ac:dyDescent="0.3">
      <c r="A8022" t="s">
        <v>31878</v>
      </c>
      <c r="B8022" t="s">
        <v>31879</v>
      </c>
      <c r="C8022" s="1" t="str">
        <f t="shared" si="666"/>
        <v>21:0899</v>
      </c>
      <c r="D8022" s="1" t="str">
        <f t="shared" si="667"/>
        <v>21:0238</v>
      </c>
      <c r="E8022" t="s">
        <v>31880</v>
      </c>
      <c r="F8022" t="s">
        <v>31881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74</v>
      </c>
      <c r="N8022">
        <v>96</v>
      </c>
      <c r="P8022" t="s">
        <v>247</v>
      </c>
      <c r="Q8022" t="s">
        <v>236</v>
      </c>
      <c r="R8022" t="s">
        <v>55</v>
      </c>
    </row>
    <row r="8023" spans="1:18" hidden="1" x14ac:dyDescent="0.3">
      <c r="A8023" t="s">
        <v>31882</v>
      </c>
      <c r="B8023" t="s">
        <v>31883</v>
      </c>
      <c r="C8023" s="1" t="str">
        <f t="shared" si="666"/>
        <v>21:0899</v>
      </c>
      <c r="D8023" s="1" t="str">
        <f t="shared" si="667"/>
        <v>21:0238</v>
      </c>
      <c r="E8023" t="s">
        <v>31884</v>
      </c>
      <c r="F8023" t="s">
        <v>31885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81</v>
      </c>
      <c r="N8023">
        <v>97</v>
      </c>
      <c r="P8023" t="s">
        <v>356</v>
      </c>
      <c r="Q8023" t="s">
        <v>482</v>
      </c>
      <c r="R8023" t="s">
        <v>285</v>
      </c>
    </row>
    <row r="8024" spans="1:18" hidden="1" x14ac:dyDescent="0.3">
      <c r="A8024" t="s">
        <v>31886</v>
      </c>
      <c r="B8024" t="s">
        <v>31887</v>
      </c>
      <c r="C8024" s="1" t="str">
        <f t="shared" si="666"/>
        <v>21:0899</v>
      </c>
      <c r="D8024" s="1" t="str">
        <f t="shared" si="667"/>
        <v>21:0238</v>
      </c>
      <c r="E8024" t="s">
        <v>31888</v>
      </c>
      <c r="F8024" t="s">
        <v>31889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 t="s">
        <v>356</v>
      </c>
      <c r="Q8024" t="s">
        <v>1292</v>
      </c>
      <c r="R8024" t="s">
        <v>460</v>
      </c>
    </row>
    <row r="8025" spans="1:18" hidden="1" x14ac:dyDescent="0.3">
      <c r="A8025" t="s">
        <v>31890</v>
      </c>
      <c r="B8025" t="s">
        <v>31891</v>
      </c>
      <c r="C8025" s="1" t="str">
        <f t="shared" si="666"/>
        <v>21:0899</v>
      </c>
      <c r="D8025" s="1" t="str">
        <f t="shared" si="667"/>
        <v>21:0238</v>
      </c>
      <c r="E8025" t="s">
        <v>31888</v>
      </c>
      <c r="F8025" t="s">
        <v>31892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29</v>
      </c>
      <c r="N8025">
        <v>99</v>
      </c>
      <c r="P8025" t="s">
        <v>356</v>
      </c>
      <c r="Q8025" t="s">
        <v>1292</v>
      </c>
      <c r="R8025" t="s">
        <v>460</v>
      </c>
    </row>
    <row r="8026" spans="1:18" hidden="1" x14ac:dyDescent="0.3">
      <c r="A8026" t="s">
        <v>31893</v>
      </c>
      <c r="B8026" t="s">
        <v>31894</v>
      </c>
      <c r="C8026" s="1" t="str">
        <f t="shared" si="666"/>
        <v>21:0899</v>
      </c>
      <c r="D8026" s="1" t="str">
        <f t="shared" si="667"/>
        <v>21:0238</v>
      </c>
      <c r="E8026" t="s">
        <v>31895</v>
      </c>
      <c r="F8026" t="s">
        <v>31896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95</v>
      </c>
      <c r="N8026">
        <v>100</v>
      </c>
      <c r="P8026" t="s">
        <v>247</v>
      </c>
      <c r="Q8026" t="s">
        <v>1143</v>
      </c>
      <c r="R8026" t="s">
        <v>285</v>
      </c>
    </row>
    <row r="8027" spans="1:18" hidden="1" x14ac:dyDescent="0.3">
      <c r="A8027" t="s">
        <v>31897</v>
      </c>
      <c r="B8027" t="s">
        <v>31898</v>
      </c>
      <c r="C8027" s="1" t="str">
        <f t="shared" si="666"/>
        <v>21:0899</v>
      </c>
      <c r="D8027" s="1" t="str">
        <f t="shared" si="667"/>
        <v>21:0238</v>
      </c>
      <c r="E8027" t="s">
        <v>31899</v>
      </c>
      <c r="F8027" t="s">
        <v>31900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101</v>
      </c>
      <c r="N8027">
        <v>101</v>
      </c>
      <c r="P8027" t="s">
        <v>319</v>
      </c>
      <c r="Q8027" t="s">
        <v>248</v>
      </c>
      <c r="R8027" t="s">
        <v>401</v>
      </c>
    </row>
    <row r="8028" spans="1:18" hidden="1" x14ac:dyDescent="0.3">
      <c r="A8028" t="s">
        <v>31901</v>
      </c>
      <c r="B8028" t="s">
        <v>31902</v>
      </c>
      <c r="C8028" s="1" t="str">
        <f t="shared" si="666"/>
        <v>21:0899</v>
      </c>
      <c r="D8028" s="1" t="str">
        <f t="shared" si="667"/>
        <v>21:0238</v>
      </c>
      <c r="E8028" t="s">
        <v>31903</v>
      </c>
      <c r="F8028" t="s">
        <v>31904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107</v>
      </c>
      <c r="N8028">
        <v>102</v>
      </c>
      <c r="P8028" t="s">
        <v>134</v>
      </c>
      <c r="Q8028" t="s">
        <v>24</v>
      </c>
      <c r="R8028" t="s">
        <v>599</v>
      </c>
    </row>
    <row r="8029" spans="1:18" hidden="1" x14ac:dyDescent="0.3">
      <c r="A8029" t="s">
        <v>31905</v>
      </c>
      <c r="B8029" t="s">
        <v>31906</v>
      </c>
      <c r="C8029" s="1" t="str">
        <f t="shared" si="666"/>
        <v>21:0899</v>
      </c>
      <c r="D8029" s="1" t="str">
        <f t="shared" si="667"/>
        <v>21:0238</v>
      </c>
      <c r="E8029" t="s">
        <v>31907</v>
      </c>
      <c r="F8029" t="s">
        <v>31908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114</v>
      </c>
      <c r="N8029">
        <v>103</v>
      </c>
      <c r="P8029" t="s">
        <v>235</v>
      </c>
      <c r="Q8029" t="s">
        <v>146</v>
      </c>
      <c r="R8029" t="s">
        <v>3875</v>
      </c>
    </row>
    <row r="8030" spans="1:18" hidden="1" x14ac:dyDescent="0.3">
      <c r="A8030" t="s">
        <v>31909</v>
      </c>
      <c r="B8030" t="s">
        <v>31910</v>
      </c>
      <c r="C8030" s="1" t="str">
        <f t="shared" si="666"/>
        <v>21:0899</v>
      </c>
      <c r="D8030" s="1" t="str">
        <f t="shared" si="667"/>
        <v>21:0238</v>
      </c>
      <c r="E8030" t="s">
        <v>31911</v>
      </c>
      <c r="F8030" t="s">
        <v>31912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121</v>
      </c>
      <c r="N8030">
        <v>104</v>
      </c>
      <c r="P8030" t="s">
        <v>356</v>
      </c>
      <c r="Q8030" t="s">
        <v>24</v>
      </c>
      <c r="R8030" t="s">
        <v>890</v>
      </c>
    </row>
    <row r="8031" spans="1:18" hidden="1" x14ac:dyDescent="0.3">
      <c r="A8031" t="s">
        <v>31913</v>
      </c>
      <c r="B8031" t="s">
        <v>31914</v>
      </c>
      <c r="C8031" s="1" t="str">
        <f t="shared" si="666"/>
        <v>21:0899</v>
      </c>
      <c r="D8031" s="1" t="str">
        <f t="shared" si="667"/>
        <v>21:0238</v>
      </c>
      <c r="E8031" t="s">
        <v>31915</v>
      </c>
      <c r="F8031" t="s">
        <v>31916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127</v>
      </c>
      <c r="N8031">
        <v>105</v>
      </c>
      <c r="P8031" t="s">
        <v>319</v>
      </c>
      <c r="Q8031" t="s">
        <v>31</v>
      </c>
      <c r="R8031" t="s">
        <v>189</v>
      </c>
    </row>
    <row r="8032" spans="1:18" hidden="1" x14ac:dyDescent="0.3">
      <c r="A8032" t="s">
        <v>31917</v>
      </c>
      <c r="B8032" t="s">
        <v>31918</v>
      </c>
      <c r="C8032" s="1" t="str">
        <f t="shared" si="666"/>
        <v>21:0899</v>
      </c>
      <c r="D8032" s="1" t="str">
        <f t="shared" si="667"/>
        <v>21:0238</v>
      </c>
      <c r="E8032" t="s">
        <v>31919</v>
      </c>
      <c r="F8032" t="s">
        <v>31920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133</v>
      </c>
      <c r="N8032">
        <v>106</v>
      </c>
      <c r="P8032" t="s">
        <v>235</v>
      </c>
      <c r="Q8032" t="s">
        <v>31</v>
      </c>
      <c r="R8032" t="s">
        <v>890</v>
      </c>
    </row>
    <row r="8033" spans="1:18" hidden="1" x14ac:dyDescent="0.3">
      <c r="A8033" t="s">
        <v>31921</v>
      </c>
      <c r="B8033" t="s">
        <v>31922</v>
      </c>
      <c r="C8033" s="1" t="str">
        <f t="shared" si="666"/>
        <v>21:0899</v>
      </c>
      <c r="D8033" s="1" t="str">
        <f t="shared" si="667"/>
        <v>21:0238</v>
      </c>
      <c r="E8033" t="s">
        <v>31923</v>
      </c>
      <c r="F8033" t="s">
        <v>31924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139</v>
      </c>
      <c r="N8033">
        <v>107</v>
      </c>
      <c r="P8033" t="s">
        <v>356</v>
      </c>
      <c r="Q8033" t="s">
        <v>579</v>
      </c>
      <c r="R8033" t="s">
        <v>460</v>
      </c>
    </row>
    <row r="8034" spans="1:18" hidden="1" x14ac:dyDescent="0.3">
      <c r="A8034" t="s">
        <v>31925</v>
      </c>
      <c r="B8034" t="s">
        <v>31926</v>
      </c>
      <c r="C8034" s="1" t="str">
        <f t="shared" si="666"/>
        <v>21:0899</v>
      </c>
      <c r="D8034" s="1" t="str">
        <f t="shared" si="667"/>
        <v>21:0238</v>
      </c>
      <c r="E8034" t="s">
        <v>31927</v>
      </c>
      <c r="F8034" t="s">
        <v>31928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241</v>
      </c>
      <c r="N8034">
        <v>108</v>
      </c>
      <c r="P8034" t="s">
        <v>262</v>
      </c>
      <c r="Q8034" t="s">
        <v>310</v>
      </c>
      <c r="R8034" t="s">
        <v>460</v>
      </c>
    </row>
    <row r="8035" spans="1:18" hidden="1" x14ac:dyDescent="0.3">
      <c r="A8035" t="s">
        <v>31929</v>
      </c>
      <c r="B8035" t="s">
        <v>31930</v>
      </c>
      <c r="C8035" s="1" t="str">
        <f t="shared" si="666"/>
        <v>21:0899</v>
      </c>
      <c r="D8035" s="1" t="str">
        <f t="shared" si="667"/>
        <v>21:0238</v>
      </c>
      <c r="E8035" t="s">
        <v>31931</v>
      </c>
      <c r="F8035" t="s">
        <v>31932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36</v>
      </c>
      <c r="N8035">
        <v>109</v>
      </c>
      <c r="P8035" t="s">
        <v>15080</v>
      </c>
      <c r="Q8035" t="s">
        <v>15080</v>
      </c>
      <c r="R8035" t="s">
        <v>15080</v>
      </c>
    </row>
    <row r="8036" spans="1:18" hidden="1" x14ac:dyDescent="0.3">
      <c r="A8036" t="s">
        <v>31933</v>
      </c>
      <c r="B8036" t="s">
        <v>31934</v>
      </c>
      <c r="C8036" s="1" t="str">
        <f t="shared" si="666"/>
        <v>21:0899</v>
      </c>
      <c r="D8036" s="1" t="str">
        <f t="shared" si="667"/>
        <v>21:0238</v>
      </c>
      <c r="E8036" t="s">
        <v>31935</v>
      </c>
      <c r="F8036" t="s">
        <v>31936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44</v>
      </c>
      <c r="N8036">
        <v>110</v>
      </c>
      <c r="P8036" t="s">
        <v>356</v>
      </c>
      <c r="Q8036" t="s">
        <v>257</v>
      </c>
      <c r="R8036" t="s">
        <v>285</v>
      </c>
    </row>
    <row r="8037" spans="1:18" hidden="1" x14ac:dyDescent="0.3">
      <c r="A8037" t="s">
        <v>31937</v>
      </c>
      <c r="B8037" t="s">
        <v>31938</v>
      </c>
      <c r="C8037" s="1" t="str">
        <f t="shared" si="666"/>
        <v>21:0899</v>
      </c>
      <c r="D8037" s="1" t="str">
        <f t="shared" si="667"/>
        <v>21:0238</v>
      </c>
      <c r="E8037" t="s">
        <v>31939</v>
      </c>
      <c r="F8037" t="s">
        <v>31940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52</v>
      </c>
      <c r="N8037">
        <v>111</v>
      </c>
      <c r="P8037" t="s">
        <v>356</v>
      </c>
      <c r="Q8037" t="s">
        <v>248</v>
      </c>
      <c r="R8037" t="s">
        <v>285</v>
      </c>
    </row>
    <row r="8038" spans="1:18" hidden="1" x14ac:dyDescent="0.3">
      <c r="A8038" t="s">
        <v>31941</v>
      </c>
      <c r="B8038" t="s">
        <v>31942</v>
      </c>
      <c r="C8038" s="1" t="str">
        <f t="shared" si="666"/>
        <v>21:0899</v>
      </c>
      <c r="D8038" s="1" t="str">
        <f t="shared" si="667"/>
        <v>21:0238</v>
      </c>
      <c r="E8038" t="s">
        <v>31943</v>
      </c>
      <c r="F8038" t="s">
        <v>31944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60</v>
      </c>
      <c r="N8038">
        <v>112</v>
      </c>
      <c r="P8038" t="s">
        <v>356</v>
      </c>
      <c r="Q8038" t="s">
        <v>248</v>
      </c>
      <c r="R8038" t="s">
        <v>195</v>
      </c>
    </row>
    <row r="8039" spans="1:18" hidden="1" x14ac:dyDescent="0.3">
      <c r="A8039" t="s">
        <v>31945</v>
      </c>
      <c r="B8039" t="s">
        <v>31946</v>
      </c>
      <c r="C8039" s="1" t="str">
        <f t="shared" si="666"/>
        <v>21:0899</v>
      </c>
      <c r="D8039" s="1" t="str">
        <f t="shared" si="667"/>
        <v>21:0238</v>
      </c>
      <c r="E8039" t="s">
        <v>31947</v>
      </c>
      <c r="F8039" t="s">
        <v>31948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67</v>
      </c>
      <c r="N8039">
        <v>113</v>
      </c>
      <c r="P8039" t="s">
        <v>272</v>
      </c>
      <c r="Q8039" t="s">
        <v>310</v>
      </c>
      <c r="R8039" t="s">
        <v>522</v>
      </c>
    </row>
    <row r="8040" spans="1:18" hidden="1" x14ac:dyDescent="0.3">
      <c r="A8040" t="s">
        <v>31949</v>
      </c>
      <c r="B8040" t="s">
        <v>31950</v>
      </c>
      <c r="C8040" s="1" t="str">
        <f t="shared" si="666"/>
        <v>21:0899</v>
      </c>
      <c r="D8040" s="1" t="str">
        <f t="shared" si="667"/>
        <v>21:0238</v>
      </c>
      <c r="E8040" t="s">
        <v>31951</v>
      </c>
      <c r="F8040" t="s">
        <v>31952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74</v>
      </c>
      <c r="N8040">
        <v>114</v>
      </c>
      <c r="P8040" t="s">
        <v>319</v>
      </c>
      <c r="Q8040" t="s">
        <v>236</v>
      </c>
      <c r="R8040" t="s">
        <v>460</v>
      </c>
    </row>
    <row r="8041" spans="1:18" hidden="1" x14ac:dyDescent="0.3">
      <c r="A8041" t="s">
        <v>31953</v>
      </c>
      <c r="B8041" t="s">
        <v>31954</v>
      </c>
      <c r="C8041" s="1" t="str">
        <f t="shared" si="666"/>
        <v>21:0899</v>
      </c>
      <c r="D8041" s="1" t="str">
        <f t="shared" si="667"/>
        <v>21:0238</v>
      </c>
      <c r="E8041" t="s">
        <v>31955</v>
      </c>
      <c r="F8041" t="s">
        <v>31956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81</v>
      </c>
      <c r="N8041">
        <v>115</v>
      </c>
      <c r="P8041" t="s">
        <v>356</v>
      </c>
      <c r="Q8041" t="s">
        <v>310</v>
      </c>
      <c r="R8041" t="s">
        <v>285</v>
      </c>
    </row>
    <row r="8042" spans="1:18" hidden="1" x14ac:dyDescent="0.3">
      <c r="A8042" t="s">
        <v>31957</v>
      </c>
      <c r="B8042" t="s">
        <v>31958</v>
      </c>
      <c r="C8042" s="1" t="str">
        <f t="shared" si="666"/>
        <v>21:0899</v>
      </c>
      <c r="D8042" s="1" t="str">
        <f t="shared" si="667"/>
        <v>21:0238</v>
      </c>
      <c r="E8042" t="s">
        <v>31959</v>
      </c>
      <c r="F8042" t="s">
        <v>31960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95</v>
      </c>
      <c r="N8042">
        <v>116</v>
      </c>
      <c r="P8042" t="s">
        <v>272</v>
      </c>
      <c r="Q8042" t="s">
        <v>482</v>
      </c>
      <c r="R8042" t="s">
        <v>195</v>
      </c>
    </row>
    <row r="8043" spans="1:18" hidden="1" x14ac:dyDescent="0.3">
      <c r="A8043" t="s">
        <v>31961</v>
      </c>
      <c r="B8043" t="s">
        <v>31962</v>
      </c>
      <c r="C8043" s="1" t="str">
        <f t="shared" si="666"/>
        <v>21:0899</v>
      </c>
      <c r="D8043" s="1" t="str">
        <f t="shared" si="667"/>
        <v>21:0238</v>
      </c>
      <c r="E8043" t="s">
        <v>31963</v>
      </c>
      <c r="F8043" t="s">
        <v>31964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101</v>
      </c>
      <c r="N8043">
        <v>117</v>
      </c>
      <c r="P8043" t="s">
        <v>235</v>
      </c>
      <c r="Q8043" t="s">
        <v>257</v>
      </c>
      <c r="R8043" t="s">
        <v>55</v>
      </c>
    </row>
    <row r="8044" spans="1:18" hidden="1" x14ac:dyDescent="0.3">
      <c r="A8044" t="s">
        <v>31965</v>
      </c>
      <c r="B8044" t="s">
        <v>31966</v>
      </c>
      <c r="C8044" s="1" t="str">
        <f t="shared" si="666"/>
        <v>21:0899</v>
      </c>
      <c r="D8044" s="1" t="str">
        <f t="shared" si="667"/>
        <v>21:0238</v>
      </c>
      <c r="E8044" t="s">
        <v>31967</v>
      </c>
      <c r="F8044" t="s">
        <v>31968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107</v>
      </c>
      <c r="N8044">
        <v>118</v>
      </c>
      <c r="P8044" t="s">
        <v>134</v>
      </c>
      <c r="Q8044" t="s">
        <v>236</v>
      </c>
      <c r="R8044" t="s">
        <v>55</v>
      </c>
    </row>
    <row r="8045" spans="1:18" hidden="1" x14ac:dyDescent="0.3">
      <c r="A8045" t="s">
        <v>31969</v>
      </c>
      <c r="B8045" t="s">
        <v>31970</v>
      </c>
      <c r="C8045" s="1" t="str">
        <f t="shared" si="666"/>
        <v>21:0899</v>
      </c>
      <c r="D8045" s="1" t="str">
        <f t="shared" si="667"/>
        <v>21:0238</v>
      </c>
      <c r="E8045" t="s">
        <v>31971</v>
      </c>
      <c r="F8045" t="s">
        <v>31972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114</v>
      </c>
      <c r="N8045">
        <v>119</v>
      </c>
      <c r="P8045" t="s">
        <v>200</v>
      </c>
      <c r="Q8045" t="s">
        <v>236</v>
      </c>
      <c r="R8045" t="s">
        <v>55</v>
      </c>
    </row>
    <row r="8046" spans="1:18" hidden="1" x14ac:dyDescent="0.3">
      <c r="A8046" t="s">
        <v>31973</v>
      </c>
      <c r="B8046" t="s">
        <v>31974</v>
      </c>
      <c r="C8046" s="1" t="str">
        <f t="shared" si="666"/>
        <v>21:0899</v>
      </c>
      <c r="D8046" s="1" t="str">
        <f t="shared" si="667"/>
        <v>21:0238</v>
      </c>
      <c r="E8046" t="s">
        <v>31975</v>
      </c>
      <c r="F8046" t="s">
        <v>31976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 t="s">
        <v>200</v>
      </c>
      <c r="Q8046" t="s">
        <v>482</v>
      </c>
      <c r="R8046" t="s">
        <v>55</v>
      </c>
    </row>
    <row r="8047" spans="1:18" hidden="1" x14ac:dyDescent="0.3">
      <c r="A8047" t="s">
        <v>31977</v>
      </c>
      <c r="B8047" t="s">
        <v>31978</v>
      </c>
      <c r="C8047" s="1" t="str">
        <f t="shared" si="666"/>
        <v>21:0899</v>
      </c>
      <c r="D8047" s="1" t="str">
        <f t="shared" si="667"/>
        <v>21:0238</v>
      </c>
      <c r="E8047" t="s">
        <v>31975</v>
      </c>
      <c r="F8047" t="s">
        <v>31979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29</v>
      </c>
      <c r="N8047">
        <v>121</v>
      </c>
      <c r="P8047" t="s">
        <v>134</v>
      </c>
      <c r="Q8047" t="s">
        <v>482</v>
      </c>
      <c r="R8047" t="s">
        <v>285</v>
      </c>
    </row>
    <row r="8048" spans="1:18" hidden="1" x14ac:dyDescent="0.3">
      <c r="A8048" t="s">
        <v>31980</v>
      </c>
      <c r="B8048" t="s">
        <v>31981</v>
      </c>
      <c r="C8048" s="1" t="str">
        <f t="shared" si="666"/>
        <v>21:0899</v>
      </c>
      <c r="D8048" s="1" t="str">
        <f t="shared" si="667"/>
        <v>21:0238</v>
      </c>
      <c r="E8048" t="s">
        <v>31982</v>
      </c>
      <c r="F8048" t="s">
        <v>31983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121</v>
      </c>
      <c r="N8048">
        <v>122</v>
      </c>
      <c r="P8048" t="s">
        <v>319</v>
      </c>
      <c r="Q8048" t="s">
        <v>236</v>
      </c>
      <c r="R8048" t="s">
        <v>189</v>
      </c>
    </row>
    <row r="8049" spans="1:18" hidden="1" x14ac:dyDescent="0.3">
      <c r="A8049" t="s">
        <v>31984</v>
      </c>
      <c r="B8049" t="s">
        <v>31985</v>
      </c>
      <c r="C8049" s="1" t="str">
        <f t="shared" si="666"/>
        <v>21:0899</v>
      </c>
      <c r="D8049" s="1" t="str">
        <f t="shared" si="667"/>
        <v>21:0238</v>
      </c>
      <c r="E8049" t="s">
        <v>31986</v>
      </c>
      <c r="F8049" t="s">
        <v>31987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127</v>
      </c>
      <c r="N8049">
        <v>123</v>
      </c>
      <c r="P8049" t="s">
        <v>235</v>
      </c>
      <c r="Q8049" t="s">
        <v>236</v>
      </c>
      <c r="R8049" t="s">
        <v>195</v>
      </c>
    </row>
    <row r="8050" spans="1:18" hidden="1" x14ac:dyDescent="0.3">
      <c r="A8050" t="s">
        <v>31988</v>
      </c>
      <c r="B8050" t="s">
        <v>31989</v>
      </c>
      <c r="C8050" s="1" t="str">
        <f t="shared" si="666"/>
        <v>21:0899</v>
      </c>
      <c r="D8050" s="1" t="str">
        <f t="shared" si="667"/>
        <v>21:0238</v>
      </c>
      <c r="E8050" t="s">
        <v>31990</v>
      </c>
      <c r="F8050" t="s">
        <v>31991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133</v>
      </c>
      <c r="N8050">
        <v>124</v>
      </c>
      <c r="P8050" t="s">
        <v>210</v>
      </c>
      <c r="Q8050" t="s">
        <v>579</v>
      </c>
      <c r="R8050" t="s">
        <v>55</v>
      </c>
    </row>
    <row r="8051" spans="1:18" hidden="1" x14ac:dyDescent="0.3">
      <c r="A8051" t="s">
        <v>31992</v>
      </c>
      <c r="B8051" t="s">
        <v>31993</v>
      </c>
      <c r="C8051" s="1" t="str">
        <f t="shared" si="666"/>
        <v>21:0899</v>
      </c>
      <c r="D8051" s="1" t="str">
        <f t="shared" si="667"/>
        <v>21:0238</v>
      </c>
      <c r="E8051" t="s">
        <v>31994</v>
      </c>
      <c r="F8051" t="s">
        <v>31995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139</v>
      </c>
      <c r="N8051">
        <v>125</v>
      </c>
      <c r="P8051" t="s">
        <v>247</v>
      </c>
      <c r="Q8051" t="s">
        <v>1292</v>
      </c>
      <c r="R8051" t="s">
        <v>55</v>
      </c>
    </row>
    <row r="8052" spans="1:18" hidden="1" x14ac:dyDescent="0.3">
      <c r="A8052" t="s">
        <v>31996</v>
      </c>
      <c r="B8052" t="s">
        <v>31997</v>
      </c>
      <c r="C8052" s="1" t="str">
        <f t="shared" si="666"/>
        <v>21:0899</v>
      </c>
      <c r="D8052" s="1" t="str">
        <f t="shared" si="667"/>
        <v>21:0238</v>
      </c>
      <c r="E8052" t="s">
        <v>31998</v>
      </c>
      <c r="F8052" t="s">
        <v>31999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241</v>
      </c>
      <c r="N8052">
        <v>126</v>
      </c>
      <c r="P8052" t="s">
        <v>235</v>
      </c>
      <c r="Q8052" t="s">
        <v>579</v>
      </c>
      <c r="R8052" t="s">
        <v>285</v>
      </c>
    </row>
    <row r="8053" spans="1:18" hidden="1" x14ac:dyDescent="0.3">
      <c r="A8053" t="s">
        <v>32000</v>
      </c>
      <c r="B8053" t="s">
        <v>32001</v>
      </c>
      <c r="C8053" s="1" t="str">
        <f t="shared" si="666"/>
        <v>21:0899</v>
      </c>
      <c r="D8053" s="1" t="str">
        <f t="shared" si="667"/>
        <v>21:0238</v>
      </c>
      <c r="E8053" t="s">
        <v>32002</v>
      </c>
      <c r="F8053" t="s">
        <v>32003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36</v>
      </c>
      <c r="N8053">
        <v>127</v>
      </c>
      <c r="P8053" t="s">
        <v>235</v>
      </c>
      <c r="Q8053" t="s">
        <v>482</v>
      </c>
      <c r="R8053" t="s">
        <v>460</v>
      </c>
    </row>
    <row r="8054" spans="1:18" hidden="1" x14ac:dyDescent="0.3">
      <c r="A8054" t="s">
        <v>32004</v>
      </c>
      <c r="B8054" t="s">
        <v>32005</v>
      </c>
      <c r="C8054" s="1" t="str">
        <f t="shared" si="666"/>
        <v>21:0899</v>
      </c>
      <c r="D8054" s="1" t="str">
        <f t="shared" si="667"/>
        <v>21:0238</v>
      </c>
      <c r="E8054" t="s">
        <v>32006</v>
      </c>
      <c r="F8054" t="s">
        <v>32007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44</v>
      </c>
      <c r="N8054">
        <v>128</v>
      </c>
      <c r="P8054" t="s">
        <v>319</v>
      </c>
      <c r="Q8054" t="s">
        <v>236</v>
      </c>
      <c r="R8054" t="s">
        <v>401</v>
      </c>
    </row>
    <row r="8055" spans="1:18" hidden="1" x14ac:dyDescent="0.3">
      <c r="A8055" t="s">
        <v>32008</v>
      </c>
      <c r="B8055" t="s">
        <v>32009</v>
      </c>
      <c r="C8055" s="1" t="str">
        <f t="shared" ref="C8055:C8118" si="670">HYPERLINK("https://geochem.nrcan.gc.ca/cdogs/content/bdl/bdl210899_e.htm", "21:0899")</f>
        <v>21:0899</v>
      </c>
      <c r="D8055" s="1" t="str">
        <f t="shared" ref="D8055:D8118" si="671">HYPERLINK("https://geochem.nrcan.gc.ca/cdogs/content/svy/svy210238_e.htm", "21:0238")</f>
        <v>21:0238</v>
      </c>
      <c r="E8055" t="s">
        <v>32010</v>
      </c>
      <c r="F8055" t="s">
        <v>32011</v>
      </c>
      <c r="H8055">
        <v>47.7781035</v>
      </c>
      <c r="I8055">
        <v>-67.842064100000002</v>
      </c>
      <c r="J8055" s="1" t="str">
        <f t="shared" ref="J8055:J8118" si="672">HYPERLINK("https://geochem.nrcan.gc.ca/cdogs/content/kwd/kwd020018_e.htm", "Fluid (stream)")</f>
        <v>Fluid (stream)</v>
      </c>
      <c r="K8055" s="1" t="str">
        <f t="shared" ref="K8055:K8118" si="673">HYPERLINK("https://geochem.nrcan.gc.ca/cdogs/content/kwd/kwd080007_e.htm", "Untreated Water")</f>
        <v>Untreated Water</v>
      </c>
      <c r="L8055">
        <v>8</v>
      </c>
      <c r="M8055" t="s">
        <v>52</v>
      </c>
      <c r="N8055">
        <v>129</v>
      </c>
      <c r="P8055" t="s">
        <v>235</v>
      </c>
      <c r="Q8055" t="s">
        <v>579</v>
      </c>
      <c r="R8055" t="s">
        <v>460</v>
      </c>
    </row>
    <row r="8056" spans="1:18" hidden="1" x14ac:dyDescent="0.3">
      <c r="A8056" t="s">
        <v>32012</v>
      </c>
      <c r="B8056" t="s">
        <v>32013</v>
      </c>
      <c r="C8056" s="1" t="str">
        <f t="shared" si="670"/>
        <v>21:0899</v>
      </c>
      <c r="D8056" s="1" t="str">
        <f t="shared" si="671"/>
        <v>21:0238</v>
      </c>
      <c r="E8056" t="s">
        <v>32014</v>
      </c>
      <c r="F8056" t="s">
        <v>32015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60</v>
      </c>
      <c r="N8056">
        <v>130</v>
      </c>
      <c r="P8056" t="s">
        <v>15080</v>
      </c>
      <c r="Q8056" t="s">
        <v>15080</v>
      </c>
      <c r="R8056" t="s">
        <v>15080</v>
      </c>
    </row>
    <row r="8057" spans="1:18" hidden="1" x14ac:dyDescent="0.3">
      <c r="A8057" t="s">
        <v>32016</v>
      </c>
      <c r="B8057" t="s">
        <v>32017</v>
      </c>
      <c r="C8057" s="1" t="str">
        <f t="shared" si="670"/>
        <v>21:0899</v>
      </c>
      <c r="D8057" s="1" t="str">
        <f t="shared" si="671"/>
        <v>21:0238</v>
      </c>
      <c r="E8057" t="s">
        <v>32018</v>
      </c>
      <c r="F8057" t="s">
        <v>32019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67</v>
      </c>
      <c r="N8057">
        <v>131</v>
      </c>
      <c r="P8057" t="s">
        <v>356</v>
      </c>
      <c r="Q8057" t="s">
        <v>1292</v>
      </c>
      <c r="R8057" t="s">
        <v>522</v>
      </c>
    </row>
    <row r="8058" spans="1:18" hidden="1" x14ac:dyDescent="0.3">
      <c r="A8058" t="s">
        <v>32020</v>
      </c>
      <c r="B8058" t="s">
        <v>32021</v>
      </c>
      <c r="C8058" s="1" t="str">
        <f t="shared" si="670"/>
        <v>21:0899</v>
      </c>
      <c r="D8058" s="1" t="str">
        <f t="shared" si="671"/>
        <v>21:0238</v>
      </c>
      <c r="E8058" t="s">
        <v>32022</v>
      </c>
      <c r="F8058" t="s">
        <v>32023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74</v>
      </c>
      <c r="N8058">
        <v>132</v>
      </c>
      <c r="P8058" t="s">
        <v>200</v>
      </c>
      <c r="Q8058" t="s">
        <v>24</v>
      </c>
      <c r="R8058" t="s">
        <v>532</v>
      </c>
    </row>
    <row r="8059" spans="1:18" hidden="1" x14ac:dyDescent="0.3">
      <c r="A8059" t="s">
        <v>32024</v>
      </c>
      <c r="B8059" t="s">
        <v>32025</v>
      </c>
      <c r="C8059" s="1" t="str">
        <f t="shared" si="670"/>
        <v>21:0899</v>
      </c>
      <c r="D8059" s="1" t="str">
        <f t="shared" si="671"/>
        <v>21:0238</v>
      </c>
      <c r="E8059" t="s">
        <v>32026</v>
      </c>
      <c r="F8059" t="s">
        <v>32027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 t="s">
        <v>210</v>
      </c>
      <c r="Q8059" t="s">
        <v>38</v>
      </c>
      <c r="R8059" t="s">
        <v>401</v>
      </c>
    </row>
    <row r="8060" spans="1:18" hidden="1" x14ac:dyDescent="0.3">
      <c r="A8060" t="s">
        <v>32028</v>
      </c>
      <c r="B8060" t="s">
        <v>32029</v>
      </c>
      <c r="C8060" s="1" t="str">
        <f t="shared" si="670"/>
        <v>21:0899</v>
      </c>
      <c r="D8060" s="1" t="str">
        <f t="shared" si="671"/>
        <v>21:0238</v>
      </c>
      <c r="E8060" t="s">
        <v>32026</v>
      </c>
      <c r="F8060" t="s">
        <v>32030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29</v>
      </c>
      <c r="N8060">
        <v>134</v>
      </c>
      <c r="P8060" t="s">
        <v>235</v>
      </c>
      <c r="Q8060" t="s">
        <v>38</v>
      </c>
      <c r="R8060" t="s">
        <v>3875</v>
      </c>
    </row>
    <row r="8061" spans="1:18" hidden="1" x14ac:dyDescent="0.3">
      <c r="A8061" t="s">
        <v>32031</v>
      </c>
      <c r="B8061" t="s">
        <v>32032</v>
      </c>
      <c r="C8061" s="1" t="str">
        <f t="shared" si="670"/>
        <v>21:0899</v>
      </c>
      <c r="D8061" s="1" t="str">
        <f t="shared" si="671"/>
        <v>21:0238</v>
      </c>
      <c r="E8061" t="s">
        <v>32033</v>
      </c>
      <c r="F8061" t="s">
        <v>32034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81</v>
      </c>
      <c r="N8061">
        <v>135</v>
      </c>
      <c r="P8061" t="s">
        <v>319</v>
      </c>
      <c r="Q8061" t="s">
        <v>46</v>
      </c>
      <c r="R8061" t="s">
        <v>401</v>
      </c>
    </row>
    <row r="8062" spans="1:18" hidden="1" x14ac:dyDescent="0.3">
      <c r="A8062" t="s">
        <v>32035</v>
      </c>
      <c r="B8062" t="s">
        <v>32036</v>
      </c>
      <c r="C8062" s="1" t="str">
        <f t="shared" si="670"/>
        <v>21:0899</v>
      </c>
      <c r="D8062" s="1" t="str">
        <f t="shared" si="671"/>
        <v>21:0238</v>
      </c>
      <c r="E8062" t="s">
        <v>32037</v>
      </c>
      <c r="F8062" t="s">
        <v>32038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95</v>
      </c>
      <c r="N8062">
        <v>136</v>
      </c>
      <c r="P8062" t="s">
        <v>15080</v>
      </c>
      <c r="Q8062" t="s">
        <v>15080</v>
      </c>
      <c r="R8062" t="s">
        <v>15080</v>
      </c>
    </row>
    <row r="8063" spans="1:18" hidden="1" x14ac:dyDescent="0.3">
      <c r="A8063" t="s">
        <v>32039</v>
      </c>
      <c r="B8063" t="s">
        <v>32040</v>
      </c>
      <c r="C8063" s="1" t="str">
        <f t="shared" si="670"/>
        <v>21:0899</v>
      </c>
      <c r="D8063" s="1" t="str">
        <f t="shared" si="671"/>
        <v>21:0238</v>
      </c>
      <c r="E8063" t="s">
        <v>32041</v>
      </c>
      <c r="F8063" t="s">
        <v>32042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101</v>
      </c>
      <c r="N8063">
        <v>137</v>
      </c>
      <c r="P8063" t="s">
        <v>210</v>
      </c>
      <c r="Q8063" t="s">
        <v>146</v>
      </c>
      <c r="R8063" t="s">
        <v>189</v>
      </c>
    </row>
    <row r="8064" spans="1:18" hidden="1" x14ac:dyDescent="0.3">
      <c r="A8064" t="s">
        <v>32043</v>
      </c>
      <c r="B8064" t="s">
        <v>32044</v>
      </c>
      <c r="C8064" s="1" t="str">
        <f t="shared" si="670"/>
        <v>21:0899</v>
      </c>
      <c r="D8064" s="1" t="str">
        <f t="shared" si="671"/>
        <v>21:0238</v>
      </c>
      <c r="E8064" t="s">
        <v>32045</v>
      </c>
      <c r="F8064" t="s">
        <v>32046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107</v>
      </c>
      <c r="N8064">
        <v>138</v>
      </c>
      <c r="P8064" t="s">
        <v>210</v>
      </c>
      <c r="Q8064" t="s">
        <v>38</v>
      </c>
      <c r="R8064" t="s">
        <v>189</v>
      </c>
    </row>
    <row r="8065" spans="1:18" hidden="1" x14ac:dyDescent="0.3">
      <c r="A8065" t="s">
        <v>32047</v>
      </c>
      <c r="B8065" t="s">
        <v>32048</v>
      </c>
      <c r="C8065" s="1" t="str">
        <f t="shared" si="670"/>
        <v>21:0899</v>
      </c>
      <c r="D8065" s="1" t="str">
        <f t="shared" si="671"/>
        <v>21:0238</v>
      </c>
      <c r="E8065" t="s">
        <v>32049</v>
      </c>
      <c r="F8065" t="s">
        <v>32050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114</v>
      </c>
      <c r="N8065">
        <v>139</v>
      </c>
      <c r="P8065" t="s">
        <v>235</v>
      </c>
      <c r="Q8065" t="s">
        <v>38</v>
      </c>
      <c r="R8065" t="s">
        <v>195</v>
      </c>
    </row>
    <row r="8066" spans="1:18" hidden="1" x14ac:dyDescent="0.3">
      <c r="A8066" t="s">
        <v>32051</v>
      </c>
      <c r="B8066" t="s">
        <v>32052</v>
      </c>
      <c r="C8066" s="1" t="str">
        <f t="shared" si="670"/>
        <v>21:0899</v>
      </c>
      <c r="D8066" s="1" t="str">
        <f t="shared" si="671"/>
        <v>21:0238</v>
      </c>
      <c r="E8066" t="s">
        <v>32053</v>
      </c>
      <c r="F8066" t="s">
        <v>32054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121</v>
      </c>
      <c r="N8066">
        <v>140</v>
      </c>
      <c r="P8066" t="s">
        <v>256</v>
      </c>
      <c r="Q8066" t="s">
        <v>310</v>
      </c>
      <c r="R8066" t="s">
        <v>522</v>
      </c>
    </row>
    <row r="8067" spans="1:18" hidden="1" x14ac:dyDescent="0.3">
      <c r="A8067" t="s">
        <v>32055</v>
      </c>
      <c r="B8067" t="s">
        <v>32056</v>
      </c>
      <c r="C8067" s="1" t="str">
        <f t="shared" si="670"/>
        <v>21:0899</v>
      </c>
      <c r="D8067" s="1" t="str">
        <f t="shared" si="671"/>
        <v>21:0238</v>
      </c>
      <c r="E8067" t="s">
        <v>32057</v>
      </c>
      <c r="F8067" t="s">
        <v>32058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127</v>
      </c>
      <c r="N8067">
        <v>141</v>
      </c>
      <c r="P8067" t="s">
        <v>256</v>
      </c>
      <c r="Q8067" t="s">
        <v>38</v>
      </c>
      <c r="R8067" t="s">
        <v>195</v>
      </c>
    </row>
    <row r="8068" spans="1:18" hidden="1" x14ac:dyDescent="0.3">
      <c r="A8068" t="s">
        <v>32059</v>
      </c>
      <c r="B8068" t="s">
        <v>32060</v>
      </c>
      <c r="C8068" s="1" t="str">
        <f t="shared" si="670"/>
        <v>21:0899</v>
      </c>
      <c r="D8068" s="1" t="str">
        <f t="shared" si="671"/>
        <v>21:0238</v>
      </c>
      <c r="E8068" t="s">
        <v>32061</v>
      </c>
      <c r="F8068" t="s">
        <v>32062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133</v>
      </c>
      <c r="N8068">
        <v>142</v>
      </c>
      <c r="P8068" t="s">
        <v>235</v>
      </c>
      <c r="Q8068" t="s">
        <v>62</v>
      </c>
      <c r="R8068" t="s">
        <v>55</v>
      </c>
    </row>
    <row r="8069" spans="1:18" hidden="1" x14ac:dyDescent="0.3">
      <c r="A8069" t="s">
        <v>32063</v>
      </c>
      <c r="B8069" t="s">
        <v>32064</v>
      </c>
      <c r="C8069" s="1" t="str">
        <f t="shared" si="670"/>
        <v>21:0899</v>
      </c>
      <c r="D8069" s="1" t="str">
        <f t="shared" si="671"/>
        <v>21:0238</v>
      </c>
      <c r="E8069" t="s">
        <v>32065</v>
      </c>
      <c r="F8069" t="s">
        <v>32066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139</v>
      </c>
      <c r="N8069">
        <v>143</v>
      </c>
      <c r="P8069" t="s">
        <v>134</v>
      </c>
      <c r="Q8069" t="s">
        <v>62</v>
      </c>
      <c r="R8069" t="s">
        <v>460</v>
      </c>
    </row>
    <row r="8070" spans="1:18" hidden="1" x14ac:dyDescent="0.3">
      <c r="A8070" t="s">
        <v>32067</v>
      </c>
      <c r="B8070" t="s">
        <v>32068</v>
      </c>
      <c r="C8070" s="1" t="str">
        <f t="shared" si="670"/>
        <v>21:0899</v>
      </c>
      <c r="D8070" s="1" t="str">
        <f t="shared" si="671"/>
        <v>21:0238</v>
      </c>
      <c r="E8070" t="s">
        <v>32069</v>
      </c>
      <c r="F8070" t="s">
        <v>32070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241</v>
      </c>
      <c r="N8070">
        <v>144</v>
      </c>
      <c r="P8070" t="s">
        <v>235</v>
      </c>
      <c r="Q8070" t="s">
        <v>38</v>
      </c>
      <c r="R8070" t="s">
        <v>522</v>
      </c>
    </row>
    <row r="8071" spans="1:18" hidden="1" x14ac:dyDescent="0.3">
      <c r="A8071" t="s">
        <v>32071</v>
      </c>
      <c r="B8071" t="s">
        <v>32072</v>
      </c>
      <c r="C8071" s="1" t="str">
        <f t="shared" si="670"/>
        <v>21:0899</v>
      </c>
      <c r="D8071" s="1" t="str">
        <f t="shared" si="671"/>
        <v>21:0238</v>
      </c>
      <c r="E8071" t="s">
        <v>32073</v>
      </c>
      <c r="F8071" t="s">
        <v>32074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36</v>
      </c>
      <c r="N8071">
        <v>145</v>
      </c>
      <c r="P8071" t="s">
        <v>247</v>
      </c>
      <c r="Q8071" t="s">
        <v>38</v>
      </c>
      <c r="R8071" t="s">
        <v>195</v>
      </c>
    </row>
    <row r="8072" spans="1:18" hidden="1" x14ac:dyDescent="0.3">
      <c r="A8072" t="s">
        <v>32075</v>
      </c>
      <c r="B8072" t="s">
        <v>32076</v>
      </c>
      <c r="C8072" s="1" t="str">
        <f t="shared" si="670"/>
        <v>21:0899</v>
      </c>
      <c r="D8072" s="1" t="str">
        <f t="shared" si="671"/>
        <v>21:0238</v>
      </c>
      <c r="E8072" t="s">
        <v>32077</v>
      </c>
      <c r="F8072" t="s">
        <v>32078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44</v>
      </c>
      <c r="N8072">
        <v>146</v>
      </c>
      <c r="P8072" t="s">
        <v>319</v>
      </c>
      <c r="Q8072" t="s">
        <v>248</v>
      </c>
      <c r="R8072" t="s">
        <v>55</v>
      </c>
    </row>
    <row r="8073" spans="1:18" hidden="1" x14ac:dyDescent="0.3">
      <c r="A8073" t="s">
        <v>32079</v>
      </c>
      <c r="B8073" t="s">
        <v>32080</v>
      </c>
      <c r="C8073" s="1" t="str">
        <f t="shared" si="670"/>
        <v>21:0899</v>
      </c>
      <c r="D8073" s="1" t="str">
        <f t="shared" si="671"/>
        <v>21:0238</v>
      </c>
      <c r="E8073" t="s">
        <v>32081</v>
      </c>
      <c r="F8073" t="s">
        <v>32082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52</v>
      </c>
      <c r="N8073">
        <v>147</v>
      </c>
      <c r="P8073" t="s">
        <v>256</v>
      </c>
      <c r="Q8073" t="s">
        <v>38</v>
      </c>
      <c r="R8073" t="s">
        <v>55</v>
      </c>
    </row>
    <row r="8074" spans="1:18" hidden="1" x14ac:dyDescent="0.3">
      <c r="A8074" t="s">
        <v>32083</v>
      </c>
      <c r="B8074" t="s">
        <v>32084</v>
      </c>
      <c r="C8074" s="1" t="str">
        <f t="shared" si="670"/>
        <v>21:0899</v>
      </c>
      <c r="D8074" s="1" t="str">
        <f t="shared" si="671"/>
        <v>21:0238</v>
      </c>
      <c r="E8074" t="s">
        <v>32085</v>
      </c>
      <c r="F8074" t="s">
        <v>32086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60</v>
      </c>
      <c r="N8074">
        <v>148</v>
      </c>
      <c r="P8074" t="s">
        <v>235</v>
      </c>
      <c r="Q8074" t="s">
        <v>310</v>
      </c>
      <c r="R8074" t="s">
        <v>460</v>
      </c>
    </row>
    <row r="8075" spans="1:18" hidden="1" x14ac:dyDescent="0.3">
      <c r="A8075" t="s">
        <v>32087</v>
      </c>
      <c r="B8075" t="s">
        <v>32088</v>
      </c>
      <c r="C8075" s="1" t="str">
        <f t="shared" si="670"/>
        <v>21:0899</v>
      </c>
      <c r="D8075" s="1" t="str">
        <f t="shared" si="671"/>
        <v>21:0238</v>
      </c>
      <c r="E8075" t="s">
        <v>32089</v>
      </c>
      <c r="F8075" t="s">
        <v>32090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67</v>
      </c>
      <c r="N8075">
        <v>149</v>
      </c>
      <c r="P8075" t="s">
        <v>319</v>
      </c>
      <c r="Q8075" t="s">
        <v>236</v>
      </c>
      <c r="R8075" t="s">
        <v>55</v>
      </c>
    </row>
    <row r="8076" spans="1:18" hidden="1" x14ac:dyDescent="0.3">
      <c r="A8076" t="s">
        <v>32091</v>
      </c>
      <c r="B8076" t="s">
        <v>32092</v>
      </c>
      <c r="C8076" s="1" t="str">
        <f t="shared" si="670"/>
        <v>21:0899</v>
      </c>
      <c r="D8076" s="1" t="str">
        <f t="shared" si="671"/>
        <v>21:0238</v>
      </c>
      <c r="E8076" t="s">
        <v>32093</v>
      </c>
      <c r="F8076" t="s">
        <v>32094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74</v>
      </c>
      <c r="N8076">
        <v>150</v>
      </c>
      <c r="P8076" t="s">
        <v>356</v>
      </c>
      <c r="Q8076" t="s">
        <v>236</v>
      </c>
      <c r="R8076" t="s">
        <v>401</v>
      </c>
    </row>
    <row r="8077" spans="1:18" hidden="1" x14ac:dyDescent="0.3">
      <c r="A8077" t="s">
        <v>32095</v>
      </c>
      <c r="B8077" t="s">
        <v>32096</v>
      </c>
      <c r="C8077" s="1" t="str">
        <f t="shared" si="670"/>
        <v>21:0899</v>
      </c>
      <c r="D8077" s="1" t="str">
        <f t="shared" si="671"/>
        <v>21:0238</v>
      </c>
      <c r="E8077" t="s">
        <v>32097</v>
      </c>
      <c r="F8077" t="s">
        <v>32098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81</v>
      </c>
      <c r="N8077">
        <v>151</v>
      </c>
      <c r="P8077" t="s">
        <v>210</v>
      </c>
      <c r="Q8077" t="s">
        <v>24</v>
      </c>
      <c r="R8077" t="s">
        <v>532</v>
      </c>
    </row>
    <row r="8078" spans="1:18" hidden="1" x14ac:dyDescent="0.3">
      <c r="A8078" t="s">
        <v>32099</v>
      </c>
      <c r="B8078" t="s">
        <v>32100</v>
      </c>
      <c r="C8078" s="1" t="str">
        <f t="shared" si="670"/>
        <v>21:0899</v>
      </c>
      <c r="D8078" s="1" t="str">
        <f t="shared" si="671"/>
        <v>21:0238</v>
      </c>
      <c r="E8078" t="s">
        <v>32101</v>
      </c>
      <c r="F8078" t="s">
        <v>32102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95</v>
      </c>
      <c r="N8078">
        <v>152</v>
      </c>
      <c r="P8078" t="s">
        <v>15080</v>
      </c>
      <c r="Q8078" t="s">
        <v>15080</v>
      </c>
      <c r="R8078" t="s">
        <v>15080</v>
      </c>
    </row>
    <row r="8079" spans="1:18" hidden="1" x14ac:dyDescent="0.3">
      <c r="A8079" t="s">
        <v>32103</v>
      </c>
      <c r="B8079" t="s">
        <v>32104</v>
      </c>
      <c r="C8079" s="1" t="str">
        <f t="shared" si="670"/>
        <v>21:0899</v>
      </c>
      <c r="D8079" s="1" t="str">
        <f t="shared" si="671"/>
        <v>21:0238</v>
      </c>
      <c r="E8079" t="s">
        <v>32105</v>
      </c>
      <c r="F8079" t="s">
        <v>32106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 t="s">
        <v>210</v>
      </c>
      <c r="Q8079" t="s">
        <v>96</v>
      </c>
      <c r="R8079" t="s">
        <v>873</v>
      </c>
    </row>
    <row r="8080" spans="1:18" hidden="1" x14ac:dyDescent="0.3">
      <c r="A8080" t="s">
        <v>32107</v>
      </c>
      <c r="B8080" t="s">
        <v>32108</v>
      </c>
      <c r="C8080" s="1" t="str">
        <f t="shared" si="670"/>
        <v>21:0899</v>
      </c>
      <c r="D8080" s="1" t="str">
        <f t="shared" si="671"/>
        <v>21:0238</v>
      </c>
      <c r="E8080" t="s">
        <v>32105</v>
      </c>
      <c r="F8080" t="s">
        <v>32109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29</v>
      </c>
      <c r="N8080">
        <v>154</v>
      </c>
      <c r="P8080" t="s">
        <v>134</v>
      </c>
      <c r="Q8080" t="s">
        <v>96</v>
      </c>
      <c r="R8080" t="s">
        <v>911</v>
      </c>
    </row>
    <row r="8081" spans="1:18" hidden="1" x14ac:dyDescent="0.3">
      <c r="A8081" t="s">
        <v>32110</v>
      </c>
      <c r="B8081" t="s">
        <v>32111</v>
      </c>
      <c r="C8081" s="1" t="str">
        <f t="shared" si="670"/>
        <v>21:0899</v>
      </c>
      <c r="D8081" s="1" t="str">
        <f t="shared" si="671"/>
        <v>21:0238</v>
      </c>
      <c r="E8081" t="s">
        <v>32112</v>
      </c>
      <c r="F8081" t="s">
        <v>32113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101</v>
      </c>
      <c r="N8081">
        <v>155</v>
      </c>
      <c r="P8081" t="s">
        <v>256</v>
      </c>
      <c r="Q8081" t="s">
        <v>257</v>
      </c>
      <c r="R8081" t="s">
        <v>195</v>
      </c>
    </row>
    <row r="8082" spans="1:18" hidden="1" x14ac:dyDescent="0.3">
      <c r="A8082" t="s">
        <v>32114</v>
      </c>
      <c r="B8082" t="s">
        <v>32115</v>
      </c>
      <c r="C8082" s="1" t="str">
        <f t="shared" si="670"/>
        <v>21:0899</v>
      </c>
      <c r="D8082" s="1" t="str">
        <f t="shared" si="671"/>
        <v>21:0238</v>
      </c>
      <c r="E8082" t="s">
        <v>32116</v>
      </c>
      <c r="F8082" t="s">
        <v>32117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107</v>
      </c>
      <c r="N8082">
        <v>156</v>
      </c>
      <c r="P8082" t="s">
        <v>235</v>
      </c>
      <c r="Q8082" t="s">
        <v>46</v>
      </c>
      <c r="R8082" t="s">
        <v>532</v>
      </c>
    </row>
    <row r="8083" spans="1:18" hidden="1" x14ac:dyDescent="0.3">
      <c r="A8083" t="s">
        <v>32118</v>
      </c>
      <c r="B8083" t="s">
        <v>32119</v>
      </c>
      <c r="C8083" s="1" t="str">
        <f t="shared" si="670"/>
        <v>21:0899</v>
      </c>
      <c r="D8083" s="1" t="str">
        <f t="shared" si="671"/>
        <v>21:0238</v>
      </c>
      <c r="E8083" t="s">
        <v>32120</v>
      </c>
      <c r="F8083" t="s">
        <v>32121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114</v>
      </c>
      <c r="N8083">
        <v>157</v>
      </c>
      <c r="P8083" t="s">
        <v>247</v>
      </c>
      <c r="Q8083" t="s">
        <v>248</v>
      </c>
      <c r="R8083" t="s">
        <v>911</v>
      </c>
    </row>
    <row r="8084" spans="1:18" hidden="1" x14ac:dyDescent="0.3">
      <c r="A8084" t="s">
        <v>32122</v>
      </c>
      <c r="B8084" t="s">
        <v>32123</v>
      </c>
      <c r="C8084" s="1" t="str">
        <f t="shared" si="670"/>
        <v>21:0899</v>
      </c>
      <c r="D8084" s="1" t="str">
        <f t="shared" si="671"/>
        <v>21:0238</v>
      </c>
      <c r="E8084" t="s">
        <v>32124</v>
      </c>
      <c r="F8084" t="s">
        <v>32125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121</v>
      </c>
      <c r="N8084">
        <v>158</v>
      </c>
      <c r="P8084" t="s">
        <v>356</v>
      </c>
      <c r="Q8084" t="s">
        <v>310</v>
      </c>
      <c r="R8084" t="s">
        <v>195</v>
      </c>
    </row>
    <row r="8085" spans="1:18" hidden="1" x14ac:dyDescent="0.3">
      <c r="A8085" t="s">
        <v>32126</v>
      </c>
      <c r="B8085" t="s">
        <v>32127</v>
      </c>
      <c r="C8085" s="1" t="str">
        <f t="shared" si="670"/>
        <v>21:0899</v>
      </c>
      <c r="D8085" s="1" t="str">
        <f t="shared" si="671"/>
        <v>21:0238</v>
      </c>
      <c r="E8085" t="s">
        <v>32128</v>
      </c>
      <c r="F8085" t="s">
        <v>32129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127</v>
      </c>
      <c r="N8085">
        <v>159</v>
      </c>
      <c r="P8085" t="s">
        <v>356</v>
      </c>
      <c r="Q8085" t="s">
        <v>310</v>
      </c>
      <c r="R8085" t="s">
        <v>522</v>
      </c>
    </row>
    <row r="8086" spans="1:18" hidden="1" x14ac:dyDescent="0.3">
      <c r="A8086" t="s">
        <v>32130</v>
      </c>
      <c r="B8086" t="s">
        <v>32131</v>
      </c>
      <c r="C8086" s="1" t="str">
        <f t="shared" si="670"/>
        <v>21:0899</v>
      </c>
      <c r="D8086" s="1" t="str">
        <f t="shared" si="671"/>
        <v>21:0238</v>
      </c>
      <c r="E8086" t="s">
        <v>32132</v>
      </c>
      <c r="F8086" t="s">
        <v>32133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133</v>
      </c>
      <c r="N8086">
        <v>160</v>
      </c>
      <c r="P8086" t="s">
        <v>256</v>
      </c>
      <c r="Q8086" t="s">
        <v>248</v>
      </c>
      <c r="R8086" t="s">
        <v>911</v>
      </c>
    </row>
    <row r="8087" spans="1:18" hidden="1" x14ac:dyDescent="0.3">
      <c r="A8087" t="s">
        <v>32134</v>
      </c>
      <c r="B8087" t="s">
        <v>32135</v>
      </c>
      <c r="C8087" s="1" t="str">
        <f t="shared" si="670"/>
        <v>21:0899</v>
      </c>
      <c r="D8087" s="1" t="str">
        <f t="shared" si="671"/>
        <v>21:0238</v>
      </c>
      <c r="E8087" t="s">
        <v>32136</v>
      </c>
      <c r="F8087" t="s">
        <v>32137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139</v>
      </c>
      <c r="N8087">
        <v>161</v>
      </c>
      <c r="P8087" t="s">
        <v>272</v>
      </c>
      <c r="Q8087" t="s">
        <v>257</v>
      </c>
      <c r="R8087" t="s">
        <v>532</v>
      </c>
    </row>
    <row r="8088" spans="1:18" hidden="1" x14ac:dyDescent="0.3">
      <c r="A8088" t="s">
        <v>32138</v>
      </c>
      <c r="B8088" t="s">
        <v>32139</v>
      </c>
      <c r="C8088" s="1" t="str">
        <f t="shared" si="670"/>
        <v>21:0899</v>
      </c>
      <c r="D8088" s="1" t="str">
        <f t="shared" si="671"/>
        <v>21:0238</v>
      </c>
      <c r="E8088" t="s">
        <v>32140</v>
      </c>
      <c r="F8088" t="s">
        <v>32141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241</v>
      </c>
      <c r="N8088">
        <v>162</v>
      </c>
      <c r="P8088" t="s">
        <v>247</v>
      </c>
      <c r="Q8088" t="s">
        <v>310</v>
      </c>
      <c r="R8088" t="s">
        <v>195</v>
      </c>
    </row>
    <row r="8089" spans="1:18" hidden="1" x14ac:dyDescent="0.3">
      <c r="A8089" t="s">
        <v>32142</v>
      </c>
      <c r="B8089" t="s">
        <v>32143</v>
      </c>
      <c r="C8089" s="1" t="str">
        <f t="shared" si="670"/>
        <v>21:0899</v>
      </c>
      <c r="D8089" s="1" t="str">
        <f t="shared" si="671"/>
        <v>21:0238</v>
      </c>
      <c r="E8089" t="s">
        <v>32144</v>
      </c>
      <c r="F8089" t="s">
        <v>32145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36</v>
      </c>
      <c r="N8089">
        <v>163</v>
      </c>
      <c r="P8089" t="s">
        <v>267</v>
      </c>
      <c r="Q8089" t="s">
        <v>482</v>
      </c>
      <c r="R8089" t="s">
        <v>195</v>
      </c>
    </row>
    <row r="8090" spans="1:18" hidden="1" x14ac:dyDescent="0.3">
      <c r="A8090" t="s">
        <v>32146</v>
      </c>
      <c r="B8090" t="s">
        <v>32147</v>
      </c>
      <c r="C8090" s="1" t="str">
        <f t="shared" si="670"/>
        <v>21:0899</v>
      </c>
      <c r="D8090" s="1" t="str">
        <f t="shared" si="671"/>
        <v>21:0238</v>
      </c>
      <c r="E8090" t="s">
        <v>32148</v>
      </c>
      <c r="F8090" t="s">
        <v>32149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44</v>
      </c>
      <c r="N8090">
        <v>164</v>
      </c>
      <c r="P8090" t="s">
        <v>356</v>
      </c>
      <c r="Q8090" t="s">
        <v>236</v>
      </c>
      <c r="R8090" t="s">
        <v>189</v>
      </c>
    </row>
    <row r="8091" spans="1:18" hidden="1" x14ac:dyDescent="0.3">
      <c r="A8091" t="s">
        <v>32150</v>
      </c>
      <c r="B8091" t="s">
        <v>32151</v>
      </c>
      <c r="C8091" s="1" t="str">
        <f t="shared" si="670"/>
        <v>21:0899</v>
      </c>
      <c r="D8091" s="1" t="str">
        <f t="shared" si="671"/>
        <v>21:0238</v>
      </c>
      <c r="E8091" t="s">
        <v>32152</v>
      </c>
      <c r="F8091" t="s">
        <v>32153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52</v>
      </c>
      <c r="N8091">
        <v>165</v>
      </c>
      <c r="P8091" t="s">
        <v>235</v>
      </c>
      <c r="Q8091" t="s">
        <v>310</v>
      </c>
      <c r="R8091" t="s">
        <v>522</v>
      </c>
    </row>
    <row r="8092" spans="1:18" hidden="1" x14ac:dyDescent="0.3">
      <c r="A8092" t="s">
        <v>32154</v>
      </c>
      <c r="B8092" t="s">
        <v>32155</v>
      </c>
      <c r="C8092" s="1" t="str">
        <f t="shared" si="670"/>
        <v>21:0899</v>
      </c>
      <c r="D8092" s="1" t="str">
        <f t="shared" si="671"/>
        <v>21:0238</v>
      </c>
      <c r="E8092" t="s">
        <v>32156</v>
      </c>
      <c r="F8092" t="s">
        <v>32157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60</v>
      </c>
      <c r="N8092">
        <v>166</v>
      </c>
      <c r="P8092" t="s">
        <v>247</v>
      </c>
      <c r="Q8092" t="s">
        <v>310</v>
      </c>
      <c r="R8092" t="s">
        <v>522</v>
      </c>
    </row>
    <row r="8093" spans="1:18" hidden="1" x14ac:dyDescent="0.3">
      <c r="A8093" t="s">
        <v>32158</v>
      </c>
      <c r="B8093" t="s">
        <v>32159</v>
      </c>
      <c r="C8093" s="1" t="str">
        <f t="shared" si="670"/>
        <v>21:0899</v>
      </c>
      <c r="D8093" s="1" t="str">
        <f t="shared" si="671"/>
        <v>21:0238</v>
      </c>
      <c r="E8093" t="s">
        <v>32160</v>
      </c>
      <c r="F8093" t="s">
        <v>32161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67</v>
      </c>
      <c r="N8093">
        <v>167</v>
      </c>
      <c r="P8093" t="s">
        <v>247</v>
      </c>
      <c r="Q8093" t="s">
        <v>248</v>
      </c>
      <c r="R8093" t="s">
        <v>401</v>
      </c>
    </row>
    <row r="8094" spans="1:18" hidden="1" x14ac:dyDescent="0.3">
      <c r="A8094" t="s">
        <v>32162</v>
      </c>
      <c r="B8094" t="s">
        <v>32163</v>
      </c>
      <c r="C8094" s="1" t="str">
        <f t="shared" si="670"/>
        <v>21:0899</v>
      </c>
      <c r="D8094" s="1" t="str">
        <f t="shared" si="671"/>
        <v>21:0238</v>
      </c>
      <c r="E8094" t="s">
        <v>32164</v>
      </c>
      <c r="F8094" t="s">
        <v>32165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74</v>
      </c>
      <c r="N8094">
        <v>168</v>
      </c>
      <c r="P8094" t="s">
        <v>256</v>
      </c>
      <c r="Q8094" t="s">
        <v>248</v>
      </c>
      <c r="R8094" t="s">
        <v>189</v>
      </c>
    </row>
    <row r="8095" spans="1:18" hidden="1" x14ac:dyDescent="0.3">
      <c r="A8095" t="s">
        <v>32166</v>
      </c>
      <c r="B8095" t="s">
        <v>32167</v>
      </c>
      <c r="C8095" s="1" t="str">
        <f t="shared" si="670"/>
        <v>21:0899</v>
      </c>
      <c r="D8095" s="1" t="str">
        <f t="shared" si="671"/>
        <v>21:0238</v>
      </c>
      <c r="E8095" t="s">
        <v>32168</v>
      </c>
      <c r="F8095" t="s">
        <v>32169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81</v>
      </c>
      <c r="N8095">
        <v>169</v>
      </c>
      <c r="P8095" t="s">
        <v>356</v>
      </c>
      <c r="Q8095" t="s">
        <v>24</v>
      </c>
      <c r="R8095" t="s">
        <v>532</v>
      </c>
    </row>
    <row r="8096" spans="1:18" hidden="1" x14ac:dyDescent="0.3">
      <c r="A8096" t="s">
        <v>32170</v>
      </c>
      <c r="B8096" t="s">
        <v>32171</v>
      </c>
      <c r="C8096" s="1" t="str">
        <f t="shared" si="670"/>
        <v>21:0899</v>
      </c>
      <c r="D8096" s="1" t="str">
        <f t="shared" si="671"/>
        <v>21:0238</v>
      </c>
      <c r="E8096" t="s">
        <v>32172</v>
      </c>
      <c r="F8096" t="s">
        <v>32173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95</v>
      </c>
      <c r="N8096">
        <v>170</v>
      </c>
      <c r="P8096" t="s">
        <v>15080</v>
      </c>
      <c r="Q8096" t="s">
        <v>15080</v>
      </c>
      <c r="R8096" t="s">
        <v>15080</v>
      </c>
    </row>
    <row r="8097" spans="1:18" hidden="1" x14ac:dyDescent="0.3">
      <c r="A8097" t="s">
        <v>32174</v>
      </c>
      <c r="B8097" t="s">
        <v>32175</v>
      </c>
      <c r="C8097" s="1" t="str">
        <f t="shared" si="670"/>
        <v>21:0899</v>
      </c>
      <c r="D8097" s="1" t="str">
        <f t="shared" si="671"/>
        <v>21:0238</v>
      </c>
      <c r="E8097" t="s">
        <v>32176</v>
      </c>
      <c r="F8097" t="s">
        <v>32177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 t="s">
        <v>356</v>
      </c>
      <c r="Q8097" t="s">
        <v>310</v>
      </c>
      <c r="R8097" t="s">
        <v>401</v>
      </c>
    </row>
    <row r="8098" spans="1:18" hidden="1" x14ac:dyDescent="0.3">
      <c r="A8098" t="s">
        <v>32178</v>
      </c>
      <c r="B8098" t="s">
        <v>32179</v>
      </c>
      <c r="C8098" s="1" t="str">
        <f t="shared" si="670"/>
        <v>21:0899</v>
      </c>
      <c r="D8098" s="1" t="str">
        <f t="shared" si="671"/>
        <v>21:0238</v>
      </c>
      <c r="E8098" t="s">
        <v>32176</v>
      </c>
      <c r="F8098" t="s">
        <v>32180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29</v>
      </c>
      <c r="N8098">
        <v>172</v>
      </c>
      <c r="P8098" t="s">
        <v>200</v>
      </c>
      <c r="Q8098" t="s">
        <v>236</v>
      </c>
      <c r="R8098" t="s">
        <v>195</v>
      </c>
    </row>
    <row r="8099" spans="1:18" hidden="1" x14ac:dyDescent="0.3">
      <c r="A8099" t="s">
        <v>32181</v>
      </c>
      <c r="B8099" t="s">
        <v>32182</v>
      </c>
      <c r="C8099" s="1" t="str">
        <f t="shared" si="670"/>
        <v>21:0899</v>
      </c>
      <c r="D8099" s="1" t="str">
        <f t="shared" si="671"/>
        <v>21:0238</v>
      </c>
      <c r="E8099" t="s">
        <v>32183</v>
      </c>
      <c r="F8099" t="s">
        <v>32184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101</v>
      </c>
      <c r="N8099">
        <v>173</v>
      </c>
      <c r="P8099" t="s">
        <v>256</v>
      </c>
      <c r="Q8099" t="s">
        <v>579</v>
      </c>
      <c r="R8099" t="s">
        <v>460</v>
      </c>
    </row>
    <row r="8100" spans="1:18" hidden="1" x14ac:dyDescent="0.3">
      <c r="A8100" t="s">
        <v>32185</v>
      </c>
      <c r="B8100" t="s">
        <v>32186</v>
      </c>
      <c r="C8100" s="1" t="str">
        <f t="shared" si="670"/>
        <v>21:0899</v>
      </c>
      <c r="D8100" s="1" t="str">
        <f t="shared" si="671"/>
        <v>21:0238</v>
      </c>
      <c r="E8100" t="s">
        <v>32187</v>
      </c>
      <c r="F8100" t="s">
        <v>32188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107</v>
      </c>
      <c r="N8100">
        <v>174</v>
      </c>
      <c r="P8100" t="s">
        <v>356</v>
      </c>
      <c r="Q8100" t="s">
        <v>482</v>
      </c>
      <c r="R8100" t="s">
        <v>285</v>
      </c>
    </row>
    <row r="8101" spans="1:18" hidden="1" x14ac:dyDescent="0.3">
      <c r="A8101" t="s">
        <v>32189</v>
      </c>
      <c r="B8101" t="s">
        <v>32190</v>
      </c>
      <c r="C8101" s="1" t="str">
        <f t="shared" si="670"/>
        <v>21:0899</v>
      </c>
      <c r="D8101" s="1" t="str">
        <f t="shared" si="671"/>
        <v>21:0238</v>
      </c>
      <c r="E8101" t="s">
        <v>32191</v>
      </c>
      <c r="F8101" t="s">
        <v>32192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114</v>
      </c>
      <c r="N8101">
        <v>175</v>
      </c>
      <c r="P8101" t="s">
        <v>256</v>
      </c>
      <c r="Q8101" t="s">
        <v>310</v>
      </c>
      <c r="R8101" t="s">
        <v>195</v>
      </c>
    </row>
    <row r="8102" spans="1:18" hidden="1" x14ac:dyDescent="0.3">
      <c r="A8102" t="s">
        <v>32193</v>
      </c>
      <c r="B8102" t="s">
        <v>32194</v>
      </c>
      <c r="C8102" s="1" t="str">
        <f t="shared" si="670"/>
        <v>21:0899</v>
      </c>
      <c r="D8102" s="1" t="str">
        <f t="shared" si="671"/>
        <v>21:0238</v>
      </c>
      <c r="E8102" t="s">
        <v>32195</v>
      </c>
      <c r="F8102" t="s">
        <v>32196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121</v>
      </c>
      <c r="N8102">
        <v>176</v>
      </c>
      <c r="P8102" t="s">
        <v>247</v>
      </c>
      <c r="Q8102" t="s">
        <v>248</v>
      </c>
      <c r="R8102" t="s">
        <v>460</v>
      </c>
    </row>
    <row r="8103" spans="1:18" hidden="1" x14ac:dyDescent="0.3">
      <c r="A8103" t="s">
        <v>32197</v>
      </c>
      <c r="B8103" t="s">
        <v>32198</v>
      </c>
      <c r="C8103" s="1" t="str">
        <f t="shared" si="670"/>
        <v>21:0899</v>
      </c>
      <c r="D8103" s="1" t="str">
        <f t="shared" si="671"/>
        <v>21:0238</v>
      </c>
      <c r="E8103" t="s">
        <v>32199</v>
      </c>
      <c r="F8103" t="s">
        <v>32200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127</v>
      </c>
      <c r="N8103">
        <v>177</v>
      </c>
      <c r="P8103" t="s">
        <v>356</v>
      </c>
      <c r="Q8103" t="s">
        <v>257</v>
      </c>
      <c r="R8103" t="s">
        <v>460</v>
      </c>
    </row>
    <row r="8104" spans="1:18" hidden="1" x14ac:dyDescent="0.3">
      <c r="A8104" t="s">
        <v>32201</v>
      </c>
      <c r="B8104" t="s">
        <v>32202</v>
      </c>
      <c r="C8104" s="1" t="str">
        <f t="shared" si="670"/>
        <v>21:0899</v>
      </c>
      <c r="D8104" s="1" t="str">
        <f t="shared" si="671"/>
        <v>21:0238</v>
      </c>
      <c r="E8104" t="s">
        <v>32203</v>
      </c>
      <c r="F8104" t="s">
        <v>32204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133</v>
      </c>
      <c r="N8104">
        <v>178</v>
      </c>
      <c r="P8104" t="s">
        <v>247</v>
      </c>
      <c r="Q8104" t="s">
        <v>257</v>
      </c>
      <c r="R8104" t="s">
        <v>55</v>
      </c>
    </row>
    <row r="8105" spans="1:18" hidden="1" x14ac:dyDescent="0.3">
      <c r="A8105" t="s">
        <v>32205</v>
      </c>
      <c r="B8105" t="s">
        <v>32206</v>
      </c>
      <c r="C8105" s="1" t="str">
        <f t="shared" si="670"/>
        <v>21:0899</v>
      </c>
      <c r="D8105" s="1" t="str">
        <f t="shared" si="671"/>
        <v>21:0238</v>
      </c>
      <c r="E8105" t="s">
        <v>32207</v>
      </c>
      <c r="F8105" t="s">
        <v>32208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139</v>
      </c>
      <c r="N8105">
        <v>179</v>
      </c>
      <c r="P8105" t="s">
        <v>256</v>
      </c>
      <c r="Q8105" t="s">
        <v>62</v>
      </c>
      <c r="R8105" t="s">
        <v>55</v>
      </c>
    </row>
    <row r="8106" spans="1:18" hidden="1" x14ac:dyDescent="0.3">
      <c r="A8106" t="s">
        <v>32209</v>
      </c>
      <c r="B8106" t="s">
        <v>32210</v>
      </c>
      <c r="C8106" s="1" t="str">
        <f t="shared" si="670"/>
        <v>21:0899</v>
      </c>
      <c r="D8106" s="1" t="str">
        <f t="shared" si="671"/>
        <v>21:0238</v>
      </c>
      <c r="E8106" t="s">
        <v>32211</v>
      </c>
      <c r="F8106" t="s">
        <v>32212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241</v>
      </c>
      <c r="N8106">
        <v>180</v>
      </c>
      <c r="P8106" t="s">
        <v>256</v>
      </c>
      <c r="Q8106" t="s">
        <v>310</v>
      </c>
      <c r="R8106" t="s">
        <v>460</v>
      </c>
    </row>
    <row r="8107" spans="1:18" hidden="1" x14ac:dyDescent="0.3">
      <c r="A8107" t="s">
        <v>32213</v>
      </c>
      <c r="B8107" t="s">
        <v>32214</v>
      </c>
      <c r="C8107" s="1" t="str">
        <f t="shared" si="670"/>
        <v>21:0899</v>
      </c>
      <c r="D8107" s="1" t="str">
        <f t="shared" si="671"/>
        <v>21:0238</v>
      </c>
      <c r="E8107" t="s">
        <v>32215</v>
      </c>
      <c r="F8107" t="s">
        <v>32216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36</v>
      </c>
      <c r="N8107">
        <v>181</v>
      </c>
      <c r="P8107" t="s">
        <v>319</v>
      </c>
      <c r="Q8107" t="s">
        <v>62</v>
      </c>
      <c r="R8107" t="s">
        <v>460</v>
      </c>
    </row>
    <row r="8108" spans="1:18" hidden="1" x14ac:dyDescent="0.3">
      <c r="A8108" t="s">
        <v>32217</v>
      </c>
      <c r="B8108" t="s">
        <v>32218</v>
      </c>
      <c r="C8108" s="1" t="str">
        <f t="shared" si="670"/>
        <v>21:0899</v>
      </c>
      <c r="D8108" s="1" t="str">
        <f t="shared" si="671"/>
        <v>21:0238</v>
      </c>
      <c r="E8108" t="s">
        <v>32219</v>
      </c>
      <c r="F8108" t="s">
        <v>32220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44</v>
      </c>
      <c r="N8108">
        <v>182</v>
      </c>
      <c r="P8108" t="s">
        <v>235</v>
      </c>
      <c r="Q8108" t="s">
        <v>38</v>
      </c>
      <c r="R8108" t="s">
        <v>195</v>
      </c>
    </row>
    <row r="8109" spans="1:18" hidden="1" x14ac:dyDescent="0.3">
      <c r="A8109" t="s">
        <v>32221</v>
      </c>
      <c r="B8109" t="s">
        <v>32222</v>
      </c>
      <c r="C8109" s="1" t="str">
        <f t="shared" si="670"/>
        <v>21:0899</v>
      </c>
      <c r="D8109" s="1" t="str">
        <f t="shared" si="671"/>
        <v>21:0238</v>
      </c>
      <c r="E8109" t="s">
        <v>32223</v>
      </c>
      <c r="F8109" t="s">
        <v>32224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52</v>
      </c>
      <c r="N8109">
        <v>183</v>
      </c>
      <c r="P8109" t="s">
        <v>256</v>
      </c>
      <c r="Q8109" t="s">
        <v>62</v>
      </c>
      <c r="R8109" t="s">
        <v>195</v>
      </c>
    </row>
    <row r="8110" spans="1:18" hidden="1" x14ac:dyDescent="0.3">
      <c r="A8110" t="s">
        <v>32225</v>
      </c>
      <c r="B8110" t="s">
        <v>32226</v>
      </c>
      <c r="C8110" s="1" t="str">
        <f t="shared" si="670"/>
        <v>21:0899</v>
      </c>
      <c r="D8110" s="1" t="str">
        <f t="shared" si="671"/>
        <v>21:0238</v>
      </c>
      <c r="E8110" t="s">
        <v>32227</v>
      </c>
      <c r="F8110" t="s">
        <v>32228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60</v>
      </c>
      <c r="N8110">
        <v>184</v>
      </c>
      <c r="P8110" t="s">
        <v>319</v>
      </c>
      <c r="Q8110" t="s">
        <v>38</v>
      </c>
      <c r="R8110" t="s">
        <v>460</v>
      </c>
    </row>
    <row r="8111" spans="1:18" hidden="1" x14ac:dyDescent="0.3">
      <c r="A8111" t="s">
        <v>32229</v>
      </c>
      <c r="B8111" t="s">
        <v>32230</v>
      </c>
      <c r="C8111" s="1" t="str">
        <f t="shared" si="670"/>
        <v>21:0899</v>
      </c>
      <c r="D8111" s="1" t="str">
        <f t="shared" si="671"/>
        <v>21:0238</v>
      </c>
      <c r="E8111" t="s">
        <v>32231</v>
      </c>
      <c r="F8111" t="s">
        <v>32232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67</v>
      </c>
      <c r="N8111">
        <v>185</v>
      </c>
      <c r="P8111" t="s">
        <v>235</v>
      </c>
      <c r="Q8111" t="s">
        <v>248</v>
      </c>
      <c r="R8111" t="s">
        <v>522</v>
      </c>
    </row>
    <row r="8112" spans="1:18" hidden="1" x14ac:dyDescent="0.3">
      <c r="A8112" t="s">
        <v>32233</v>
      </c>
      <c r="B8112" t="s">
        <v>32234</v>
      </c>
      <c r="C8112" s="1" t="str">
        <f t="shared" si="670"/>
        <v>21:0899</v>
      </c>
      <c r="D8112" s="1" t="str">
        <f t="shared" si="671"/>
        <v>21:0238</v>
      </c>
      <c r="E8112" t="s">
        <v>32235</v>
      </c>
      <c r="F8112" t="s">
        <v>32236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74</v>
      </c>
      <c r="N8112">
        <v>186</v>
      </c>
      <c r="P8112" t="s">
        <v>15080</v>
      </c>
      <c r="Q8112" t="s">
        <v>15080</v>
      </c>
      <c r="R8112" t="s">
        <v>15080</v>
      </c>
    </row>
    <row r="8113" spans="1:18" hidden="1" x14ac:dyDescent="0.3">
      <c r="A8113" t="s">
        <v>32237</v>
      </c>
      <c r="B8113" t="s">
        <v>32238</v>
      </c>
      <c r="C8113" s="1" t="str">
        <f t="shared" si="670"/>
        <v>21:0899</v>
      </c>
      <c r="D8113" s="1" t="str">
        <f t="shared" si="671"/>
        <v>21:0238</v>
      </c>
      <c r="E8113" t="s">
        <v>32239</v>
      </c>
      <c r="F8113" t="s">
        <v>32240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81</v>
      </c>
      <c r="N8113">
        <v>187</v>
      </c>
      <c r="P8113" t="s">
        <v>1006</v>
      </c>
      <c r="Q8113" t="s">
        <v>236</v>
      </c>
      <c r="R8113" t="s">
        <v>522</v>
      </c>
    </row>
    <row r="8114" spans="1:18" hidden="1" x14ac:dyDescent="0.3">
      <c r="A8114" t="s">
        <v>32241</v>
      </c>
      <c r="B8114" t="s">
        <v>32242</v>
      </c>
      <c r="C8114" s="1" t="str">
        <f t="shared" si="670"/>
        <v>21:0899</v>
      </c>
      <c r="D8114" s="1" t="str">
        <f t="shared" si="671"/>
        <v>21:0238</v>
      </c>
      <c r="E8114" t="s">
        <v>32243</v>
      </c>
      <c r="F8114" t="s">
        <v>32244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95</v>
      </c>
      <c r="N8114">
        <v>188</v>
      </c>
      <c r="P8114" t="s">
        <v>15080</v>
      </c>
      <c r="Q8114" t="s">
        <v>15080</v>
      </c>
      <c r="R8114" t="s">
        <v>15080</v>
      </c>
    </row>
    <row r="8115" spans="1:18" hidden="1" x14ac:dyDescent="0.3">
      <c r="A8115" t="s">
        <v>32245</v>
      </c>
      <c r="B8115" t="s">
        <v>32246</v>
      </c>
      <c r="C8115" s="1" t="str">
        <f t="shared" si="670"/>
        <v>21:0899</v>
      </c>
      <c r="D8115" s="1" t="str">
        <f t="shared" si="671"/>
        <v>21:0238</v>
      </c>
      <c r="E8115" t="s">
        <v>32247</v>
      </c>
      <c r="F8115" t="s">
        <v>32248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 t="s">
        <v>272</v>
      </c>
      <c r="Q8115" t="s">
        <v>38</v>
      </c>
      <c r="R8115" t="s">
        <v>890</v>
      </c>
    </row>
    <row r="8116" spans="1:18" hidden="1" x14ac:dyDescent="0.3">
      <c r="A8116" t="s">
        <v>32249</v>
      </c>
      <c r="B8116" t="s">
        <v>32250</v>
      </c>
      <c r="C8116" s="1" t="str">
        <f t="shared" si="670"/>
        <v>21:0899</v>
      </c>
      <c r="D8116" s="1" t="str">
        <f t="shared" si="671"/>
        <v>21:0238</v>
      </c>
      <c r="E8116" t="s">
        <v>32247</v>
      </c>
      <c r="F8116" t="s">
        <v>32251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29</v>
      </c>
      <c r="N8116">
        <v>190</v>
      </c>
      <c r="P8116" t="s">
        <v>225</v>
      </c>
      <c r="Q8116" t="s">
        <v>62</v>
      </c>
      <c r="R8116" t="s">
        <v>532</v>
      </c>
    </row>
    <row r="8117" spans="1:18" hidden="1" x14ac:dyDescent="0.3">
      <c r="A8117" t="s">
        <v>32252</v>
      </c>
      <c r="B8117" t="s">
        <v>32253</v>
      </c>
      <c r="C8117" s="1" t="str">
        <f t="shared" si="670"/>
        <v>21:0899</v>
      </c>
      <c r="D8117" s="1" t="str">
        <f t="shared" si="671"/>
        <v>21:0238</v>
      </c>
      <c r="E8117" t="s">
        <v>32254</v>
      </c>
      <c r="F8117" t="s">
        <v>32255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101</v>
      </c>
      <c r="N8117">
        <v>191</v>
      </c>
      <c r="P8117" t="s">
        <v>414</v>
      </c>
      <c r="Q8117" t="s">
        <v>46</v>
      </c>
      <c r="R8117" t="s">
        <v>189</v>
      </c>
    </row>
    <row r="8118" spans="1:18" hidden="1" x14ac:dyDescent="0.3">
      <c r="A8118" t="s">
        <v>32256</v>
      </c>
      <c r="B8118" t="s">
        <v>32257</v>
      </c>
      <c r="C8118" s="1" t="str">
        <f t="shared" si="670"/>
        <v>21:0899</v>
      </c>
      <c r="D8118" s="1" t="str">
        <f t="shared" si="671"/>
        <v>21:0238</v>
      </c>
      <c r="E8118" t="s">
        <v>32258</v>
      </c>
      <c r="F8118" t="s">
        <v>32259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107</v>
      </c>
      <c r="N8118">
        <v>192</v>
      </c>
      <c r="P8118" t="s">
        <v>210</v>
      </c>
      <c r="Q8118" t="s">
        <v>46</v>
      </c>
      <c r="R8118" t="s">
        <v>285</v>
      </c>
    </row>
    <row r="8119" spans="1:18" hidden="1" x14ac:dyDescent="0.3">
      <c r="A8119" t="s">
        <v>32260</v>
      </c>
      <c r="B8119" t="s">
        <v>32261</v>
      </c>
      <c r="C8119" s="1" t="str">
        <f t="shared" ref="C8119:C8182" si="674">HYPERLINK("https://geochem.nrcan.gc.ca/cdogs/content/bdl/bdl210899_e.htm", "21:0899")</f>
        <v>21:0899</v>
      </c>
      <c r="D8119" s="1" t="str">
        <f t="shared" ref="D8119:D8182" si="675">HYPERLINK("https://geochem.nrcan.gc.ca/cdogs/content/svy/svy210238_e.htm", "21:0238")</f>
        <v>21:0238</v>
      </c>
      <c r="E8119" t="s">
        <v>32262</v>
      </c>
      <c r="F8119" t="s">
        <v>32263</v>
      </c>
      <c r="H8119">
        <v>47.984764400000003</v>
      </c>
      <c r="I8119">
        <v>-67.753994700000007</v>
      </c>
      <c r="J8119" s="1" t="str">
        <f t="shared" ref="J8119:J8182" si="676">HYPERLINK("https://geochem.nrcan.gc.ca/cdogs/content/kwd/kwd020018_e.htm", "Fluid (stream)")</f>
        <v>Fluid (stream)</v>
      </c>
      <c r="K8119" s="1" t="str">
        <f t="shared" ref="K8119:K8182" si="677">HYPERLINK("https://geochem.nrcan.gc.ca/cdogs/content/kwd/kwd080007_e.htm", "Untreated Water")</f>
        <v>Untreated Water</v>
      </c>
      <c r="L8119">
        <v>11</v>
      </c>
      <c r="M8119" t="s">
        <v>114</v>
      </c>
      <c r="N8119">
        <v>193</v>
      </c>
      <c r="P8119" t="s">
        <v>194</v>
      </c>
      <c r="Q8119" t="s">
        <v>146</v>
      </c>
      <c r="R8119" t="s">
        <v>195</v>
      </c>
    </row>
    <row r="8120" spans="1:18" hidden="1" x14ac:dyDescent="0.3">
      <c r="A8120" t="s">
        <v>32264</v>
      </c>
      <c r="B8120" t="s">
        <v>32265</v>
      </c>
      <c r="C8120" s="1" t="str">
        <f t="shared" si="674"/>
        <v>21:0899</v>
      </c>
      <c r="D8120" s="1" t="str">
        <f t="shared" si="675"/>
        <v>21:0238</v>
      </c>
      <c r="E8120" t="s">
        <v>32266</v>
      </c>
      <c r="F8120" t="s">
        <v>32267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121</v>
      </c>
      <c r="N8120">
        <v>194</v>
      </c>
      <c r="P8120" t="s">
        <v>210</v>
      </c>
      <c r="Q8120" t="s">
        <v>31</v>
      </c>
      <c r="R8120" t="s">
        <v>873</v>
      </c>
    </row>
    <row r="8121" spans="1:18" hidden="1" x14ac:dyDescent="0.3">
      <c r="A8121" t="s">
        <v>32268</v>
      </c>
      <c r="B8121" t="s">
        <v>32269</v>
      </c>
      <c r="C8121" s="1" t="str">
        <f t="shared" si="674"/>
        <v>21:0899</v>
      </c>
      <c r="D8121" s="1" t="str">
        <f t="shared" si="675"/>
        <v>21:0238</v>
      </c>
      <c r="E8121" t="s">
        <v>32270</v>
      </c>
      <c r="F8121" t="s">
        <v>32271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127</v>
      </c>
      <c r="N8121">
        <v>195</v>
      </c>
      <c r="P8121" t="s">
        <v>247</v>
      </c>
      <c r="Q8121" t="s">
        <v>38</v>
      </c>
      <c r="R8121" t="s">
        <v>195</v>
      </c>
    </row>
    <row r="8122" spans="1:18" hidden="1" x14ac:dyDescent="0.3">
      <c r="A8122" t="s">
        <v>32272</v>
      </c>
      <c r="B8122" t="s">
        <v>32273</v>
      </c>
      <c r="C8122" s="1" t="str">
        <f t="shared" si="674"/>
        <v>21:0899</v>
      </c>
      <c r="D8122" s="1" t="str">
        <f t="shared" si="675"/>
        <v>21:0238</v>
      </c>
      <c r="E8122" t="s">
        <v>32274</v>
      </c>
      <c r="F8122" t="s">
        <v>32275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133</v>
      </c>
      <c r="N8122">
        <v>196</v>
      </c>
      <c r="P8122" t="s">
        <v>356</v>
      </c>
      <c r="Q8122" t="s">
        <v>38</v>
      </c>
      <c r="R8122" t="s">
        <v>55</v>
      </c>
    </row>
    <row r="8123" spans="1:18" hidden="1" x14ac:dyDescent="0.3">
      <c r="A8123" t="s">
        <v>32276</v>
      </c>
      <c r="B8123" t="s">
        <v>32277</v>
      </c>
      <c r="C8123" s="1" t="str">
        <f t="shared" si="674"/>
        <v>21:0899</v>
      </c>
      <c r="D8123" s="1" t="str">
        <f t="shared" si="675"/>
        <v>21:0238</v>
      </c>
      <c r="E8123" t="s">
        <v>32278</v>
      </c>
      <c r="F8123" t="s">
        <v>32279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139</v>
      </c>
      <c r="N8123">
        <v>197</v>
      </c>
      <c r="P8123" t="s">
        <v>356</v>
      </c>
      <c r="Q8123" t="s">
        <v>248</v>
      </c>
      <c r="R8123" t="s">
        <v>522</v>
      </c>
    </row>
    <row r="8124" spans="1:18" hidden="1" x14ac:dyDescent="0.3">
      <c r="A8124" t="s">
        <v>32280</v>
      </c>
      <c r="B8124" t="s">
        <v>32281</v>
      </c>
      <c r="C8124" s="1" t="str">
        <f t="shared" si="674"/>
        <v>21:0899</v>
      </c>
      <c r="D8124" s="1" t="str">
        <f t="shared" si="675"/>
        <v>21:0238</v>
      </c>
      <c r="E8124" t="s">
        <v>32282</v>
      </c>
      <c r="F8124" t="s">
        <v>32283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241</v>
      </c>
      <c r="N8124">
        <v>198</v>
      </c>
      <c r="P8124" t="s">
        <v>247</v>
      </c>
      <c r="Q8124" t="s">
        <v>24</v>
      </c>
      <c r="R8124" t="s">
        <v>3875</v>
      </c>
    </row>
    <row r="8125" spans="1:18" hidden="1" x14ac:dyDescent="0.3">
      <c r="A8125" t="s">
        <v>32284</v>
      </c>
      <c r="B8125" t="s">
        <v>32285</v>
      </c>
      <c r="C8125" s="1" t="str">
        <f t="shared" si="674"/>
        <v>21:0899</v>
      </c>
      <c r="D8125" s="1" t="str">
        <f t="shared" si="675"/>
        <v>21:0238</v>
      </c>
      <c r="E8125" t="s">
        <v>32286</v>
      </c>
      <c r="F8125" t="s">
        <v>32287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36</v>
      </c>
      <c r="N8125">
        <v>199</v>
      </c>
      <c r="P8125" t="s">
        <v>210</v>
      </c>
      <c r="Q8125" t="s">
        <v>236</v>
      </c>
      <c r="R8125" t="s">
        <v>522</v>
      </c>
    </row>
    <row r="8126" spans="1:18" hidden="1" x14ac:dyDescent="0.3">
      <c r="A8126" t="s">
        <v>32288</v>
      </c>
      <c r="B8126" t="s">
        <v>32289</v>
      </c>
      <c r="C8126" s="1" t="str">
        <f t="shared" si="674"/>
        <v>21:0899</v>
      </c>
      <c r="D8126" s="1" t="str">
        <f t="shared" si="675"/>
        <v>21:0238</v>
      </c>
      <c r="E8126" t="s">
        <v>32290</v>
      </c>
      <c r="F8126" t="s">
        <v>32291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 t="s">
        <v>256</v>
      </c>
      <c r="Q8126" t="s">
        <v>236</v>
      </c>
      <c r="R8126" t="s">
        <v>195</v>
      </c>
    </row>
    <row r="8127" spans="1:18" hidden="1" x14ac:dyDescent="0.3">
      <c r="A8127" t="s">
        <v>32292</v>
      </c>
      <c r="B8127" t="s">
        <v>32293</v>
      </c>
      <c r="C8127" s="1" t="str">
        <f t="shared" si="674"/>
        <v>21:0899</v>
      </c>
      <c r="D8127" s="1" t="str">
        <f t="shared" si="675"/>
        <v>21:0238</v>
      </c>
      <c r="E8127" t="s">
        <v>32290</v>
      </c>
      <c r="F8127" t="s">
        <v>32294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29</v>
      </c>
      <c r="N8127">
        <v>201</v>
      </c>
      <c r="P8127" t="s">
        <v>235</v>
      </c>
      <c r="Q8127" t="s">
        <v>482</v>
      </c>
      <c r="R8127" t="s">
        <v>460</v>
      </c>
    </row>
    <row r="8128" spans="1:18" hidden="1" x14ac:dyDescent="0.3">
      <c r="A8128" t="s">
        <v>32295</v>
      </c>
      <c r="B8128" t="s">
        <v>32296</v>
      </c>
      <c r="C8128" s="1" t="str">
        <f t="shared" si="674"/>
        <v>21:0899</v>
      </c>
      <c r="D8128" s="1" t="str">
        <f t="shared" si="675"/>
        <v>21:0238</v>
      </c>
      <c r="E8128" t="s">
        <v>32297</v>
      </c>
      <c r="F8128" t="s">
        <v>32298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44</v>
      </c>
      <c r="N8128">
        <v>202</v>
      </c>
      <c r="P8128" t="s">
        <v>235</v>
      </c>
      <c r="Q8128" t="s">
        <v>236</v>
      </c>
      <c r="R8128" t="s">
        <v>189</v>
      </c>
    </row>
    <row r="8129" spans="1:18" hidden="1" x14ac:dyDescent="0.3">
      <c r="A8129" t="s">
        <v>32299</v>
      </c>
      <c r="B8129" t="s">
        <v>32300</v>
      </c>
      <c r="C8129" s="1" t="str">
        <f t="shared" si="674"/>
        <v>21:0899</v>
      </c>
      <c r="D8129" s="1" t="str">
        <f t="shared" si="675"/>
        <v>21:0238</v>
      </c>
      <c r="E8129" t="s">
        <v>32301</v>
      </c>
      <c r="F8129" t="s">
        <v>32302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52</v>
      </c>
      <c r="N8129">
        <v>203</v>
      </c>
      <c r="P8129" t="s">
        <v>319</v>
      </c>
      <c r="Q8129" t="s">
        <v>236</v>
      </c>
      <c r="R8129" t="s">
        <v>460</v>
      </c>
    </row>
    <row r="8130" spans="1:18" hidden="1" x14ac:dyDescent="0.3">
      <c r="A8130" t="s">
        <v>32303</v>
      </c>
      <c r="B8130" t="s">
        <v>32304</v>
      </c>
      <c r="C8130" s="1" t="str">
        <f t="shared" si="674"/>
        <v>21:0899</v>
      </c>
      <c r="D8130" s="1" t="str">
        <f t="shared" si="675"/>
        <v>21:0238</v>
      </c>
      <c r="E8130" t="s">
        <v>32305</v>
      </c>
      <c r="F8130" t="s">
        <v>32306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60</v>
      </c>
      <c r="N8130">
        <v>204</v>
      </c>
      <c r="P8130" t="s">
        <v>235</v>
      </c>
      <c r="Q8130" t="s">
        <v>236</v>
      </c>
      <c r="R8130" t="s">
        <v>195</v>
      </c>
    </row>
    <row r="8131" spans="1:18" hidden="1" x14ac:dyDescent="0.3">
      <c r="A8131" t="s">
        <v>32307</v>
      </c>
      <c r="B8131" t="s">
        <v>32308</v>
      </c>
      <c r="C8131" s="1" t="str">
        <f t="shared" si="674"/>
        <v>21:0899</v>
      </c>
      <c r="D8131" s="1" t="str">
        <f t="shared" si="675"/>
        <v>21:0238</v>
      </c>
      <c r="E8131" t="s">
        <v>32309</v>
      </c>
      <c r="F8131" t="s">
        <v>32310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67</v>
      </c>
      <c r="N8131">
        <v>205</v>
      </c>
      <c r="P8131" t="s">
        <v>235</v>
      </c>
      <c r="Q8131" t="s">
        <v>62</v>
      </c>
      <c r="R8131" t="s">
        <v>599</v>
      </c>
    </row>
    <row r="8132" spans="1:18" hidden="1" x14ac:dyDescent="0.3">
      <c r="A8132" t="s">
        <v>32311</v>
      </c>
      <c r="B8132" t="s">
        <v>32312</v>
      </c>
      <c r="C8132" s="1" t="str">
        <f t="shared" si="674"/>
        <v>21:0899</v>
      </c>
      <c r="D8132" s="1" t="str">
        <f t="shared" si="675"/>
        <v>21:0238</v>
      </c>
      <c r="E8132" t="s">
        <v>32313</v>
      </c>
      <c r="F8132" t="s">
        <v>32314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74</v>
      </c>
      <c r="N8132">
        <v>206</v>
      </c>
      <c r="P8132" t="s">
        <v>15080</v>
      </c>
      <c r="Q8132" t="s">
        <v>15080</v>
      </c>
      <c r="R8132" t="s">
        <v>15080</v>
      </c>
    </row>
    <row r="8133" spans="1:18" hidden="1" x14ac:dyDescent="0.3">
      <c r="A8133" t="s">
        <v>32315</v>
      </c>
      <c r="B8133" t="s">
        <v>32316</v>
      </c>
      <c r="C8133" s="1" t="str">
        <f t="shared" si="674"/>
        <v>21:0899</v>
      </c>
      <c r="D8133" s="1" t="str">
        <f t="shared" si="675"/>
        <v>21:0238</v>
      </c>
      <c r="E8133" t="s">
        <v>32317</v>
      </c>
      <c r="F8133" t="s">
        <v>32318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81</v>
      </c>
      <c r="N8133">
        <v>207</v>
      </c>
      <c r="P8133" t="s">
        <v>256</v>
      </c>
      <c r="Q8133" t="s">
        <v>310</v>
      </c>
      <c r="R8133" t="s">
        <v>460</v>
      </c>
    </row>
    <row r="8134" spans="1:18" hidden="1" x14ac:dyDescent="0.3">
      <c r="A8134" t="s">
        <v>32319</v>
      </c>
      <c r="B8134" t="s">
        <v>32320</v>
      </c>
      <c r="C8134" s="1" t="str">
        <f t="shared" si="674"/>
        <v>21:0899</v>
      </c>
      <c r="D8134" s="1" t="str">
        <f t="shared" si="675"/>
        <v>21:0238</v>
      </c>
      <c r="E8134" t="s">
        <v>32321</v>
      </c>
      <c r="F8134" t="s">
        <v>32322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95</v>
      </c>
      <c r="N8134">
        <v>208</v>
      </c>
      <c r="P8134" t="s">
        <v>319</v>
      </c>
      <c r="Q8134" t="s">
        <v>310</v>
      </c>
      <c r="R8134" t="s">
        <v>522</v>
      </c>
    </row>
    <row r="8135" spans="1:18" hidden="1" x14ac:dyDescent="0.3">
      <c r="A8135" t="s">
        <v>32323</v>
      </c>
      <c r="B8135" t="s">
        <v>32324</v>
      </c>
      <c r="C8135" s="1" t="str">
        <f t="shared" si="674"/>
        <v>21:0899</v>
      </c>
      <c r="D8135" s="1" t="str">
        <f t="shared" si="675"/>
        <v>21:0238</v>
      </c>
      <c r="E8135" t="s">
        <v>32325</v>
      </c>
      <c r="F8135" t="s">
        <v>32326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101</v>
      </c>
      <c r="N8135">
        <v>209</v>
      </c>
      <c r="P8135" t="s">
        <v>235</v>
      </c>
      <c r="Q8135" t="s">
        <v>236</v>
      </c>
      <c r="R8135" t="s">
        <v>522</v>
      </c>
    </row>
    <row r="8136" spans="1:18" hidden="1" x14ac:dyDescent="0.3">
      <c r="A8136" t="s">
        <v>32327</v>
      </c>
      <c r="B8136" t="s">
        <v>32328</v>
      </c>
      <c r="C8136" s="1" t="str">
        <f t="shared" si="674"/>
        <v>21:0899</v>
      </c>
      <c r="D8136" s="1" t="str">
        <f t="shared" si="675"/>
        <v>21:0238</v>
      </c>
      <c r="E8136" t="s">
        <v>32329</v>
      </c>
      <c r="F8136" t="s">
        <v>32330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107</v>
      </c>
      <c r="N8136">
        <v>210</v>
      </c>
      <c r="P8136" t="s">
        <v>256</v>
      </c>
      <c r="Q8136" t="s">
        <v>482</v>
      </c>
      <c r="R8136" t="s">
        <v>285</v>
      </c>
    </row>
    <row r="8137" spans="1:18" hidden="1" x14ac:dyDescent="0.3">
      <c r="A8137" t="s">
        <v>32331</v>
      </c>
      <c r="B8137" t="s">
        <v>32332</v>
      </c>
      <c r="C8137" s="1" t="str">
        <f t="shared" si="674"/>
        <v>21:0899</v>
      </c>
      <c r="D8137" s="1" t="str">
        <f t="shared" si="675"/>
        <v>21:0238</v>
      </c>
      <c r="E8137" t="s">
        <v>32333</v>
      </c>
      <c r="F8137" t="s">
        <v>32334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114</v>
      </c>
      <c r="N8137">
        <v>211</v>
      </c>
      <c r="P8137" t="s">
        <v>256</v>
      </c>
      <c r="Q8137" t="s">
        <v>54</v>
      </c>
      <c r="R8137" t="s">
        <v>401</v>
      </c>
    </row>
    <row r="8138" spans="1:18" hidden="1" x14ac:dyDescent="0.3">
      <c r="A8138" t="s">
        <v>32335</v>
      </c>
      <c r="B8138" t="s">
        <v>32336</v>
      </c>
      <c r="C8138" s="1" t="str">
        <f t="shared" si="674"/>
        <v>21:0899</v>
      </c>
      <c r="D8138" s="1" t="str">
        <f t="shared" si="675"/>
        <v>21:0238</v>
      </c>
      <c r="E8138" t="s">
        <v>32337</v>
      </c>
      <c r="F8138" t="s">
        <v>32338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121</v>
      </c>
      <c r="N8138">
        <v>212</v>
      </c>
      <c r="P8138" t="s">
        <v>235</v>
      </c>
      <c r="Q8138" t="s">
        <v>310</v>
      </c>
      <c r="R8138" t="s">
        <v>189</v>
      </c>
    </row>
    <row r="8139" spans="1:18" hidden="1" x14ac:dyDescent="0.3">
      <c r="A8139" t="s">
        <v>32339</v>
      </c>
      <c r="B8139" t="s">
        <v>32340</v>
      </c>
      <c r="C8139" s="1" t="str">
        <f t="shared" si="674"/>
        <v>21:0899</v>
      </c>
      <c r="D8139" s="1" t="str">
        <f t="shared" si="675"/>
        <v>21:0238</v>
      </c>
      <c r="E8139" t="s">
        <v>32341</v>
      </c>
      <c r="F8139" t="s">
        <v>32342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127</v>
      </c>
      <c r="N8139">
        <v>213</v>
      </c>
      <c r="P8139" t="s">
        <v>15080</v>
      </c>
      <c r="Q8139" t="s">
        <v>15080</v>
      </c>
      <c r="R8139" t="s">
        <v>15080</v>
      </c>
    </row>
    <row r="8140" spans="1:18" hidden="1" x14ac:dyDescent="0.3">
      <c r="A8140" t="s">
        <v>32343</v>
      </c>
      <c r="B8140" t="s">
        <v>32344</v>
      </c>
      <c r="C8140" s="1" t="str">
        <f t="shared" si="674"/>
        <v>21:0899</v>
      </c>
      <c r="D8140" s="1" t="str">
        <f t="shared" si="675"/>
        <v>21:0238</v>
      </c>
      <c r="E8140" t="s">
        <v>32345</v>
      </c>
      <c r="F8140" t="s">
        <v>32346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133</v>
      </c>
      <c r="N8140">
        <v>214</v>
      </c>
      <c r="P8140" t="s">
        <v>256</v>
      </c>
      <c r="Q8140" t="s">
        <v>62</v>
      </c>
      <c r="R8140" t="s">
        <v>911</v>
      </c>
    </row>
    <row r="8141" spans="1:18" hidden="1" x14ac:dyDescent="0.3">
      <c r="A8141" t="s">
        <v>32347</v>
      </c>
      <c r="B8141" t="s">
        <v>32348</v>
      </c>
      <c r="C8141" s="1" t="str">
        <f t="shared" si="674"/>
        <v>21:0899</v>
      </c>
      <c r="D8141" s="1" t="str">
        <f t="shared" si="675"/>
        <v>21:0238</v>
      </c>
      <c r="E8141" t="s">
        <v>32349</v>
      </c>
      <c r="F8141" t="s">
        <v>32350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139</v>
      </c>
      <c r="N8141">
        <v>215</v>
      </c>
      <c r="P8141" t="s">
        <v>247</v>
      </c>
      <c r="Q8141" t="s">
        <v>62</v>
      </c>
      <c r="R8141" t="s">
        <v>189</v>
      </c>
    </row>
    <row r="8142" spans="1:18" hidden="1" x14ac:dyDescent="0.3">
      <c r="A8142" t="s">
        <v>32351</v>
      </c>
      <c r="B8142" t="s">
        <v>32352</v>
      </c>
      <c r="C8142" s="1" t="str">
        <f t="shared" si="674"/>
        <v>21:0899</v>
      </c>
      <c r="D8142" s="1" t="str">
        <f t="shared" si="675"/>
        <v>21:0238</v>
      </c>
      <c r="E8142" t="s">
        <v>32353</v>
      </c>
      <c r="F8142" t="s">
        <v>32354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241</v>
      </c>
      <c r="N8142">
        <v>216</v>
      </c>
      <c r="P8142" t="s">
        <v>256</v>
      </c>
      <c r="Q8142" t="s">
        <v>62</v>
      </c>
      <c r="R8142" t="s">
        <v>522</v>
      </c>
    </row>
    <row r="8143" spans="1:18" hidden="1" x14ac:dyDescent="0.3">
      <c r="A8143" t="s">
        <v>32355</v>
      </c>
      <c r="B8143" t="s">
        <v>32356</v>
      </c>
      <c r="C8143" s="1" t="str">
        <f t="shared" si="674"/>
        <v>21:0899</v>
      </c>
      <c r="D8143" s="1" t="str">
        <f t="shared" si="675"/>
        <v>21:0238</v>
      </c>
      <c r="E8143" t="s">
        <v>32357</v>
      </c>
      <c r="F8143" t="s">
        <v>32358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36</v>
      </c>
      <c r="N8143">
        <v>217</v>
      </c>
      <c r="P8143" t="s">
        <v>15080</v>
      </c>
      <c r="Q8143" t="s">
        <v>15080</v>
      </c>
      <c r="R8143" t="s">
        <v>15080</v>
      </c>
    </row>
    <row r="8144" spans="1:18" hidden="1" x14ac:dyDescent="0.3">
      <c r="A8144" t="s">
        <v>32359</v>
      </c>
      <c r="B8144" t="s">
        <v>32360</v>
      </c>
      <c r="C8144" s="1" t="str">
        <f t="shared" si="674"/>
        <v>21:0899</v>
      </c>
      <c r="D8144" s="1" t="str">
        <f t="shared" si="675"/>
        <v>21:0238</v>
      </c>
      <c r="E8144" t="s">
        <v>32361</v>
      </c>
      <c r="F8144" t="s">
        <v>32362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44</v>
      </c>
      <c r="N8144">
        <v>218</v>
      </c>
      <c r="P8144" t="s">
        <v>235</v>
      </c>
      <c r="Q8144" t="s">
        <v>46</v>
      </c>
      <c r="R8144" t="s">
        <v>522</v>
      </c>
    </row>
    <row r="8145" spans="1:18" hidden="1" x14ac:dyDescent="0.3">
      <c r="A8145" t="s">
        <v>32363</v>
      </c>
      <c r="B8145" t="s">
        <v>32364</v>
      </c>
      <c r="C8145" s="1" t="str">
        <f t="shared" si="674"/>
        <v>21:0899</v>
      </c>
      <c r="D8145" s="1" t="str">
        <f t="shared" si="675"/>
        <v>21:0238</v>
      </c>
      <c r="E8145" t="s">
        <v>32365</v>
      </c>
      <c r="F8145" t="s">
        <v>32366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52</v>
      </c>
      <c r="N8145">
        <v>219</v>
      </c>
      <c r="P8145" t="s">
        <v>235</v>
      </c>
      <c r="Q8145" t="s">
        <v>46</v>
      </c>
      <c r="R8145" t="s">
        <v>189</v>
      </c>
    </row>
    <row r="8146" spans="1:18" hidden="1" x14ac:dyDescent="0.3">
      <c r="A8146" t="s">
        <v>32367</v>
      </c>
      <c r="B8146" t="s">
        <v>32368</v>
      </c>
      <c r="C8146" s="1" t="str">
        <f t="shared" si="674"/>
        <v>21:0899</v>
      </c>
      <c r="D8146" s="1" t="str">
        <f t="shared" si="675"/>
        <v>21:0238</v>
      </c>
      <c r="E8146" t="s">
        <v>32369</v>
      </c>
      <c r="F8146" t="s">
        <v>32370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60</v>
      </c>
      <c r="N8146">
        <v>220</v>
      </c>
      <c r="P8146" t="s">
        <v>210</v>
      </c>
      <c r="Q8146" t="s">
        <v>146</v>
      </c>
      <c r="R8146" t="s">
        <v>2135</v>
      </c>
    </row>
    <row r="8147" spans="1:18" hidden="1" x14ac:dyDescent="0.3">
      <c r="A8147" t="s">
        <v>32371</v>
      </c>
      <c r="B8147" t="s">
        <v>32372</v>
      </c>
      <c r="C8147" s="1" t="str">
        <f t="shared" si="674"/>
        <v>21:0899</v>
      </c>
      <c r="D8147" s="1" t="str">
        <f t="shared" si="675"/>
        <v>21:0238</v>
      </c>
      <c r="E8147" t="s">
        <v>32373</v>
      </c>
      <c r="F8147" t="s">
        <v>32374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67</v>
      </c>
      <c r="N8147">
        <v>221</v>
      </c>
      <c r="P8147" t="s">
        <v>319</v>
      </c>
      <c r="Q8147" t="s">
        <v>24</v>
      </c>
      <c r="R8147" t="s">
        <v>449</v>
      </c>
    </row>
    <row r="8148" spans="1:18" hidden="1" x14ac:dyDescent="0.3">
      <c r="A8148" t="s">
        <v>32375</v>
      </c>
      <c r="B8148" t="s">
        <v>32376</v>
      </c>
      <c r="C8148" s="1" t="str">
        <f t="shared" si="674"/>
        <v>21:0899</v>
      </c>
      <c r="D8148" s="1" t="str">
        <f t="shared" si="675"/>
        <v>21:0238</v>
      </c>
      <c r="E8148" t="s">
        <v>32377</v>
      </c>
      <c r="F8148" t="s">
        <v>32378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 t="s">
        <v>210</v>
      </c>
      <c r="Q8148" t="s">
        <v>38</v>
      </c>
      <c r="R8148" t="s">
        <v>532</v>
      </c>
    </row>
    <row r="8149" spans="1:18" hidden="1" x14ac:dyDescent="0.3">
      <c r="A8149" t="s">
        <v>32379</v>
      </c>
      <c r="B8149" t="s">
        <v>32380</v>
      </c>
      <c r="C8149" s="1" t="str">
        <f t="shared" si="674"/>
        <v>21:0899</v>
      </c>
      <c r="D8149" s="1" t="str">
        <f t="shared" si="675"/>
        <v>21:0238</v>
      </c>
      <c r="E8149" t="s">
        <v>32377</v>
      </c>
      <c r="F8149" t="s">
        <v>32381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29</v>
      </c>
      <c r="N8149">
        <v>223</v>
      </c>
      <c r="P8149" t="s">
        <v>210</v>
      </c>
      <c r="Q8149" t="s">
        <v>62</v>
      </c>
      <c r="R8149" t="s">
        <v>532</v>
      </c>
    </row>
    <row r="8150" spans="1:18" hidden="1" x14ac:dyDescent="0.3">
      <c r="A8150" t="s">
        <v>32382</v>
      </c>
      <c r="B8150" t="s">
        <v>32383</v>
      </c>
      <c r="C8150" s="1" t="str">
        <f t="shared" si="674"/>
        <v>21:0899</v>
      </c>
      <c r="D8150" s="1" t="str">
        <f t="shared" si="675"/>
        <v>21:0238</v>
      </c>
      <c r="E8150" t="s">
        <v>32384</v>
      </c>
      <c r="F8150" t="s">
        <v>32385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74</v>
      </c>
      <c r="N8150">
        <v>224</v>
      </c>
      <c r="P8150" t="s">
        <v>256</v>
      </c>
      <c r="Q8150" t="s">
        <v>62</v>
      </c>
      <c r="R8150" t="s">
        <v>890</v>
      </c>
    </row>
    <row r="8151" spans="1:18" hidden="1" x14ac:dyDescent="0.3">
      <c r="A8151" t="s">
        <v>32386</v>
      </c>
      <c r="B8151" t="s">
        <v>32387</v>
      </c>
      <c r="C8151" s="1" t="str">
        <f t="shared" si="674"/>
        <v>21:0899</v>
      </c>
      <c r="D8151" s="1" t="str">
        <f t="shared" si="675"/>
        <v>21:0238</v>
      </c>
      <c r="E8151" t="s">
        <v>32388</v>
      </c>
      <c r="F8151" t="s">
        <v>32389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81</v>
      </c>
      <c r="N8151">
        <v>225</v>
      </c>
      <c r="P8151" t="s">
        <v>15080</v>
      </c>
      <c r="Q8151" t="s">
        <v>15080</v>
      </c>
      <c r="R8151" t="s">
        <v>15080</v>
      </c>
    </row>
    <row r="8152" spans="1:18" hidden="1" x14ac:dyDescent="0.3">
      <c r="A8152" t="s">
        <v>32390</v>
      </c>
      <c r="B8152" t="s">
        <v>32391</v>
      </c>
      <c r="C8152" s="1" t="str">
        <f t="shared" si="674"/>
        <v>21:0899</v>
      </c>
      <c r="D8152" s="1" t="str">
        <f t="shared" si="675"/>
        <v>21:0238</v>
      </c>
      <c r="E8152" t="s">
        <v>32392</v>
      </c>
      <c r="F8152" t="s">
        <v>32393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95</v>
      </c>
      <c r="N8152">
        <v>226</v>
      </c>
      <c r="P8152" t="s">
        <v>235</v>
      </c>
      <c r="Q8152" t="s">
        <v>38</v>
      </c>
      <c r="R8152" t="s">
        <v>401</v>
      </c>
    </row>
    <row r="8153" spans="1:18" hidden="1" x14ac:dyDescent="0.3">
      <c r="A8153" t="s">
        <v>32394</v>
      </c>
      <c r="B8153" t="s">
        <v>32395</v>
      </c>
      <c r="C8153" s="1" t="str">
        <f t="shared" si="674"/>
        <v>21:0899</v>
      </c>
      <c r="D8153" s="1" t="str">
        <f t="shared" si="675"/>
        <v>21:0238</v>
      </c>
      <c r="E8153" t="s">
        <v>32396</v>
      </c>
      <c r="F8153" t="s">
        <v>32397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101</v>
      </c>
      <c r="N8153">
        <v>227</v>
      </c>
      <c r="P8153" t="s">
        <v>256</v>
      </c>
      <c r="Q8153" t="s">
        <v>248</v>
      </c>
      <c r="R8153" t="s">
        <v>189</v>
      </c>
    </row>
    <row r="8154" spans="1:18" hidden="1" x14ac:dyDescent="0.3">
      <c r="A8154" t="s">
        <v>32398</v>
      </c>
      <c r="B8154" t="s">
        <v>32399</v>
      </c>
      <c r="C8154" s="1" t="str">
        <f t="shared" si="674"/>
        <v>21:0899</v>
      </c>
      <c r="D8154" s="1" t="str">
        <f t="shared" si="675"/>
        <v>21:0238</v>
      </c>
      <c r="E8154" t="s">
        <v>32400</v>
      </c>
      <c r="F8154" t="s">
        <v>32401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107</v>
      </c>
      <c r="N8154">
        <v>228</v>
      </c>
      <c r="P8154" t="s">
        <v>235</v>
      </c>
      <c r="Q8154" t="s">
        <v>46</v>
      </c>
      <c r="R8154" t="s">
        <v>532</v>
      </c>
    </row>
    <row r="8155" spans="1:18" hidden="1" x14ac:dyDescent="0.3">
      <c r="A8155" t="s">
        <v>32402</v>
      </c>
      <c r="B8155" t="s">
        <v>32403</v>
      </c>
      <c r="C8155" s="1" t="str">
        <f t="shared" si="674"/>
        <v>21:0899</v>
      </c>
      <c r="D8155" s="1" t="str">
        <f t="shared" si="675"/>
        <v>21:0238</v>
      </c>
      <c r="E8155" t="s">
        <v>32404</v>
      </c>
      <c r="F8155" t="s">
        <v>32405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36</v>
      </c>
      <c r="N8155">
        <v>229</v>
      </c>
      <c r="P8155" t="s">
        <v>256</v>
      </c>
      <c r="Q8155" t="s">
        <v>54</v>
      </c>
      <c r="R8155" t="s">
        <v>522</v>
      </c>
    </row>
    <row r="8156" spans="1:18" hidden="1" x14ac:dyDescent="0.3">
      <c r="A8156" t="s">
        <v>32406</v>
      </c>
      <c r="B8156" t="s">
        <v>32407</v>
      </c>
      <c r="C8156" s="1" t="str">
        <f t="shared" si="674"/>
        <v>21:0899</v>
      </c>
      <c r="D8156" s="1" t="str">
        <f t="shared" si="675"/>
        <v>21:0238</v>
      </c>
      <c r="E8156" t="s">
        <v>32408</v>
      </c>
      <c r="F8156" t="s">
        <v>32409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44</v>
      </c>
      <c r="N8156">
        <v>230</v>
      </c>
      <c r="P8156" t="s">
        <v>247</v>
      </c>
      <c r="Q8156" t="s">
        <v>579</v>
      </c>
      <c r="R8156" t="s">
        <v>195</v>
      </c>
    </row>
    <row r="8157" spans="1:18" hidden="1" x14ac:dyDescent="0.3">
      <c r="A8157" t="s">
        <v>32410</v>
      </c>
      <c r="B8157" t="s">
        <v>32411</v>
      </c>
      <c r="C8157" s="1" t="str">
        <f t="shared" si="674"/>
        <v>21:0899</v>
      </c>
      <c r="D8157" s="1" t="str">
        <f t="shared" si="675"/>
        <v>21:0238</v>
      </c>
      <c r="E8157" t="s">
        <v>32412</v>
      </c>
      <c r="F8157" t="s">
        <v>32413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52</v>
      </c>
      <c r="N8157">
        <v>231</v>
      </c>
      <c r="P8157" t="s">
        <v>262</v>
      </c>
      <c r="Q8157" t="s">
        <v>579</v>
      </c>
      <c r="R8157" t="s">
        <v>460</v>
      </c>
    </row>
    <row r="8158" spans="1:18" hidden="1" x14ac:dyDescent="0.3">
      <c r="A8158" t="s">
        <v>32414</v>
      </c>
      <c r="B8158" t="s">
        <v>32415</v>
      </c>
      <c r="C8158" s="1" t="str">
        <f t="shared" si="674"/>
        <v>21:0899</v>
      </c>
      <c r="D8158" s="1" t="str">
        <f t="shared" si="675"/>
        <v>21:0238</v>
      </c>
      <c r="E8158" t="s">
        <v>32416</v>
      </c>
      <c r="F8158" t="s">
        <v>32417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60</v>
      </c>
      <c r="N8158">
        <v>232</v>
      </c>
      <c r="P8158" t="s">
        <v>272</v>
      </c>
      <c r="Q8158" t="s">
        <v>482</v>
      </c>
      <c r="R8158" t="s">
        <v>285</v>
      </c>
    </row>
    <row r="8159" spans="1:18" hidden="1" x14ac:dyDescent="0.3">
      <c r="A8159" t="s">
        <v>32418</v>
      </c>
      <c r="B8159" t="s">
        <v>32419</v>
      </c>
      <c r="C8159" s="1" t="str">
        <f t="shared" si="674"/>
        <v>21:0899</v>
      </c>
      <c r="D8159" s="1" t="str">
        <f t="shared" si="675"/>
        <v>21:0238</v>
      </c>
      <c r="E8159" t="s">
        <v>32420</v>
      </c>
      <c r="F8159" t="s">
        <v>32421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67</v>
      </c>
      <c r="N8159">
        <v>233</v>
      </c>
      <c r="P8159" t="s">
        <v>356</v>
      </c>
      <c r="Q8159" t="s">
        <v>482</v>
      </c>
      <c r="R8159" t="s">
        <v>460</v>
      </c>
    </row>
    <row r="8160" spans="1:18" hidden="1" x14ac:dyDescent="0.3">
      <c r="A8160" t="s">
        <v>32422</v>
      </c>
      <c r="B8160" t="s">
        <v>32423</v>
      </c>
      <c r="C8160" s="1" t="str">
        <f t="shared" si="674"/>
        <v>21:0899</v>
      </c>
      <c r="D8160" s="1" t="str">
        <f t="shared" si="675"/>
        <v>21:0238</v>
      </c>
      <c r="E8160" t="s">
        <v>32424</v>
      </c>
      <c r="F8160" t="s">
        <v>32425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74</v>
      </c>
      <c r="N8160">
        <v>234</v>
      </c>
      <c r="P8160" t="s">
        <v>262</v>
      </c>
      <c r="Q8160" t="s">
        <v>579</v>
      </c>
      <c r="R8160" t="s">
        <v>460</v>
      </c>
    </row>
    <row r="8161" spans="1:18" hidden="1" x14ac:dyDescent="0.3">
      <c r="A8161" t="s">
        <v>32426</v>
      </c>
      <c r="B8161" t="s">
        <v>32427</v>
      </c>
      <c r="C8161" s="1" t="str">
        <f t="shared" si="674"/>
        <v>21:0899</v>
      </c>
      <c r="D8161" s="1" t="str">
        <f t="shared" si="675"/>
        <v>21:0238</v>
      </c>
      <c r="E8161" t="s">
        <v>32428</v>
      </c>
      <c r="F8161" t="s">
        <v>32429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81</v>
      </c>
      <c r="N8161">
        <v>235</v>
      </c>
      <c r="P8161" t="s">
        <v>356</v>
      </c>
      <c r="Q8161" t="s">
        <v>482</v>
      </c>
      <c r="R8161" t="s">
        <v>285</v>
      </c>
    </row>
    <row r="8162" spans="1:18" hidden="1" x14ac:dyDescent="0.3">
      <c r="A8162" t="s">
        <v>32430</v>
      </c>
      <c r="B8162" t="s">
        <v>32431</v>
      </c>
      <c r="C8162" s="1" t="str">
        <f t="shared" si="674"/>
        <v>21:0899</v>
      </c>
      <c r="D8162" s="1" t="str">
        <f t="shared" si="675"/>
        <v>21:0238</v>
      </c>
      <c r="E8162" t="s">
        <v>32432</v>
      </c>
      <c r="F8162" t="s">
        <v>32433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 t="s">
        <v>272</v>
      </c>
      <c r="Q8162" t="s">
        <v>482</v>
      </c>
      <c r="R8162" t="s">
        <v>285</v>
      </c>
    </row>
    <row r="8163" spans="1:18" hidden="1" x14ac:dyDescent="0.3">
      <c r="A8163" t="s">
        <v>32434</v>
      </c>
      <c r="B8163" t="s">
        <v>32435</v>
      </c>
      <c r="C8163" s="1" t="str">
        <f t="shared" si="674"/>
        <v>21:0899</v>
      </c>
      <c r="D8163" s="1" t="str">
        <f t="shared" si="675"/>
        <v>21:0238</v>
      </c>
      <c r="E8163" t="s">
        <v>32432</v>
      </c>
      <c r="F8163" t="s">
        <v>32436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29</v>
      </c>
      <c r="N8163">
        <v>237</v>
      </c>
      <c r="P8163" t="s">
        <v>247</v>
      </c>
      <c r="Q8163" t="s">
        <v>236</v>
      </c>
      <c r="R8163" t="s">
        <v>195</v>
      </c>
    </row>
    <row r="8164" spans="1:18" hidden="1" x14ac:dyDescent="0.3">
      <c r="A8164" t="s">
        <v>32437</v>
      </c>
      <c r="B8164" t="s">
        <v>32438</v>
      </c>
      <c r="C8164" s="1" t="str">
        <f t="shared" si="674"/>
        <v>21:0899</v>
      </c>
      <c r="D8164" s="1" t="str">
        <f t="shared" si="675"/>
        <v>21:0238</v>
      </c>
      <c r="E8164" t="s">
        <v>32439</v>
      </c>
      <c r="F8164" t="s">
        <v>32440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95</v>
      </c>
      <c r="N8164">
        <v>238</v>
      </c>
      <c r="P8164" t="s">
        <v>356</v>
      </c>
      <c r="Q8164" t="s">
        <v>482</v>
      </c>
      <c r="R8164" t="s">
        <v>285</v>
      </c>
    </row>
    <row r="8165" spans="1:18" hidden="1" x14ac:dyDescent="0.3">
      <c r="A8165" t="s">
        <v>32441</v>
      </c>
      <c r="B8165" t="s">
        <v>32442</v>
      </c>
      <c r="C8165" s="1" t="str">
        <f t="shared" si="674"/>
        <v>21:0899</v>
      </c>
      <c r="D8165" s="1" t="str">
        <f t="shared" si="675"/>
        <v>21:0238</v>
      </c>
      <c r="E8165" t="s">
        <v>32443</v>
      </c>
      <c r="F8165" t="s">
        <v>32444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101</v>
      </c>
      <c r="N8165">
        <v>239</v>
      </c>
      <c r="P8165" t="s">
        <v>272</v>
      </c>
      <c r="Q8165" t="s">
        <v>579</v>
      </c>
      <c r="R8165" t="s">
        <v>285</v>
      </c>
    </row>
    <row r="8166" spans="1:18" hidden="1" x14ac:dyDescent="0.3">
      <c r="A8166" t="s">
        <v>32445</v>
      </c>
      <c r="B8166" t="s">
        <v>32446</v>
      </c>
      <c r="C8166" s="1" t="str">
        <f t="shared" si="674"/>
        <v>21:0899</v>
      </c>
      <c r="D8166" s="1" t="str">
        <f t="shared" si="675"/>
        <v>21:0238</v>
      </c>
      <c r="E8166" t="s">
        <v>32447</v>
      </c>
      <c r="F8166" t="s">
        <v>32448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107</v>
      </c>
      <c r="N8166">
        <v>240</v>
      </c>
      <c r="P8166" t="s">
        <v>15080</v>
      </c>
      <c r="Q8166" t="s">
        <v>15080</v>
      </c>
      <c r="R8166" t="s">
        <v>15080</v>
      </c>
    </row>
    <row r="8167" spans="1:18" hidden="1" x14ac:dyDescent="0.3">
      <c r="A8167" t="s">
        <v>32449</v>
      </c>
      <c r="B8167" t="s">
        <v>32450</v>
      </c>
      <c r="C8167" s="1" t="str">
        <f t="shared" si="674"/>
        <v>21:0899</v>
      </c>
      <c r="D8167" s="1" t="str">
        <f t="shared" si="675"/>
        <v>21:0238</v>
      </c>
      <c r="E8167" t="s">
        <v>32451</v>
      </c>
      <c r="F8167" t="s">
        <v>32452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114</v>
      </c>
      <c r="N8167">
        <v>241</v>
      </c>
      <c r="P8167" t="s">
        <v>272</v>
      </c>
      <c r="Q8167" t="s">
        <v>236</v>
      </c>
      <c r="R8167" t="s">
        <v>460</v>
      </c>
    </row>
    <row r="8168" spans="1:18" hidden="1" x14ac:dyDescent="0.3">
      <c r="A8168" t="s">
        <v>32453</v>
      </c>
      <c r="B8168" t="s">
        <v>32454</v>
      </c>
      <c r="C8168" s="1" t="str">
        <f t="shared" si="674"/>
        <v>21:0899</v>
      </c>
      <c r="D8168" s="1" t="str">
        <f t="shared" si="675"/>
        <v>21:0238</v>
      </c>
      <c r="E8168" t="s">
        <v>32455</v>
      </c>
      <c r="F8168" t="s">
        <v>32456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121</v>
      </c>
      <c r="N8168">
        <v>242</v>
      </c>
      <c r="P8168" t="s">
        <v>247</v>
      </c>
      <c r="Q8168" t="s">
        <v>236</v>
      </c>
      <c r="R8168" t="s">
        <v>285</v>
      </c>
    </row>
    <row r="8169" spans="1:18" hidden="1" x14ac:dyDescent="0.3">
      <c r="A8169" t="s">
        <v>32457</v>
      </c>
      <c r="B8169" t="s">
        <v>32458</v>
      </c>
      <c r="C8169" s="1" t="str">
        <f t="shared" si="674"/>
        <v>21:0899</v>
      </c>
      <c r="D8169" s="1" t="str">
        <f t="shared" si="675"/>
        <v>21:0238</v>
      </c>
      <c r="E8169" t="s">
        <v>32459</v>
      </c>
      <c r="F8169" t="s">
        <v>32460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127</v>
      </c>
      <c r="N8169">
        <v>243</v>
      </c>
      <c r="P8169" t="s">
        <v>262</v>
      </c>
      <c r="Q8169" t="s">
        <v>310</v>
      </c>
      <c r="R8169" t="s">
        <v>55</v>
      </c>
    </row>
    <row r="8170" spans="1:18" hidden="1" x14ac:dyDescent="0.3">
      <c r="A8170" t="s">
        <v>32461</v>
      </c>
      <c r="B8170" t="s">
        <v>32462</v>
      </c>
      <c r="C8170" s="1" t="str">
        <f t="shared" si="674"/>
        <v>21:0899</v>
      </c>
      <c r="D8170" s="1" t="str">
        <f t="shared" si="675"/>
        <v>21:0238</v>
      </c>
      <c r="E8170" t="s">
        <v>32463</v>
      </c>
      <c r="F8170" t="s">
        <v>32464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133</v>
      </c>
      <c r="N8170">
        <v>244</v>
      </c>
      <c r="P8170" t="s">
        <v>356</v>
      </c>
      <c r="Q8170" t="s">
        <v>579</v>
      </c>
      <c r="R8170" t="s">
        <v>460</v>
      </c>
    </row>
    <row r="8171" spans="1:18" hidden="1" x14ac:dyDescent="0.3">
      <c r="A8171" t="s">
        <v>32465</v>
      </c>
      <c r="B8171" t="s">
        <v>32466</v>
      </c>
      <c r="C8171" s="1" t="str">
        <f t="shared" si="674"/>
        <v>21:0899</v>
      </c>
      <c r="D8171" s="1" t="str">
        <f t="shared" si="675"/>
        <v>21:0238</v>
      </c>
      <c r="E8171" t="s">
        <v>32467</v>
      </c>
      <c r="F8171" t="s">
        <v>32468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139</v>
      </c>
      <c r="N8171">
        <v>245</v>
      </c>
      <c r="P8171" t="s">
        <v>356</v>
      </c>
      <c r="Q8171" t="s">
        <v>248</v>
      </c>
      <c r="R8171" t="s">
        <v>55</v>
      </c>
    </row>
    <row r="8172" spans="1:18" hidden="1" x14ac:dyDescent="0.3">
      <c r="A8172" t="s">
        <v>32469</v>
      </c>
      <c r="B8172" t="s">
        <v>32470</v>
      </c>
      <c r="C8172" s="1" t="str">
        <f t="shared" si="674"/>
        <v>21:0899</v>
      </c>
      <c r="D8172" s="1" t="str">
        <f t="shared" si="675"/>
        <v>21:0238</v>
      </c>
      <c r="E8172" t="s">
        <v>32471</v>
      </c>
      <c r="F8172" t="s">
        <v>32472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241</v>
      </c>
      <c r="N8172">
        <v>246</v>
      </c>
      <c r="P8172" t="s">
        <v>247</v>
      </c>
      <c r="Q8172" t="s">
        <v>579</v>
      </c>
      <c r="R8172" t="s">
        <v>285</v>
      </c>
    </row>
    <row r="8173" spans="1:18" hidden="1" x14ac:dyDescent="0.3">
      <c r="A8173" t="s">
        <v>32473</v>
      </c>
      <c r="B8173" t="s">
        <v>32474</v>
      </c>
      <c r="C8173" s="1" t="str">
        <f t="shared" si="674"/>
        <v>21:0899</v>
      </c>
      <c r="D8173" s="1" t="str">
        <f t="shared" si="675"/>
        <v>21:0238</v>
      </c>
      <c r="E8173" t="s">
        <v>32475</v>
      </c>
      <c r="F8173" t="s">
        <v>32476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36</v>
      </c>
      <c r="N8173">
        <v>247</v>
      </c>
      <c r="P8173" t="s">
        <v>247</v>
      </c>
      <c r="Q8173" t="s">
        <v>482</v>
      </c>
      <c r="R8173" t="s">
        <v>195</v>
      </c>
    </row>
    <row r="8174" spans="1:18" hidden="1" x14ac:dyDescent="0.3">
      <c r="A8174" t="s">
        <v>32477</v>
      </c>
      <c r="B8174" t="s">
        <v>32478</v>
      </c>
      <c r="C8174" s="1" t="str">
        <f t="shared" si="674"/>
        <v>21:0899</v>
      </c>
      <c r="D8174" s="1" t="str">
        <f t="shared" si="675"/>
        <v>21:0238</v>
      </c>
      <c r="E8174" t="s">
        <v>32479</v>
      </c>
      <c r="F8174" t="s">
        <v>32480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44</v>
      </c>
      <c r="N8174">
        <v>248</v>
      </c>
      <c r="P8174" t="s">
        <v>356</v>
      </c>
      <c r="Q8174" t="s">
        <v>579</v>
      </c>
      <c r="R8174" t="s">
        <v>55</v>
      </c>
    </row>
    <row r="8175" spans="1:18" hidden="1" x14ac:dyDescent="0.3">
      <c r="A8175" t="s">
        <v>32481</v>
      </c>
      <c r="B8175" t="s">
        <v>32482</v>
      </c>
      <c r="C8175" s="1" t="str">
        <f t="shared" si="674"/>
        <v>21:0899</v>
      </c>
      <c r="D8175" s="1" t="str">
        <f t="shared" si="675"/>
        <v>21:0238</v>
      </c>
      <c r="E8175" t="s">
        <v>32483</v>
      </c>
      <c r="F8175" t="s">
        <v>32484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52</v>
      </c>
      <c r="N8175">
        <v>249</v>
      </c>
      <c r="P8175" t="s">
        <v>356</v>
      </c>
      <c r="Q8175" t="s">
        <v>54</v>
      </c>
      <c r="R8175" t="s">
        <v>522</v>
      </c>
    </row>
    <row r="8176" spans="1:18" hidden="1" x14ac:dyDescent="0.3">
      <c r="A8176" t="s">
        <v>32485</v>
      </c>
      <c r="B8176" t="s">
        <v>32486</v>
      </c>
      <c r="C8176" s="1" t="str">
        <f t="shared" si="674"/>
        <v>21:0899</v>
      </c>
      <c r="D8176" s="1" t="str">
        <f t="shared" si="675"/>
        <v>21:0238</v>
      </c>
      <c r="E8176" t="s">
        <v>32487</v>
      </c>
      <c r="F8176" t="s">
        <v>32488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60</v>
      </c>
      <c r="N8176">
        <v>250</v>
      </c>
      <c r="P8176" t="s">
        <v>247</v>
      </c>
      <c r="Q8176" t="s">
        <v>482</v>
      </c>
      <c r="R8176" t="s">
        <v>195</v>
      </c>
    </row>
    <row r="8177" spans="1:18" hidden="1" x14ac:dyDescent="0.3">
      <c r="A8177" t="s">
        <v>32489</v>
      </c>
      <c r="B8177" t="s">
        <v>32490</v>
      </c>
      <c r="C8177" s="1" t="str">
        <f t="shared" si="674"/>
        <v>21:0899</v>
      </c>
      <c r="D8177" s="1" t="str">
        <f t="shared" si="675"/>
        <v>21:0238</v>
      </c>
      <c r="E8177" t="s">
        <v>32491</v>
      </c>
      <c r="F8177" t="s">
        <v>32492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 t="s">
        <v>256</v>
      </c>
      <c r="Q8177" t="s">
        <v>236</v>
      </c>
      <c r="R8177" t="s">
        <v>195</v>
      </c>
    </row>
    <row r="8178" spans="1:18" hidden="1" x14ac:dyDescent="0.3">
      <c r="A8178" t="s">
        <v>32493</v>
      </c>
      <c r="B8178" t="s">
        <v>32494</v>
      </c>
      <c r="C8178" s="1" t="str">
        <f t="shared" si="674"/>
        <v>21:0899</v>
      </c>
      <c r="D8178" s="1" t="str">
        <f t="shared" si="675"/>
        <v>21:0238</v>
      </c>
      <c r="E8178" t="s">
        <v>32491</v>
      </c>
      <c r="F8178" t="s">
        <v>32495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29</v>
      </c>
      <c r="N8178">
        <v>252</v>
      </c>
      <c r="P8178" t="s">
        <v>247</v>
      </c>
      <c r="Q8178" t="s">
        <v>236</v>
      </c>
      <c r="R8178" t="s">
        <v>460</v>
      </c>
    </row>
    <row r="8179" spans="1:18" hidden="1" x14ac:dyDescent="0.3">
      <c r="A8179" t="s">
        <v>32496</v>
      </c>
      <c r="B8179" t="s">
        <v>32497</v>
      </c>
      <c r="C8179" s="1" t="str">
        <f t="shared" si="674"/>
        <v>21:0899</v>
      </c>
      <c r="D8179" s="1" t="str">
        <f t="shared" si="675"/>
        <v>21:0238</v>
      </c>
      <c r="E8179" t="s">
        <v>32498</v>
      </c>
      <c r="F8179" t="s">
        <v>32499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67</v>
      </c>
      <c r="N8179">
        <v>253</v>
      </c>
      <c r="P8179" t="s">
        <v>15080</v>
      </c>
      <c r="Q8179" t="s">
        <v>15080</v>
      </c>
      <c r="R8179" t="s">
        <v>15080</v>
      </c>
    </row>
    <row r="8180" spans="1:18" hidden="1" x14ac:dyDescent="0.3">
      <c r="A8180" t="s">
        <v>32500</v>
      </c>
      <c r="B8180" t="s">
        <v>32501</v>
      </c>
      <c r="C8180" s="1" t="str">
        <f t="shared" si="674"/>
        <v>21:0899</v>
      </c>
      <c r="D8180" s="1" t="str">
        <f t="shared" si="675"/>
        <v>21:0238</v>
      </c>
      <c r="E8180" t="s">
        <v>32502</v>
      </c>
      <c r="F8180" t="s">
        <v>32503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74</v>
      </c>
      <c r="N8180">
        <v>254</v>
      </c>
      <c r="P8180" t="s">
        <v>15080</v>
      </c>
      <c r="Q8180" t="s">
        <v>15080</v>
      </c>
      <c r="R8180" t="s">
        <v>15080</v>
      </c>
    </row>
    <row r="8181" spans="1:18" hidden="1" x14ac:dyDescent="0.3">
      <c r="A8181" t="s">
        <v>32504</v>
      </c>
      <c r="B8181" t="s">
        <v>32505</v>
      </c>
      <c r="C8181" s="1" t="str">
        <f t="shared" si="674"/>
        <v>21:0899</v>
      </c>
      <c r="D8181" s="1" t="str">
        <f t="shared" si="675"/>
        <v>21:0238</v>
      </c>
      <c r="E8181" t="s">
        <v>32506</v>
      </c>
      <c r="F8181" t="s">
        <v>32507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81</v>
      </c>
      <c r="N8181">
        <v>255</v>
      </c>
      <c r="P8181" t="s">
        <v>247</v>
      </c>
      <c r="Q8181" t="s">
        <v>257</v>
      </c>
      <c r="R8181" t="s">
        <v>195</v>
      </c>
    </row>
    <row r="8182" spans="1:18" hidden="1" x14ac:dyDescent="0.3">
      <c r="A8182" t="s">
        <v>32508</v>
      </c>
      <c r="B8182" t="s">
        <v>32509</v>
      </c>
      <c r="C8182" s="1" t="str">
        <f t="shared" si="674"/>
        <v>21:0899</v>
      </c>
      <c r="D8182" s="1" t="str">
        <f t="shared" si="675"/>
        <v>21:0238</v>
      </c>
      <c r="E8182" t="s">
        <v>32510</v>
      </c>
      <c r="F8182" t="s">
        <v>32511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95</v>
      </c>
      <c r="N8182">
        <v>256</v>
      </c>
      <c r="P8182" t="s">
        <v>771</v>
      </c>
      <c r="Q8182" t="s">
        <v>257</v>
      </c>
      <c r="R8182" t="s">
        <v>460</v>
      </c>
    </row>
    <row r="8183" spans="1:18" hidden="1" x14ac:dyDescent="0.3">
      <c r="A8183" t="s">
        <v>32512</v>
      </c>
      <c r="B8183" t="s">
        <v>32513</v>
      </c>
      <c r="C8183" s="1" t="str">
        <f t="shared" ref="C8183:C8246" si="678">HYPERLINK("https://geochem.nrcan.gc.ca/cdogs/content/bdl/bdl210899_e.htm", "21:0899")</f>
        <v>21:0899</v>
      </c>
      <c r="D8183" s="1" t="str">
        <f t="shared" ref="D8183:D8246" si="679">HYPERLINK("https://geochem.nrcan.gc.ca/cdogs/content/svy/svy210238_e.htm", "21:0238")</f>
        <v>21:0238</v>
      </c>
      <c r="E8183" t="s">
        <v>32514</v>
      </c>
      <c r="F8183" t="s">
        <v>32515</v>
      </c>
      <c r="H8183">
        <v>47.509746</v>
      </c>
      <c r="I8183">
        <v>-67.554080600000006</v>
      </c>
      <c r="J8183" s="1" t="str">
        <f t="shared" ref="J8183:J8246" si="680">HYPERLINK("https://geochem.nrcan.gc.ca/cdogs/content/kwd/kwd020018_e.htm", "Fluid (stream)")</f>
        <v>Fluid (stream)</v>
      </c>
      <c r="K8183" s="1" t="str">
        <f t="shared" ref="K8183:K8246" si="681">HYPERLINK("https://geochem.nrcan.gc.ca/cdogs/content/kwd/kwd080007_e.htm", "Untreated Water")</f>
        <v>Untreated Water</v>
      </c>
      <c r="L8183">
        <v>15</v>
      </c>
      <c r="M8183" t="s">
        <v>101</v>
      </c>
      <c r="N8183">
        <v>257</v>
      </c>
      <c r="P8183" t="s">
        <v>134</v>
      </c>
      <c r="Q8183" t="s">
        <v>62</v>
      </c>
      <c r="R8183" t="s">
        <v>401</v>
      </c>
    </row>
    <row r="8184" spans="1:18" hidden="1" x14ac:dyDescent="0.3">
      <c r="A8184" t="s">
        <v>32516</v>
      </c>
      <c r="B8184" t="s">
        <v>32517</v>
      </c>
      <c r="C8184" s="1" t="str">
        <f t="shared" si="678"/>
        <v>21:0899</v>
      </c>
      <c r="D8184" s="1" t="str">
        <f t="shared" si="679"/>
        <v>21:0238</v>
      </c>
      <c r="E8184" t="s">
        <v>32518</v>
      </c>
      <c r="F8184" t="s">
        <v>32519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107</v>
      </c>
      <c r="N8184">
        <v>258</v>
      </c>
      <c r="P8184" t="s">
        <v>256</v>
      </c>
      <c r="Q8184" t="s">
        <v>96</v>
      </c>
      <c r="R8184" t="s">
        <v>3470</v>
      </c>
    </row>
    <row r="8185" spans="1:18" hidden="1" x14ac:dyDescent="0.3">
      <c r="A8185" t="s">
        <v>32520</v>
      </c>
      <c r="B8185" t="s">
        <v>32521</v>
      </c>
      <c r="C8185" s="1" t="str">
        <f t="shared" si="678"/>
        <v>21:0899</v>
      </c>
      <c r="D8185" s="1" t="str">
        <f t="shared" si="679"/>
        <v>21:0238</v>
      </c>
      <c r="E8185" t="s">
        <v>32522</v>
      </c>
      <c r="F8185" t="s">
        <v>32523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114</v>
      </c>
      <c r="N8185">
        <v>259</v>
      </c>
      <c r="P8185" t="s">
        <v>319</v>
      </c>
      <c r="Q8185" t="s">
        <v>62</v>
      </c>
      <c r="R8185" t="s">
        <v>522</v>
      </c>
    </row>
    <row r="8186" spans="1:18" hidden="1" x14ac:dyDescent="0.3">
      <c r="A8186" t="s">
        <v>32524</v>
      </c>
      <c r="B8186" t="s">
        <v>32525</v>
      </c>
      <c r="C8186" s="1" t="str">
        <f t="shared" si="678"/>
        <v>21:0899</v>
      </c>
      <c r="D8186" s="1" t="str">
        <f t="shared" si="679"/>
        <v>21:0238</v>
      </c>
      <c r="E8186" t="s">
        <v>32526</v>
      </c>
      <c r="F8186" t="s">
        <v>32527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121</v>
      </c>
      <c r="N8186">
        <v>260</v>
      </c>
      <c r="P8186" t="s">
        <v>356</v>
      </c>
      <c r="Q8186" t="s">
        <v>146</v>
      </c>
      <c r="R8186" t="s">
        <v>189</v>
      </c>
    </row>
    <row r="8187" spans="1:18" hidden="1" x14ac:dyDescent="0.3">
      <c r="A8187" t="s">
        <v>32528</v>
      </c>
      <c r="B8187" t="s">
        <v>32529</v>
      </c>
      <c r="C8187" s="1" t="str">
        <f t="shared" si="678"/>
        <v>21:0899</v>
      </c>
      <c r="D8187" s="1" t="str">
        <f t="shared" si="679"/>
        <v>21:0238</v>
      </c>
      <c r="E8187" t="s">
        <v>32530</v>
      </c>
      <c r="F8187" t="s">
        <v>32531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127</v>
      </c>
      <c r="N8187">
        <v>261</v>
      </c>
      <c r="P8187" t="s">
        <v>134</v>
      </c>
      <c r="Q8187" t="s">
        <v>38</v>
      </c>
      <c r="R8187" t="s">
        <v>460</v>
      </c>
    </row>
    <row r="8188" spans="1:18" hidden="1" x14ac:dyDescent="0.3">
      <c r="A8188" t="s">
        <v>32532</v>
      </c>
      <c r="B8188" t="s">
        <v>32533</v>
      </c>
      <c r="C8188" s="1" t="str">
        <f t="shared" si="678"/>
        <v>21:0899</v>
      </c>
      <c r="D8188" s="1" t="str">
        <f t="shared" si="679"/>
        <v>21:0238</v>
      </c>
      <c r="E8188" t="s">
        <v>32534</v>
      </c>
      <c r="F8188" t="s">
        <v>32535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133</v>
      </c>
      <c r="N8188">
        <v>262</v>
      </c>
      <c r="P8188" t="s">
        <v>194</v>
      </c>
      <c r="Q8188" t="s">
        <v>62</v>
      </c>
      <c r="R8188" t="s">
        <v>55</v>
      </c>
    </row>
    <row r="8189" spans="1:18" hidden="1" x14ac:dyDescent="0.3">
      <c r="A8189" t="s">
        <v>32536</v>
      </c>
      <c r="B8189" t="s">
        <v>32537</v>
      </c>
      <c r="C8189" s="1" t="str">
        <f t="shared" si="678"/>
        <v>21:0899</v>
      </c>
      <c r="D8189" s="1" t="str">
        <f t="shared" si="679"/>
        <v>21:0238</v>
      </c>
      <c r="E8189" t="s">
        <v>32538</v>
      </c>
      <c r="F8189" t="s">
        <v>32539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139</v>
      </c>
      <c r="N8189">
        <v>263</v>
      </c>
      <c r="P8189" t="s">
        <v>15080</v>
      </c>
      <c r="Q8189" t="s">
        <v>15080</v>
      </c>
      <c r="R8189" t="s">
        <v>15080</v>
      </c>
    </row>
    <row r="8190" spans="1:18" hidden="1" x14ac:dyDescent="0.3">
      <c r="A8190" t="s">
        <v>32540</v>
      </c>
      <c r="B8190" t="s">
        <v>32541</v>
      </c>
      <c r="C8190" s="1" t="str">
        <f t="shared" si="678"/>
        <v>21:0899</v>
      </c>
      <c r="D8190" s="1" t="str">
        <f t="shared" si="679"/>
        <v>21:0238</v>
      </c>
      <c r="E8190" t="s">
        <v>32542</v>
      </c>
      <c r="F8190" t="s">
        <v>32543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241</v>
      </c>
      <c r="N8190">
        <v>264</v>
      </c>
      <c r="P8190" t="s">
        <v>210</v>
      </c>
      <c r="Q8190" t="s">
        <v>146</v>
      </c>
      <c r="R8190" t="s">
        <v>189</v>
      </c>
    </row>
    <row r="8191" spans="1:18" hidden="1" x14ac:dyDescent="0.3">
      <c r="A8191" t="s">
        <v>32544</v>
      </c>
      <c r="B8191" t="s">
        <v>32545</v>
      </c>
      <c r="C8191" s="1" t="str">
        <f t="shared" si="678"/>
        <v>21:0899</v>
      </c>
      <c r="D8191" s="1" t="str">
        <f t="shared" si="679"/>
        <v>21:0238</v>
      </c>
      <c r="E8191" t="s">
        <v>32546</v>
      </c>
      <c r="F8191" t="s">
        <v>32547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36</v>
      </c>
      <c r="N8191">
        <v>265</v>
      </c>
      <c r="P8191" t="s">
        <v>319</v>
      </c>
      <c r="Q8191" t="s">
        <v>38</v>
      </c>
      <c r="R8191" t="s">
        <v>522</v>
      </c>
    </row>
    <row r="8192" spans="1:18" hidden="1" x14ac:dyDescent="0.3">
      <c r="A8192" t="s">
        <v>32548</v>
      </c>
      <c r="B8192" t="s">
        <v>32549</v>
      </c>
      <c r="C8192" s="1" t="str">
        <f t="shared" si="678"/>
        <v>21:0899</v>
      </c>
      <c r="D8192" s="1" t="str">
        <f t="shared" si="679"/>
        <v>21:0238</v>
      </c>
      <c r="E8192" t="s">
        <v>32550</v>
      </c>
      <c r="F8192" t="s">
        <v>32551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44</v>
      </c>
      <c r="N8192">
        <v>266</v>
      </c>
      <c r="P8192" t="s">
        <v>319</v>
      </c>
      <c r="Q8192" t="s">
        <v>38</v>
      </c>
      <c r="R8192" t="s">
        <v>3875</v>
      </c>
    </row>
    <row r="8193" spans="1:18" hidden="1" x14ac:dyDescent="0.3">
      <c r="A8193" t="s">
        <v>32552</v>
      </c>
      <c r="B8193" t="s">
        <v>32553</v>
      </c>
      <c r="C8193" s="1" t="str">
        <f t="shared" si="678"/>
        <v>21:0899</v>
      </c>
      <c r="D8193" s="1" t="str">
        <f t="shared" si="679"/>
        <v>21:0238</v>
      </c>
      <c r="E8193" t="s">
        <v>32554</v>
      </c>
      <c r="F8193" t="s">
        <v>32555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52</v>
      </c>
      <c r="N8193">
        <v>267</v>
      </c>
      <c r="P8193" t="s">
        <v>235</v>
      </c>
      <c r="Q8193" t="s">
        <v>38</v>
      </c>
      <c r="R8193" t="s">
        <v>460</v>
      </c>
    </row>
    <row r="8194" spans="1:18" hidden="1" x14ac:dyDescent="0.3">
      <c r="A8194" t="s">
        <v>32556</v>
      </c>
      <c r="B8194" t="s">
        <v>32557</v>
      </c>
      <c r="C8194" s="1" t="str">
        <f t="shared" si="678"/>
        <v>21:0899</v>
      </c>
      <c r="D8194" s="1" t="str">
        <f t="shared" si="679"/>
        <v>21:0238</v>
      </c>
      <c r="E8194" t="s">
        <v>32558</v>
      </c>
      <c r="F8194" t="s">
        <v>32559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60</v>
      </c>
      <c r="N8194">
        <v>268</v>
      </c>
      <c r="P8194" t="s">
        <v>256</v>
      </c>
      <c r="Q8194" t="s">
        <v>257</v>
      </c>
      <c r="R8194" t="s">
        <v>195</v>
      </c>
    </row>
    <row r="8195" spans="1:18" hidden="1" x14ac:dyDescent="0.3">
      <c r="A8195" t="s">
        <v>32560</v>
      </c>
      <c r="B8195" t="s">
        <v>32561</v>
      </c>
      <c r="C8195" s="1" t="str">
        <f t="shared" si="678"/>
        <v>21:0899</v>
      </c>
      <c r="D8195" s="1" t="str">
        <f t="shared" si="679"/>
        <v>21:0238</v>
      </c>
      <c r="E8195" t="s">
        <v>32562</v>
      </c>
      <c r="F8195" t="s">
        <v>32563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67</v>
      </c>
      <c r="N8195">
        <v>269</v>
      </c>
      <c r="P8195" t="s">
        <v>247</v>
      </c>
      <c r="Q8195" t="s">
        <v>310</v>
      </c>
      <c r="R8195" t="s">
        <v>460</v>
      </c>
    </row>
    <row r="8196" spans="1:18" hidden="1" x14ac:dyDescent="0.3">
      <c r="A8196" t="s">
        <v>32564</v>
      </c>
      <c r="B8196" t="s">
        <v>32565</v>
      </c>
      <c r="C8196" s="1" t="str">
        <f t="shared" si="678"/>
        <v>21:0899</v>
      </c>
      <c r="D8196" s="1" t="str">
        <f t="shared" si="679"/>
        <v>21:0238</v>
      </c>
      <c r="E8196" t="s">
        <v>32566</v>
      </c>
      <c r="F8196" t="s">
        <v>32567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74</v>
      </c>
      <c r="N8196">
        <v>270</v>
      </c>
      <c r="P8196" t="s">
        <v>256</v>
      </c>
      <c r="Q8196" t="s">
        <v>257</v>
      </c>
      <c r="R8196" t="s">
        <v>460</v>
      </c>
    </row>
    <row r="8197" spans="1:18" hidden="1" x14ac:dyDescent="0.3">
      <c r="A8197" t="s">
        <v>32568</v>
      </c>
      <c r="B8197" t="s">
        <v>32569</v>
      </c>
      <c r="C8197" s="1" t="str">
        <f t="shared" si="678"/>
        <v>21:0899</v>
      </c>
      <c r="D8197" s="1" t="str">
        <f t="shared" si="679"/>
        <v>21:0238</v>
      </c>
      <c r="E8197" t="s">
        <v>32570</v>
      </c>
      <c r="F8197" t="s">
        <v>32571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81</v>
      </c>
      <c r="N8197">
        <v>271</v>
      </c>
      <c r="P8197" t="s">
        <v>247</v>
      </c>
      <c r="Q8197" t="s">
        <v>257</v>
      </c>
      <c r="R8197" t="s">
        <v>401</v>
      </c>
    </row>
    <row r="8198" spans="1:18" hidden="1" x14ac:dyDescent="0.3">
      <c r="A8198" t="s">
        <v>32572</v>
      </c>
      <c r="B8198" t="s">
        <v>32573</v>
      </c>
      <c r="C8198" s="1" t="str">
        <f t="shared" si="678"/>
        <v>21:0899</v>
      </c>
      <c r="D8198" s="1" t="str">
        <f t="shared" si="679"/>
        <v>21:0238</v>
      </c>
      <c r="E8198" t="s">
        <v>32574</v>
      </c>
      <c r="F8198" t="s">
        <v>32575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95</v>
      </c>
      <c r="N8198">
        <v>272</v>
      </c>
      <c r="P8198" t="s">
        <v>356</v>
      </c>
      <c r="Q8198" t="s">
        <v>236</v>
      </c>
      <c r="R8198" t="s">
        <v>285</v>
      </c>
    </row>
    <row r="8199" spans="1:18" hidden="1" x14ac:dyDescent="0.3">
      <c r="A8199" t="s">
        <v>32576</v>
      </c>
      <c r="B8199" t="s">
        <v>32577</v>
      </c>
      <c r="C8199" s="1" t="str">
        <f t="shared" si="678"/>
        <v>21:0899</v>
      </c>
      <c r="D8199" s="1" t="str">
        <f t="shared" si="679"/>
        <v>21:0238</v>
      </c>
      <c r="E8199" t="s">
        <v>32578</v>
      </c>
      <c r="F8199" t="s">
        <v>32579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101</v>
      </c>
      <c r="N8199">
        <v>273</v>
      </c>
      <c r="P8199" t="s">
        <v>247</v>
      </c>
      <c r="Q8199" t="s">
        <v>146</v>
      </c>
      <c r="R8199" t="s">
        <v>911</v>
      </c>
    </row>
    <row r="8200" spans="1:18" hidden="1" x14ac:dyDescent="0.3">
      <c r="A8200" t="s">
        <v>32580</v>
      </c>
      <c r="B8200" t="s">
        <v>32581</v>
      </c>
      <c r="C8200" s="1" t="str">
        <f t="shared" si="678"/>
        <v>21:0899</v>
      </c>
      <c r="D8200" s="1" t="str">
        <f t="shared" si="679"/>
        <v>21:0238</v>
      </c>
      <c r="E8200" t="s">
        <v>32582</v>
      </c>
      <c r="F8200" t="s">
        <v>32583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107</v>
      </c>
      <c r="N8200">
        <v>274</v>
      </c>
      <c r="P8200" t="s">
        <v>256</v>
      </c>
      <c r="Q8200" t="s">
        <v>146</v>
      </c>
      <c r="R8200" t="s">
        <v>532</v>
      </c>
    </row>
    <row r="8201" spans="1:18" hidden="1" x14ac:dyDescent="0.3">
      <c r="A8201" t="s">
        <v>32584</v>
      </c>
      <c r="B8201" t="s">
        <v>32585</v>
      </c>
      <c r="C8201" s="1" t="str">
        <f t="shared" si="678"/>
        <v>21:0899</v>
      </c>
      <c r="D8201" s="1" t="str">
        <f t="shared" si="679"/>
        <v>21:0238</v>
      </c>
      <c r="E8201" t="s">
        <v>32586</v>
      </c>
      <c r="F8201" t="s">
        <v>32587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114</v>
      </c>
      <c r="N8201">
        <v>275</v>
      </c>
      <c r="P8201" t="s">
        <v>256</v>
      </c>
      <c r="Q8201" t="s">
        <v>62</v>
      </c>
      <c r="R8201" t="s">
        <v>189</v>
      </c>
    </row>
    <row r="8202" spans="1:18" hidden="1" x14ac:dyDescent="0.3">
      <c r="A8202" t="s">
        <v>32588</v>
      </c>
      <c r="B8202" t="s">
        <v>32589</v>
      </c>
      <c r="C8202" s="1" t="str">
        <f t="shared" si="678"/>
        <v>21:0899</v>
      </c>
      <c r="D8202" s="1" t="str">
        <f t="shared" si="679"/>
        <v>21:0238</v>
      </c>
      <c r="E8202" t="s">
        <v>32590</v>
      </c>
      <c r="F8202" t="s">
        <v>32591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121</v>
      </c>
      <c r="N8202">
        <v>276</v>
      </c>
      <c r="P8202" t="s">
        <v>319</v>
      </c>
      <c r="Q8202" t="s">
        <v>24</v>
      </c>
      <c r="R8202" t="s">
        <v>500</v>
      </c>
    </row>
    <row r="8203" spans="1:18" hidden="1" x14ac:dyDescent="0.3">
      <c r="A8203" t="s">
        <v>32592</v>
      </c>
      <c r="B8203" t="s">
        <v>32593</v>
      </c>
      <c r="C8203" s="1" t="str">
        <f t="shared" si="678"/>
        <v>21:0899</v>
      </c>
      <c r="D8203" s="1" t="str">
        <f t="shared" si="679"/>
        <v>21:0238</v>
      </c>
      <c r="E8203" t="s">
        <v>32594</v>
      </c>
      <c r="F8203" t="s">
        <v>32595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127</v>
      </c>
      <c r="N8203">
        <v>277</v>
      </c>
      <c r="P8203" t="s">
        <v>235</v>
      </c>
      <c r="Q8203" t="s">
        <v>46</v>
      </c>
      <c r="R8203" t="s">
        <v>873</v>
      </c>
    </row>
    <row r="8204" spans="1:18" hidden="1" x14ac:dyDescent="0.3">
      <c r="A8204" t="s">
        <v>32596</v>
      </c>
      <c r="B8204" t="s">
        <v>32597</v>
      </c>
      <c r="C8204" s="1" t="str">
        <f t="shared" si="678"/>
        <v>21:0899</v>
      </c>
      <c r="D8204" s="1" t="str">
        <f t="shared" si="679"/>
        <v>21:0238</v>
      </c>
      <c r="E8204" t="s">
        <v>32598</v>
      </c>
      <c r="F8204" t="s">
        <v>32599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133</v>
      </c>
      <c r="N8204">
        <v>278</v>
      </c>
      <c r="P8204" t="s">
        <v>319</v>
      </c>
      <c r="Q8204" t="s">
        <v>24</v>
      </c>
      <c r="R8204" t="s">
        <v>599</v>
      </c>
    </row>
    <row r="8205" spans="1:18" hidden="1" x14ac:dyDescent="0.3">
      <c r="A8205" t="s">
        <v>32600</v>
      </c>
      <c r="B8205" t="s">
        <v>32601</v>
      </c>
      <c r="C8205" s="1" t="str">
        <f t="shared" si="678"/>
        <v>21:0899</v>
      </c>
      <c r="D8205" s="1" t="str">
        <f t="shared" si="679"/>
        <v>21:0238</v>
      </c>
      <c r="E8205" t="s">
        <v>32602</v>
      </c>
      <c r="F8205" t="s">
        <v>32603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139</v>
      </c>
      <c r="N8205">
        <v>279</v>
      </c>
      <c r="P8205" t="s">
        <v>15080</v>
      </c>
      <c r="Q8205" t="s">
        <v>15080</v>
      </c>
      <c r="R8205" t="s">
        <v>15080</v>
      </c>
    </row>
    <row r="8206" spans="1:18" hidden="1" x14ac:dyDescent="0.3">
      <c r="A8206" t="s">
        <v>32604</v>
      </c>
      <c r="B8206" t="s">
        <v>32605</v>
      </c>
      <c r="C8206" s="1" t="str">
        <f t="shared" si="678"/>
        <v>21:0899</v>
      </c>
      <c r="D8206" s="1" t="str">
        <f t="shared" si="679"/>
        <v>21:0238</v>
      </c>
      <c r="E8206" t="s">
        <v>32606</v>
      </c>
      <c r="F8206" t="s">
        <v>32607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241</v>
      </c>
      <c r="N8206">
        <v>280</v>
      </c>
      <c r="P8206" t="s">
        <v>356</v>
      </c>
      <c r="Q8206" t="s">
        <v>248</v>
      </c>
      <c r="R8206" t="s">
        <v>195</v>
      </c>
    </row>
    <row r="8207" spans="1:18" hidden="1" x14ac:dyDescent="0.3">
      <c r="A8207" t="s">
        <v>32608</v>
      </c>
      <c r="B8207" t="s">
        <v>32609</v>
      </c>
      <c r="C8207" s="1" t="str">
        <f t="shared" si="678"/>
        <v>21:0899</v>
      </c>
      <c r="D8207" s="1" t="str">
        <f t="shared" si="679"/>
        <v>21:0238</v>
      </c>
      <c r="E8207" t="s">
        <v>32610</v>
      </c>
      <c r="F8207" t="s">
        <v>32611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 t="s">
        <v>247</v>
      </c>
      <c r="Q8207" t="s">
        <v>310</v>
      </c>
      <c r="R8207" t="s">
        <v>285</v>
      </c>
    </row>
    <row r="8208" spans="1:18" hidden="1" x14ac:dyDescent="0.3">
      <c r="A8208" t="s">
        <v>32612</v>
      </c>
      <c r="B8208" t="s">
        <v>32613</v>
      </c>
      <c r="C8208" s="1" t="str">
        <f t="shared" si="678"/>
        <v>21:0899</v>
      </c>
      <c r="D8208" s="1" t="str">
        <f t="shared" si="679"/>
        <v>21:0238</v>
      </c>
      <c r="E8208" t="s">
        <v>32610</v>
      </c>
      <c r="F8208" t="s">
        <v>32614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29</v>
      </c>
      <c r="N8208">
        <v>282</v>
      </c>
      <c r="P8208" t="s">
        <v>247</v>
      </c>
      <c r="Q8208" t="s">
        <v>236</v>
      </c>
      <c r="R8208" t="s">
        <v>285</v>
      </c>
    </row>
    <row r="8209" spans="1:18" hidden="1" x14ac:dyDescent="0.3">
      <c r="A8209" t="s">
        <v>32615</v>
      </c>
      <c r="B8209" t="s">
        <v>32616</v>
      </c>
      <c r="C8209" s="1" t="str">
        <f t="shared" si="678"/>
        <v>21:0899</v>
      </c>
      <c r="D8209" s="1" t="str">
        <f t="shared" si="679"/>
        <v>21:0238</v>
      </c>
      <c r="E8209" t="s">
        <v>32617</v>
      </c>
      <c r="F8209" t="s">
        <v>32618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36</v>
      </c>
      <c r="N8209">
        <v>283</v>
      </c>
      <c r="P8209" t="s">
        <v>256</v>
      </c>
      <c r="Q8209" t="s">
        <v>236</v>
      </c>
      <c r="R8209" t="s">
        <v>55</v>
      </c>
    </row>
    <row r="8210" spans="1:18" hidden="1" x14ac:dyDescent="0.3">
      <c r="A8210" t="s">
        <v>32619</v>
      </c>
      <c r="B8210" t="s">
        <v>32620</v>
      </c>
      <c r="C8210" s="1" t="str">
        <f t="shared" si="678"/>
        <v>21:0899</v>
      </c>
      <c r="D8210" s="1" t="str">
        <f t="shared" si="679"/>
        <v>21:0238</v>
      </c>
      <c r="E8210" t="s">
        <v>32621</v>
      </c>
      <c r="F8210" t="s">
        <v>32622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44</v>
      </c>
      <c r="N8210">
        <v>284</v>
      </c>
      <c r="P8210" t="s">
        <v>319</v>
      </c>
      <c r="Q8210" t="s">
        <v>310</v>
      </c>
      <c r="R8210" t="s">
        <v>460</v>
      </c>
    </row>
    <row r="8211" spans="1:18" hidden="1" x14ac:dyDescent="0.3">
      <c r="A8211" t="s">
        <v>32623</v>
      </c>
      <c r="B8211" t="s">
        <v>32624</v>
      </c>
      <c r="C8211" s="1" t="str">
        <f t="shared" si="678"/>
        <v>21:0899</v>
      </c>
      <c r="D8211" s="1" t="str">
        <f t="shared" si="679"/>
        <v>21:0238</v>
      </c>
      <c r="E8211" t="s">
        <v>32625</v>
      </c>
      <c r="F8211" t="s">
        <v>32626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52</v>
      </c>
      <c r="N8211">
        <v>285</v>
      </c>
      <c r="P8211" t="s">
        <v>15080</v>
      </c>
      <c r="Q8211" t="s">
        <v>15080</v>
      </c>
      <c r="R8211" t="s">
        <v>15080</v>
      </c>
    </row>
    <row r="8212" spans="1:18" hidden="1" x14ac:dyDescent="0.3">
      <c r="A8212" t="s">
        <v>32627</v>
      </c>
      <c r="B8212" t="s">
        <v>32628</v>
      </c>
      <c r="C8212" s="1" t="str">
        <f t="shared" si="678"/>
        <v>21:0899</v>
      </c>
      <c r="D8212" s="1" t="str">
        <f t="shared" si="679"/>
        <v>21:0238</v>
      </c>
      <c r="E8212" t="s">
        <v>32629</v>
      </c>
      <c r="F8212" t="s">
        <v>32630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60</v>
      </c>
      <c r="N8212">
        <v>286</v>
      </c>
      <c r="P8212" t="s">
        <v>247</v>
      </c>
      <c r="Q8212" t="s">
        <v>310</v>
      </c>
      <c r="R8212" t="s">
        <v>195</v>
      </c>
    </row>
    <row r="8213" spans="1:18" hidden="1" x14ac:dyDescent="0.3">
      <c r="A8213" t="s">
        <v>32631</v>
      </c>
      <c r="B8213" t="s">
        <v>32632</v>
      </c>
      <c r="C8213" s="1" t="str">
        <f t="shared" si="678"/>
        <v>21:0899</v>
      </c>
      <c r="D8213" s="1" t="str">
        <f t="shared" si="679"/>
        <v>21:0238</v>
      </c>
      <c r="E8213" t="s">
        <v>32633</v>
      </c>
      <c r="F8213" t="s">
        <v>32634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67</v>
      </c>
      <c r="N8213">
        <v>287</v>
      </c>
      <c r="P8213" t="s">
        <v>247</v>
      </c>
      <c r="Q8213" t="s">
        <v>236</v>
      </c>
      <c r="R8213" t="s">
        <v>55</v>
      </c>
    </row>
    <row r="8214" spans="1:18" hidden="1" x14ac:dyDescent="0.3">
      <c r="A8214" t="s">
        <v>32635</v>
      </c>
      <c r="B8214" t="s">
        <v>32636</v>
      </c>
      <c r="C8214" s="1" t="str">
        <f t="shared" si="678"/>
        <v>21:0899</v>
      </c>
      <c r="D8214" s="1" t="str">
        <f t="shared" si="679"/>
        <v>21:0238</v>
      </c>
      <c r="E8214" t="s">
        <v>32637</v>
      </c>
      <c r="F8214" t="s">
        <v>32638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74</v>
      </c>
      <c r="N8214">
        <v>288</v>
      </c>
      <c r="P8214" t="s">
        <v>356</v>
      </c>
      <c r="Q8214" t="s">
        <v>62</v>
      </c>
      <c r="R8214" t="s">
        <v>3875</v>
      </c>
    </row>
    <row r="8215" spans="1:18" hidden="1" x14ac:dyDescent="0.3">
      <c r="A8215" t="s">
        <v>32639</v>
      </c>
      <c r="B8215" t="s">
        <v>32640</v>
      </c>
      <c r="C8215" s="1" t="str">
        <f t="shared" si="678"/>
        <v>21:0899</v>
      </c>
      <c r="D8215" s="1" t="str">
        <f t="shared" si="679"/>
        <v>21:0238</v>
      </c>
      <c r="E8215" t="s">
        <v>32641</v>
      </c>
      <c r="F8215" t="s">
        <v>32642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81</v>
      </c>
      <c r="N8215">
        <v>289</v>
      </c>
      <c r="P8215" t="s">
        <v>356</v>
      </c>
      <c r="Q8215" t="s">
        <v>38</v>
      </c>
      <c r="R8215" t="s">
        <v>890</v>
      </c>
    </row>
    <row r="8216" spans="1:18" hidden="1" x14ac:dyDescent="0.3">
      <c r="A8216" t="s">
        <v>32643</v>
      </c>
      <c r="B8216" t="s">
        <v>32644</v>
      </c>
      <c r="C8216" s="1" t="str">
        <f t="shared" si="678"/>
        <v>21:0899</v>
      </c>
      <c r="D8216" s="1" t="str">
        <f t="shared" si="679"/>
        <v>21:0238</v>
      </c>
      <c r="E8216" t="s">
        <v>32645</v>
      </c>
      <c r="F8216" t="s">
        <v>32646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95</v>
      </c>
      <c r="N8216">
        <v>290</v>
      </c>
      <c r="P8216" t="s">
        <v>262</v>
      </c>
      <c r="Q8216" t="s">
        <v>62</v>
      </c>
      <c r="R8216" t="s">
        <v>195</v>
      </c>
    </row>
    <row r="8217" spans="1:18" hidden="1" x14ac:dyDescent="0.3">
      <c r="A8217" t="s">
        <v>32647</v>
      </c>
      <c r="B8217" t="s">
        <v>32648</v>
      </c>
      <c r="C8217" s="1" t="str">
        <f t="shared" si="678"/>
        <v>21:0899</v>
      </c>
      <c r="D8217" s="1" t="str">
        <f t="shared" si="679"/>
        <v>21:0238</v>
      </c>
      <c r="E8217" t="s">
        <v>32649</v>
      </c>
      <c r="F8217" t="s">
        <v>32650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101</v>
      </c>
      <c r="N8217">
        <v>291</v>
      </c>
      <c r="P8217" t="s">
        <v>356</v>
      </c>
      <c r="Q8217" t="s">
        <v>24</v>
      </c>
      <c r="R8217" t="s">
        <v>911</v>
      </c>
    </row>
    <row r="8218" spans="1:18" hidden="1" x14ac:dyDescent="0.3">
      <c r="A8218" t="s">
        <v>32651</v>
      </c>
      <c r="B8218" t="s">
        <v>32652</v>
      </c>
      <c r="C8218" s="1" t="str">
        <f t="shared" si="678"/>
        <v>21:0899</v>
      </c>
      <c r="D8218" s="1" t="str">
        <f t="shared" si="679"/>
        <v>21:0238</v>
      </c>
      <c r="E8218" t="s">
        <v>32653</v>
      </c>
      <c r="F8218" t="s">
        <v>32654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107</v>
      </c>
      <c r="N8218">
        <v>292</v>
      </c>
      <c r="P8218" t="s">
        <v>256</v>
      </c>
      <c r="Q8218" t="s">
        <v>24</v>
      </c>
      <c r="R8218" t="s">
        <v>599</v>
      </c>
    </row>
    <row r="8219" spans="1:18" hidden="1" x14ac:dyDescent="0.3">
      <c r="A8219" t="s">
        <v>32655</v>
      </c>
      <c r="B8219" t="s">
        <v>32656</v>
      </c>
      <c r="C8219" s="1" t="str">
        <f t="shared" si="678"/>
        <v>21:0899</v>
      </c>
      <c r="D8219" s="1" t="str">
        <f t="shared" si="679"/>
        <v>21:0238</v>
      </c>
      <c r="E8219" t="s">
        <v>32657</v>
      </c>
      <c r="F8219" t="s">
        <v>32658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114</v>
      </c>
      <c r="N8219">
        <v>293</v>
      </c>
      <c r="P8219" t="s">
        <v>247</v>
      </c>
      <c r="Q8219" t="s">
        <v>24</v>
      </c>
      <c r="R8219" t="s">
        <v>890</v>
      </c>
    </row>
    <row r="8220" spans="1:18" hidden="1" x14ac:dyDescent="0.3">
      <c r="A8220" t="s">
        <v>32659</v>
      </c>
      <c r="B8220" t="s">
        <v>32660</v>
      </c>
      <c r="C8220" s="1" t="str">
        <f t="shared" si="678"/>
        <v>21:0899</v>
      </c>
      <c r="D8220" s="1" t="str">
        <f t="shared" si="679"/>
        <v>21:0238</v>
      </c>
      <c r="E8220" t="s">
        <v>32661</v>
      </c>
      <c r="F8220" t="s">
        <v>32662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121</v>
      </c>
      <c r="N8220">
        <v>294</v>
      </c>
      <c r="P8220" t="s">
        <v>200</v>
      </c>
      <c r="Q8220" t="s">
        <v>62</v>
      </c>
      <c r="R8220" t="s">
        <v>55</v>
      </c>
    </row>
    <row r="8221" spans="1:18" hidden="1" x14ac:dyDescent="0.3">
      <c r="A8221" t="s">
        <v>32663</v>
      </c>
      <c r="B8221" t="s">
        <v>32664</v>
      </c>
      <c r="C8221" s="1" t="str">
        <f t="shared" si="678"/>
        <v>21:0899</v>
      </c>
      <c r="D8221" s="1" t="str">
        <f t="shared" si="679"/>
        <v>21:0238</v>
      </c>
      <c r="E8221" t="s">
        <v>32665</v>
      </c>
      <c r="F8221" t="s">
        <v>32666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127</v>
      </c>
      <c r="N8221">
        <v>295</v>
      </c>
      <c r="P8221" t="s">
        <v>256</v>
      </c>
      <c r="Q8221" t="s">
        <v>46</v>
      </c>
      <c r="R8221" t="s">
        <v>599</v>
      </c>
    </row>
    <row r="8222" spans="1:18" hidden="1" x14ac:dyDescent="0.3">
      <c r="A8222" t="s">
        <v>32667</v>
      </c>
      <c r="B8222" t="s">
        <v>32668</v>
      </c>
      <c r="C8222" s="1" t="str">
        <f t="shared" si="678"/>
        <v>21:0899</v>
      </c>
      <c r="D8222" s="1" t="str">
        <f t="shared" si="679"/>
        <v>21:0238</v>
      </c>
      <c r="E8222" t="s">
        <v>32669</v>
      </c>
      <c r="F8222" t="s">
        <v>32670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133</v>
      </c>
      <c r="N8222">
        <v>296</v>
      </c>
      <c r="P8222" t="s">
        <v>256</v>
      </c>
      <c r="Q8222" t="s">
        <v>46</v>
      </c>
      <c r="R8222" t="s">
        <v>873</v>
      </c>
    </row>
    <row r="8223" spans="1:18" hidden="1" x14ac:dyDescent="0.3">
      <c r="A8223" t="s">
        <v>32671</v>
      </c>
      <c r="B8223" t="s">
        <v>32672</v>
      </c>
      <c r="C8223" s="1" t="str">
        <f t="shared" si="678"/>
        <v>21:0899</v>
      </c>
      <c r="D8223" s="1" t="str">
        <f t="shared" si="679"/>
        <v>21:0238</v>
      </c>
      <c r="E8223" t="s">
        <v>32673</v>
      </c>
      <c r="F8223" t="s">
        <v>32674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139</v>
      </c>
      <c r="N8223">
        <v>297</v>
      </c>
      <c r="P8223" t="s">
        <v>319</v>
      </c>
      <c r="Q8223" t="s">
        <v>62</v>
      </c>
      <c r="R8223" t="s">
        <v>3875</v>
      </c>
    </row>
    <row r="8224" spans="1:18" hidden="1" x14ac:dyDescent="0.3">
      <c r="A8224" t="s">
        <v>32675</v>
      </c>
      <c r="B8224" t="s">
        <v>32676</v>
      </c>
      <c r="C8224" s="1" t="str">
        <f t="shared" si="678"/>
        <v>21:0899</v>
      </c>
      <c r="D8224" s="1" t="str">
        <f t="shared" si="679"/>
        <v>21:0238</v>
      </c>
      <c r="E8224" t="s">
        <v>32677</v>
      </c>
      <c r="F8224" t="s">
        <v>32678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241</v>
      </c>
      <c r="N8224">
        <v>298</v>
      </c>
      <c r="P8224" t="s">
        <v>256</v>
      </c>
      <c r="Q8224" t="s">
        <v>38</v>
      </c>
      <c r="R8224" t="s">
        <v>522</v>
      </c>
    </row>
    <row r="8225" spans="1:18" hidden="1" x14ac:dyDescent="0.3">
      <c r="A8225" t="s">
        <v>32679</v>
      </c>
      <c r="B8225" t="s">
        <v>32680</v>
      </c>
      <c r="C8225" s="1" t="str">
        <f t="shared" si="678"/>
        <v>21:0899</v>
      </c>
      <c r="D8225" s="1" t="str">
        <f t="shared" si="679"/>
        <v>21:0238</v>
      </c>
      <c r="E8225" t="s">
        <v>32681</v>
      </c>
      <c r="F8225" t="s">
        <v>32682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 t="s">
        <v>256</v>
      </c>
      <c r="Q8225" t="s">
        <v>46</v>
      </c>
      <c r="R8225" t="s">
        <v>911</v>
      </c>
    </row>
    <row r="8226" spans="1:18" hidden="1" x14ac:dyDescent="0.3">
      <c r="A8226" t="s">
        <v>32683</v>
      </c>
      <c r="B8226" t="s">
        <v>32684</v>
      </c>
      <c r="C8226" s="1" t="str">
        <f t="shared" si="678"/>
        <v>21:0899</v>
      </c>
      <c r="D8226" s="1" t="str">
        <f t="shared" si="679"/>
        <v>21:0238</v>
      </c>
      <c r="E8226" t="s">
        <v>32681</v>
      </c>
      <c r="F8226" t="s">
        <v>32685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29</v>
      </c>
      <c r="N8226">
        <v>300</v>
      </c>
      <c r="P8226" t="s">
        <v>235</v>
      </c>
      <c r="Q8226" t="s">
        <v>46</v>
      </c>
      <c r="R8226" t="s">
        <v>3875</v>
      </c>
    </row>
    <row r="8227" spans="1:18" hidden="1" x14ac:dyDescent="0.3">
      <c r="A8227" t="s">
        <v>32686</v>
      </c>
      <c r="B8227" t="s">
        <v>32687</v>
      </c>
      <c r="C8227" s="1" t="str">
        <f t="shared" si="678"/>
        <v>21:0899</v>
      </c>
      <c r="D8227" s="1" t="str">
        <f t="shared" si="679"/>
        <v>21:0238</v>
      </c>
      <c r="E8227" t="s">
        <v>32688</v>
      </c>
      <c r="F8227" t="s">
        <v>32689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36</v>
      </c>
      <c r="N8227">
        <v>301</v>
      </c>
      <c r="P8227" t="s">
        <v>256</v>
      </c>
      <c r="Q8227" t="s">
        <v>310</v>
      </c>
      <c r="R8227" t="s">
        <v>122</v>
      </c>
    </row>
    <row r="8228" spans="1:18" hidden="1" x14ac:dyDescent="0.3">
      <c r="A8228" t="s">
        <v>32690</v>
      </c>
      <c r="B8228" t="s">
        <v>32691</v>
      </c>
      <c r="C8228" s="1" t="str">
        <f t="shared" si="678"/>
        <v>21:0899</v>
      </c>
      <c r="D8228" s="1" t="str">
        <f t="shared" si="679"/>
        <v>21:0238</v>
      </c>
      <c r="E8228" t="s">
        <v>32692</v>
      </c>
      <c r="F8228" t="s">
        <v>32693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44</v>
      </c>
      <c r="N8228">
        <v>302</v>
      </c>
      <c r="P8228" t="s">
        <v>247</v>
      </c>
      <c r="Q8228" t="s">
        <v>38</v>
      </c>
      <c r="R8228" t="s">
        <v>3875</v>
      </c>
    </row>
    <row r="8229" spans="1:18" hidden="1" x14ac:dyDescent="0.3">
      <c r="A8229" t="s">
        <v>32694</v>
      </c>
      <c r="B8229" t="s">
        <v>32695</v>
      </c>
      <c r="C8229" s="1" t="str">
        <f t="shared" si="678"/>
        <v>21:0899</v>
      </c>
      <c r="D8229" s="1" t="str">
        <f t="shared" si="679"/>
        <v>21:0238</v>
      </c>
      <c r="E8229" t="s">
        <v>32696</v>
      </c>
      <c r="F8229" t="s">
        <v>32697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52</v>
      </c>
      <c r="N8229">
        <v>303</v>
      </c>
      <c r="P8229" t="s">
        <v>256</v>
      </c>
      <c r="Q8229" t="s">
        <v>146</v>
      </c>
      <c r="R8229" t="s">
        <v>890</v>
      </c>
    </row>
    <row r="8230" spans="1:18" hidden="1" x14ac:dyDescent="0.3">
      <c r="A8230" t="s">
        <v>32698</v>
      </c>
      <c r="B8230" t="s">
        <v>32699</v>
      </c>
      <c r="C8230" s="1" t="str">
        <f t="shared" si="678"/>
        <v>21:0899</v>
      </c>
      <c r="D8230" s="1" t="str">
        <f t="shared" si="679"/>
        <v>21:0238</v>
      </c>
      <c r="E8230" t="s">
        <v>32700</v>
      </c>
      <c r="F8230" t="s">
        <v>32701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60</v>
      </c>
      <c r="N8230">
        <v>304</v>
      </c>
      <c r="P8230" t="s">
        <v>356</v>
      </c>
      <c r="Q8230" t="s">
        <v>579</v>
      </c>
      <c r="R8230" t="s">
        <v>55</v>
      </c>
    </row>
    <row r="8231" spans="1:18" hidden="1" x14ac:dyDescent="0.3">
      <c r="A8231" t="s">
        <v>32702</v>
      </c>
      <c r="B8231" t="s">
        <v>32703</v>
      </c>
      <c r="C8231" s="1" t="str">
        <f t="shared" si="678"/>
        <v>21:0899</v>
      </c>
      <c r="D8231" s="1" t="str">
        <f t="shared" si="679"/>
        <v>21:0238</v>
      </c>
      <c r="E8231" t="s">
        <v>32704</v>
      </c>
      <c r="F8231" t="s">
        <v>32705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67</v>
      </c>
      <c r="N8231">
        <v>305</v>
      </c>
      <c r="P8231" t="s">
        <v>262</v>
      </c>
      <c r="Q8231" t="s">
        <v>54</v>
      </c>
      <c r="R8231" t="s">
        <v>911</v>
      </c>
    </row>
    <row r="8232" spans="1:18" hidden="1" x14ac:dyDescent="0.3">
      <c r="A8232" t="s">
        <v>32706</v>
      </c>
      <c r="B8232" t="s">
        <v>32707</v>
      </c>
      <c r="C8232" s="1" t="str">
        <f t="shared" si="678"/>
        <v>21:0899</v>
      </c>
      <c r="D8232" s="1" t="str">
        <f t="shared" si="679"/>
        <v>21:0238</v>
      </c>
      <c r="E8232" t="s">
        <v>32708</v>
      </c>
      <c r="F8232" t="s">
        <v>32709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74</v>
      </c>
      <c r="N8232">
        <v>306</v>
      </c>
      <c r="P8232" t="s">
        <v>15080</v>
      </c>
      <c r="Q8232" t="s">
        <v>15080</v>
      </c>
      <c r="R8232" t="s">
        <v>15080</v>
      </c>
    </row>
    <row r="8233" spans="1:18" hidden="1" x14ac:dyDescent="0.3">
      <c r="A8233" t="s">
        <v>32710</v>
      </c>
      <c r="B8233" t="s">
        <v>32711</v>
      </c>
      <c r="C8233" s="1" t="str">
        <f t="shared" si="678"/>
        <v>21:0899</v>
      </c>
      <c r="D8233" s="1" t="str">
        <f t="shared" si="679"/>
        <v>21:0238</v>
      </c>
      <c r="E8233" t="s">
        <v>32712</v>
      </c>
      <c r="F8233" t="s">
        <v>32713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81</v>
      </c>
      <c r="N8233">
        <v>307</v>
      </c>
      <c r="P8233" t="s">
        <v>235</v>
      </c>
      <c r="Q8233" t="s">
        <v>54</v>
      </c>
      <c r="R8233" t="s">
        <v>285</v>
      </c>
    </row>
    <row r="8234" spans="1:18" hidden="1" x14ac:dyDescent="0.3">
      <c r="A8234" t="s">
        <v>32714</v>
      </c>
      <c r="B8234" t="s">
        <v>32715</v>
      </c>
      <c r="C8234" s="1" t="str">
        <f t="shared" si="678"/>
        <v>21:0899</v>
      </c>
      <c r="D8234" s="1" t="str">
        <f t="shared" si="679"/>
        <v>21:0238</v>
      </c>
      <c r="E8234" t="s">
        <v>32716</v>
      </c>
      <c r="F8234" t="s">
        <v>32717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95</v>
      </c>
      <c r="N8234">
        <v>308</v>
      </c>
      <c r="P8234" t="s">
        <v>272</v>
      </c>
      <c r="Q8234" t="s">
        <v>248</v>
      </c>
      <c r="R8234" t="s">
        <v>195</v>
      </c>
    </row>
    <row r="8235" spans="1:18" hidden="1" x14ac:dyDescent="0.3">
      <c r="A8235" t="s">
        <v>32718</v>
      </c>
      <c r="B8235" t="s">
        <v>32719</v>
      </c>
      <c r="C8235" s="1" t="str">
        <f t="shared" si="678"/>
        <v>21:0899</v>
      </c>
      <c r="D8235" s="1" t="str">
        <f t="shared" si="679"/>
        <v>21:0238</v>
      </c>
      <c r="E8235" t="s">
        <v>32720</v>
      </c>
      <c r="F8235" t="s">
        <v>32721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 t="s">
        <v>210</v>
      </c>
      <c r="Q8235" t="s">
        <v>257</v>
      </c>
      <c r="R8235" t="s">
        <v>599</v>
      </c>
    </row>
    <row r="8236" spans="1:18" hidden="1" x14ac:dyDescent="0.3">
      <c r="A8236" t="s">
        <v>32722</v>
      </c>
      <c r="B8236" t="s">
        <v>32723</v>
      </c>
      <c r="C8236" s="1" t="str">
        <f t="shared" si="678"/>
        <v>21:0899</v>
      </c>
      <c r="D8236" s="1" t="str">
        <f t="shared" si="679"/>
        <v>21:0238</v>
      </c>
      <c r="E8236" t="s">
        <v>32720</v>
      </c>
      <c r="F8236" t="s">
        <v>32724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29</v>
      </c>
      <c r="N8236">
        <v>310</v>
      </c>
      <c r="P8236" t="s">
        <v>319</v>
      </c>
      <c r="Q8236" t="s">
        <v>38</v>
      </c>
      <c r="R8236" t="s">
        <v>90</v>
      </c>
    </row>
    <row r="8237" spans="1:18" hidden="1" x14ac:dyDescent="0.3">
      <c r="A8237" t="s">
        <v>32725</v>
      </c>
      <c r="B8237" t="s">
        <v>32726</v>
      </c>
      <c r="C8237" s="1" t="str">
        <f t="shared" si="678"/>
        <v>21:0899</v>
      </c>
      <c r="D8237" s="1" t="str">
        <f t="shared" si="679"/>
        <v>21:0238</v>
      </c>
      <c r="E8237" t="s">
        <v>32727</v>
      </c>
      <c r="F8237" t="s">
        <v>32728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101</v>
      </c>
      <c r="N8237">
        <v>311</v>
      </c>
      <c r="P8237" t="s">
        <v>256</v>
      </c>
      <c r="Q8237" t="s">
        <v>38</v>
      </c>
      <c r="R8237" t="s">
        <v>3875</v>
      </c>
    </row>
    <row r="8238" spans="1:18" hidden="1" x14ac:dyDescent="0.3">
      <c r="A8238" t="s">
        <v>32729</v>
      </c>
      <c r="B8238" t="s">
        <v>32730</v>
      </c>
      <c r="C8238" s="1" t="str">
        <f t="shared" si="678"/>
        <v>21:0899</v>
      </c>
      <c r="D8238" s="1" t="str">
        <f t="shared" si="679"/>
        <v>21:0238</v>
      </c>
      <c r="E8238" t="s">
        <v>32731</v>
      </c>
      <c r="F8238" t="s">
        <v>32732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107</v>
      </c>
      <c r="N8238">
        <v>312</v>
      </c>
      <c r="P8238" t="s">
        <v>210</v>
      </c>
      <c r="Q8238" t="s">
        <v>38</v>
      </c>
      <c r="R8238" t="s">
        <v>189</v>
      </c>
    </row>
    <row r="8239" spans="1:18" hidden="1" x14ac:dyDescent="0.3">
      <c r="A8239" t="s">
        <v>32733</v>
      </c>
      <c r="B8239" t="s">
        <v>32734</v>
      </c>
      <c r="C8239" s="1" t="str">
        <f t="shared" si="678"/>
        <v>21:0899</v>
      </c>
      <c r="D8239" s="1" t="str">
        <f t="shared" si="679"/>
        <v>21:0238</v>
      </c>
      <c r="E8239" t="s">
        <v>32735</v>
      </c>
      <c r="F8239" t="s">
        <v>32736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114</v>
      </c>
      <c r="N8239">
        <v>313</v>
      </c>
      <c r="P8239" t="s">
        <v>247</v>
      </c>
      <c r="Q8239" t="s">
        <v>46</v>
      </c>
      <c r="R8239" t="s">
        <v>195</v>
      </c>
    </row>
    <row r="8240" spans="1:18" hidden="1" x14ac:dyDescent="0.3">
      <c r="A8240" t="s">
        <v>32737</v>
      </c>
      <c r="B8240" t="s">
        <v>32738</v>
      </c>
      <c r="C8240" s="1" t="str">
        <f t="shared" si="678"/>
        <v>21:0899</v>
      </c>
      <c r="D8240" s="1" t="str">
        <f t="shared" si="679"/>
        <v>21:0238</v>
      </c>
      <c r="E8240" t="s">
        <v>32739</v>
      </c>
      <c r="F8240" t="s">
        <v>32740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121</v>
      </c>
      <c r="N8240">
        <v>314</v>
      </c>
      <c r="P8240" t="s">
        <v>356</v>
      </c>
      <c r="Q8240" t="s">
        <v>46</v>
      </c>
      <c r="R8240" t="s">
        <v>189</v>
      </c>
    </row>
    <row r="8241" spans="1:18" hidden="1" x14ac:dyDescent="0.3">
      <c r="A8241" t="s">
        <v>32741</v>
      </c>
      <c r="B8241" t="s">
        <v>32742</v>
      </c>
      <c r="C8241" s="1" t="str">
        <f t="shared" si="678"/>
        <v>21:0899</v>
      </c>
      <c r="D8241" s="1" t="str">
        <f t="shared" si="679"/>
        <v>21:0238</v>
      </c>
      <c r="E8241" t="s">
        <v>32743</v>
      </c>
      <c r="F8241" t="s">
        <v>32744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127</v>
      </c>
      <c r="N8241">
        <v>315</v>
      </c>
      <c r="P8241" t="s">
        <v>256</v>
      </c>
      <c r="Q8241" t="s">
        <v>146</v>
      </c>
      <c r="R8241" t="s">
        <v>532</v>
      </c>
    </row>
    <row r="8242" spans="1:18" hidden="1" x14ac:dyDescent="0.3">
      <c r="A8242" t="s">
        <v>32745</v>
      </c>
      <c r="B8242" t="s">
        <v>32746</v>
      </c>
      <c r="C8242" s="1" t="str">
        <f t="shared" si="678"/>
        <v>21:0899</v>
      </c>
      <c r="D8242" s="1" t="str">
        <f t="shared" si="679"/>
        <v>21:0238</v>
      </c>
      <c r="E8242" t="s">
        <v>32747</v>
      </c>
      <c r="F8242" t="s">
        <v>32748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133</v>
      </c>
      <c r="N8242">
        <v>316</v>
      </c>
      <c r="P8242" t="s">
        <v>356</v>
      </c>
      <c r="Q8242" t="s">
        <v>62</v>
      </c>
      <c r="R8242" t="s">
        <v>401</v>
      </c>
    </row>
    <row r="8243" spans="1:18" hidden="1" x14ac:dyDescent="0.3">
      <c r="A8243" t="s">
        <v>32749</v>
      </c>
      <c r="B8243" t="s">
        <v>32750</v>
      </c>
      <c r="C8243" s="1" t="str">
        <f t="shared" si="678"/>
        <v>21:0899</v>
      </c>
      <c r="D8243" s="1" t="str">
        <f t="shared" si="679"/>
        <v>21:0238</v>
      </c>
      <c r="E8243" t="s">
        <v>32751</v>
      </c>
      <c r="F8243" t="s">
        <v>32752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139</v>
      </c>
      <c r="N8243">
        <v>317</v>
      </c>
      <c r="P8243" t="s">
        <v>15080</v>
      </c>
      <c r="Q8243" t="s">
        <v>15080</v>
      </c>
      <c r="R8243" t="s">
        <v>15080</v>
      </c>
    </row>
    <row r="8244" spans="1:18" hidden="1" x14ac:dyDescent="0.3">
      <c r="A8244" t="s">
        <v>32753</v>
      </c>
      <c r="B8244" t="s">
        <v>32754</v>
      </c>
      <c r="C8244" s="1" t="str">
        <f t="shared" si="678"/>
        <v>21:0899</v>
      </c>
      <c r="D8244" s="1" t="str">
        <f t="shared" si="679"/>
        <v>21:0238</v>
      </c>
      <c r="E8244" t="s">
        <v>32755</v>
      </c>
      <c r="F8244" t="s">
        <v>32756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241</v>
      </c>
      <c r="N8244">
        <v>318</v>
      </c>
      <c r="P8244" t="s">
        <v>256</v>
      </c>
      <c r="Q8244" t="s">
        <v>54</v>
      </c>
      <c r="R8244" t="s">
        <v>55</v>
      </c>
    </row>
    <row r="8245" spans="1:18" hidden="1" x14ac:dyDescent="0.3">
      <c r="A8245" t="s">
        <v>32757</v>
      </c>
      <c r="B8245" t="s">
        <v>32758</v>
      </c>
      <c r="C8245" s="1" t="str">
        <f t="shared" si="678"/>
        <v>21:0899</v>
      </c>
      <c r="D8245" s="1" t="str">
        <f t="shared" si="679"/>
        <v>21:0238</v>
      </c>
      <c r="E8245" t="s">
        <v>32759</v>
      </c>
      <c r="F8245" t="s">
        <v>32760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36</v>
      </c>
      <c r="N8245">
        <v>319</v>
      </c>
      <c r="P8245" t="s">
        <v>247</v>
      </c>
      <c r="Q8245" t="s">
        <v>579</v>
      </c>
      <c r="R8245" t="s">
        <v>911</v>
      </c>
    </row>
    <row r="8246" spans="1:18" hidden="1" x14ac:dyDescent="0.3">
      <c r="A8246" t="s">
        <v>32761</v>
      </c>
      <c r="B8246" t="s">
        <v>32762</v>
      </c>
      <c r="C8246" s="1" t="str">
        <f t="shared" si="678"/>
        <v>21:0899</v>
      </c>
      <c r="D8246" s="1" t="str">
        <f t="shared" si="679"/>
        <v>21:0238</v>
      </c>
      <c r="E8246" t="s">
        <v>32763</v>
      </c>
      <c r="F8246" t="s">
        <v>32764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44</v>
      </c>
      <c r="N8246">
        <v>320</v>
      </c>
      <c r="P8246" t="s">
        <v>15080</v>
      </c>
      <c r="Q8246" t="s">
        <v>15080</v>
      </c>
      <c r="R8246" t="s">
        <v>15080</v>
      </c>
    </row>
    <row r="8247" spans="1:18" hidden="1" x14ac:dyDescent="0.3">
      <c r="A8247" t="s">
        <v>32765</v>
      </c>
      <c r="B8247" t="s">
        <v>32766</v>
      </c>
      <c r="C8247" s="1" t="str">
        <f t="shared" ref="C8247:C8310" si="682">HYPERLINK("https://geochem.nrcan.gc.ca/cdogs/content/bdl/bdl210899_e.htm", "21:0899")</f>
        <v>21:0899</v>
      </c>
      <c r="D8247" s="1" t="str">
        <f t="shared" ref="D8247:D8310" si="683">HYPERLINK("https://geochem.nrcan.gc.ca/cdogs/content/svy/svy210238_e.htm", "21:0238")</f>
        <v>21:0238</v>
      </c>
      <c r="E8247" t="s">
        <v>32767</v>
      </c>
      <c r="F8247" t="s">
        <v>32768</v>
      </c>
      <c r="H8247">
        <v>47.824149800000001</v>
      </c>
      <c r="I8247">
        <v>-67.892745599999998</v>
      </c>
      <c r="J8247" s="1" t="str">
        <f t="shared" ref="J8247:J8310" si="684">HYPERLINK("https://geochem.nrcan.gc.ca/cdogs/content/kwd/kwd020018_e.htm", "Fluid (stream)")</f>
        <v>Fluid (stream)</v>
      </c>
      <c r="K8247" s="1" t="str">
        <f t="shared" ref="K8247:K8310" si="685">HYPERLINK("https://geochem.nrcan.gc.ca/cdogs/content/kwd/kwd080007_e.htm", "Untreated Water")</f>
        <v>Untreated Water</v>
      </c>
      <c r="L8247">
        <v>19</v>
      </c>
      <c r="M8247" t="s">
        <v>52</v>
      </c>
      <c r="N8247">
        <v>321</v>
      </c>
      <c r="P8247" t="s">
        <v>15080</v>
      </c>
      <c r="Q8247" t="s">
        <v>15080</v>
      </c>
      <c r="R8247" t="s">
        <v>15080</v>
      </c>
    </row>
    <row r="8248" spans="1:18" hidden="1" x14ac:dyDescent="0.3">
      <c r="A8248" t="s">
        <v>32769</v>
      </c>
      <c r="B8248" t="s">
        <v>32770</v>
      </c>
      <c r="C8248" s="1" t="str">
        <f t="shared" si="682"/>
        <v>21:0899</v>
      </c>
      <c r="D8248" s="1" t="str">
        <f t="shared" si="683"/>
        <v>21:0238</v>
      </c>
      <c r="E8248" t="s">
        <v>32771</v>
      </c>
      <c r="F8248" t="s">
        <v>32772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60</v>
      </c>
      <c r="N8248">
        <v>322</v>
      </c>
      <c r="P8248" t="s">
        <v>15080</v>
      </c>
      <c r="Q8248" t="s">
        <v>15080</v>
      </c>
      <c r="R8248" t="s">
        <v>15080</v>
      </c>
    </row>
    <row r="8249" spans="1:18" hidden="1" x14ac:dyDescent="0.3">
      <c r="A8249" t="s">
        <v>32773</v>
      </c>
      <c r="B8249" t="s">
        <v>32774</v>
      </c>
      <c r="C8249" s="1" t="str">
        <f t="shared" si="682"/>
        <v>21:0899</v>
      </c>
      <c r="D8249" s="1" t="str">
        <f t="shared" si="683"/>
        <v>21:0238</v>
      </c>
      <c r="E8249" t="s">
        <v>32775</v>
      </c>
      <c r="F8249" t="s">
        <v>32776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67</v>
      </c>
      <c r="N8249">
        <v>323</v>
      </c>
      <c r="P8249" t="s">
        <v>247</v>
      </c>
      <c r="Q8249" t="s">
        <v>579</v>
      </c>
      <c r="R8249" t="s">
        <v>55</v>
      </c>
    </row>
    <row r="8250" spans="1:18" hidden="1" x14ac:dyDescent="0.3">
      <c r="A8250" t="s">
        <v>32777</v>
      </c>
      <c r="B8250" t="s">
        <v>32778</v>
      </c>
      <c r="C8250" s="1" t="str">
        <f t="shared" si="682"/>
        <v>21:0899</v>
      </c>
      <c r="D8250" s="1" t="str">
        <f t="shared" si="683"/>
        <v>21:0238</v>
      </c>
      <c r="E8250" t="s">
        <v>32779</v>
      </c>
      <c r="F8250" t="s">
        <v>32780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74</v>
      </c>
      <c r="N8250">
        <v>324</v>
      </c>
      <c r="P8250" t="s">
        <v>356</v>
      </c>
      <c r="Q8250" t="s">
        <v>310</v>
      </c>
      <c r="R8250" t="s">
        <v>522</v>
      </c>
    </row>
    <row r="8251" spans="1:18" hidden="1" x14ac:dyDescent="0.3">
      <c r="A8251" t="s">
        <v>32781</v>
      </c>
      <c r="B8251" t="s">
        <v>32782</v>
      </c>
      <c r="C8251" s="1" t="str">
        <f t="shared" si="682"/>
        <v>21:0899</v>
      </c>
      <c r="D8251" s="1" t="str">
        <f t="shared" si="683"/>
        <v>21:0238</v>
      </c>
      <c r="E8251" t="s">
        <v>32783</v>
      </c>
      <c r="F8251" t="s">
        <v>32784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81</v>
      </c>
      <c r="N8251">
        <v>325</v>
      </c>
      <c r="P8251" t="s">
        <v>356</v>
      </c>
      <c r="Q8251" t="s">
        <v>482</v>
      </c>
      <c r="R8251" t="s">
        <v>522</v>
      </c>
    </row>
    <row r="8252" spans="1:18" hidden="1" x14ac:dyDescent="0.3">
      <c r="A8252" t="s">
        <v>32785</v>
      </c>
      <c r="B8252" t="s">
        <v>32786</v>
      </c>
      <c r="C8252" s="1" t="str">
        <f t="shared" si="682"/>
        <v>21:0899</v>
      </c>
      <c r="D8252" s="1" t="str">
        <f t="shared" si="683"/>
        <v>21:0238</v>
      </c>
      <c r="E8252" t="s">
        <v>32787</v>
      </c>
      <c r="F8252" t="s">
        <v>32788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95</v>
      </c>
      <c r="N8252">
        <v>326</v>
      </c>
      <c r="P8252" t="s">
        <v>262</v>
      </c>
      <c r="Q8252" t="s">
        <v>236</v>
      </c>
      <c r="R8252" t="s">
        <v>460</v>
      </c>
    </row>
    <row r="8253" spans="1:18" hidden="1" x14ac:dyDescent="0.3">
      <c r="A8253" t="s">
        <v>32789</v>
      </c>
      <c r="B8253" t="s">
        <v>32790</v>
      </c>
      <c r="C8253" s="1" t="str">
        <f t="shared" si="682"/>
        <v>21:0899</v>
      </c>
      <c r="D8253" s="1" t="str">
        <f t="shared" si="683"/>
        <v>21:0238</v>
      </c>
      <c r="E8253" t="s">
        <v>32791</v>
      </c>
      <c r="F8253" t="s">
        <v>32792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101</v>
      </c>
      <c r="N8253">
        <v>327</v>
      </c>
      <c r="P8253" t="s">
        <v>272</v>
      </c>
      <c r="Q8253" t="s">
        <v>310</v>
      </c>
      <c r="R8253" t="s">
        <v>522</v>
      </c>
    </row>
    <row r="8254" spans="1:18" hidden="1" x14ac:dyDescent="0.3">
      <c r="A8254" t="s">
        <v>32793</v>
      </c>
      <c r="B8254" t="s">
        <v>32794</v>
      </c>
      <c r="C8254" s="1" t="str">
        <f t="shared" si="682"/>
        <v>21:0899</v>
      </c>
      <c r="D8254" s="1" t="str">
        <f t="shared" si="683"/>
        <v>21:0238</v>
      </c>
      <c r="E8254" t="s">
        <v>32795</v>
      </c>
      <c r="F8254" t="s">
        <v>32796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 t="s">
        <v>267</v>
      </c>
      <c r="Q8254" t="s">
        <v>310</v>
      </c>
      <c r="R8254" t="s">
        <v>460</v>
      </c>
    </row>
    <row r="8255" spans="1:18" hidden="1" x14ac:dyDescent="0.3">
      <c r="A8255" t="s">
        <v>32797</v>
      </c>
      <c r="B8255" t="s">
        <v>32798</v>
      </c>
      <c r="C8255" s="1" t="str">
        <f t="shared" si="682"/>
        <v>21:0899</v>
      </c>
      <c r="D8255" s="1" t="str">
        <f t="shared" si="683"/>
        <v>21:0238</v>
      </c>
      <c r="E8255" t="s">
        <v>32795</v>
      </c>
      <c r="F8255" t="s">
        <v>32799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29</v>
      </c>
      <c r="N8255">
        <v>329</v>
      </c>
      <c r="P8255" t="s">
        <v>356</v>
      </c>
      <c r="Q8255" t="s">
        <v>236</v>
      </c>
      <c r="R8255" t="s">
        <v>189</v>
      </c>
    </row>
    <row r="8256" spans="1:18" hidden="1" x14ac:dyDescent="0.3">
      <c r="A8256" t="s">
        <v>32800</v>
      </c>
      <c r="B8256" t="s">
        <v>32801</v>
      </c>
      <c r="C8256" s="1" t="str">
        <f t="shared" si="682"/>
        <v>21:0899</v>
      </c>
      <c r="D8256" s="1" t="str">
        <f t="shared" si="683"/>
        <v>21:0238</v>
      </c>
      <c r="E8256" t="s">
        <v>32802</v>
      </c>
      <c r="F8256" t="s">
        <v>32803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107</v>
      </c>
      <c r="N8256">
        <v>330</v>
      </c>
      <c r="P8256" t="s">
        <v>356</v>
      </c>
      <c r="Q8256" t="s">
        <v>248</v>
      </c>
      <c r="R8256" t="s">
        <v>3875</v>
      </c>
    </row>
    <row r="8257" spans="1:18" hidden="1" x14ac:dyDescent="0.3">
      <c r="A8257" t="s">
        <v>32804</v>
      </c>
      <c r="B8257" t="s">
        <v>32805</v>
      </c>
      <c r="C8257" s="1" t="str">
        <f t="shared" si="682"/>
        <v>21:0899</v>
      </c>
      <c r="D8257" s="1" t="str">
        <f t="shared" si="683"/>
        <v>21:0238</v>
      </c>
      <c r="E8257" t="s">
        <v>32806</v>
      </c>
      <c r="F8257" t="s">
        <v>32807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114</v>
      </c>
      <c r="N8257">
        <v>331</v>
      </c>
      <c r="P8257" t="s">
        <v>356</v>
      </c>
      <c r="Q8257" t="s">
        <v>310</v>
      </c>
      <c r="R8257" t="s">
        <v>401</v>
      </c>
    </row>
    <row r="8258" spans="1:18" hidden="1" x14ac:dyDescent="0.3">
      <c r="A8258" t="s">
        <v>32808</v>
      </c>
      <c r="B8258" t="s">
        <v>32809</v>
      </c>
      <c r="C8258" s="1" t="str">
        <f t="shared" si="682"/>
        <v>21:0899</v>
      </c>
      <c r="D8258" s="1" t="str">
        <f t="shared" si="683"/>
        <v>21:0238</v>
      </c>
      <c r="E8258" t="s">
        <v>32810</v>
      </c>
      <c r="F8258" t="s">
        <v>32811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121</v>
      </c>
      <c r="N8258">
        <v>332</v>
      </c>
      <c r="P8258" t="s">
        <v>262</v>
      </c>
      <c r="Q8258" t="s">
        <v>257</v>
      </c>
      <c r="R8258" t="s">
        <v>195</v>
      </c>
    </row>
    <row r="8259" spans="1:18" hidden="1" x14ac:dyDescent="0.3">
      <c r="A8259" t="s">
        <v>32812</v>
      </c>
      <c r="B8259" t="s">
        <v>32813</v>
      </c>
      <c r="C8259" s="1" t="str">
        <f t="shared" si="682"/>
        <v>21:0899</v>
      </c>
      <c r="D8259" s="1" t="str">
        <f t="shared" si="683"/>
        <v>21:0238</v>
      </c>
      <c r="E8259" t="s">
        <v>32814</v>
      </c>
      <c r="F8259" t="s">
        <v>32815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127</v>
      </c>
      <c r="N8259">
        <v>333</v>
      </c>
      <c r="P8259" t="s">
        <v>15080</v>
      </c>
      <c r="Q8259" t="s">
        <v>15080</v>
      </c>
      <c r="R8259" t="s">
        <v>15080</v>
      </c>
    </row>
    <row r="8260" spans="1:18" hidden="1" x14ac:dyDescent="0.3">
      <c r="A8260" t="s">
        <v>32816</v>
      </c>
      <c r="B8260" t="s">
        <v>32817</v>
      </c>
      <c r="C8260" s="1" t="str">
        <f t="shared" si="682"/>
        <v>21:0899</v>
      </c>
      <c r="D8260" s="1" t="str">
        <f t="shared" si="683"/>
        <v>21:0238</v>
      </c>
      <c r="E8260" t="s">
        <v>32818</v>
      </c>
      <c r="F8260" t="s">
        <v>32819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133</v>
      </c>
      <c r="N8260">
        <v>334</v>
      </c>
      <c r="P8260" t="s">
        <v>247</v>
      </c>
      <c r="Q8260" t="s">
        <v>236</v>
      </c>
      <c r="R8260" t="s">
        <v>460</v>
      </c>
    </row>
    <row r="8261" spans="1:18" hidden="1" x14ac:dyDescent="0.3">
      <c r="A8261" t="s">
        <v>32820</v>
      </c>
      <c r="B8261" t="s">
        <v>32821</v>
      </c>
      <c r="C8261" s="1" t="str">
        <f t="shared" si="682"/>
        <v>21:0899</v>
      </c>
      <c r="D8261" s="1" t="str">
        <f t="shared" si="683"/>
        <v>21:0238</v>
      </c>
      <c r="E8261" t="s">
        <v>32822</v>
      </c>
      <c r="F8261" t="s">
        <v>32823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139</v>
      </c>
      <c r="N8261">
        <v>335</v>
      </c>
      <c r="P8261" t="s">
        <v>247</v>
      </c>
      <c r="Q8261" t="s">
        <v>236</v>
      </c>
      <c r="R8261" t="s">
        <v>401</v>
      </c>
    </row>
    <row r="8262" spans="1:18" hidden="1" x14ac:dyDescent="0.3">
      <c r="A8262" t="s">
        <v>32824</v>
      </c>
      <c r="B8262" t="s">
        <v>32825</v>
      </c>
      <c r="C8262" s="1" t="str">
        <f t="shared" si="682"/>
        <v>21:0899</v>
      </c>
      <c r="D8262" s="1" t="str">
        <f t="shared" si="683"/>
        <v>21:0238</v>
      </c>
      <c r="E8262" t="s">
        <v>32826</v>
      </c>
      <c r="F8262" t="s">
        <v>32827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241</v>
      </c>
      <c r="N8262">
        <v>336</v>
      </c>
      <c r="P8262" t="s">
        <v>356</v>
      </c>
      <c r="Q8262" t="s">
        <v>482</v>
      </c>
      <c r="R8262" t="s">
        <v>460</v>
      </c>
    </row>
    <row r="8263" spans="1:18" hidden="1" x14ac:dyDescent="0.3">
      <c r="A8263" t="s">
        <v>32828</v>
      </c>
      <c r="B8263" t="s">
        <v>32829</v>
      </c>
      <c r="C8263" s="1" t="str">
        <f t="shared" si="682"/>
        <v>21:0899</v>
      </c>
      <c r="D8263" s="1" t="str">
        <f t="shared" si="683"/>
        <v>21:0238</v>
      </c>
      <c r="E8263" t="s">
        <v>32830</v>
      </c>
      <c r="F8263" t="s">
        <v>32831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36</v>
      </c>
      <c r="N8263">
        <v>337</v>
      </c>
      <c r="P8263" t="s">
        <v>356</v>
      </c>
      <c r="Q8263" t="s">
        <v>482</v>
      </c>
      <c r="R8263" t="s">
        <v>195</v>
      </c>
    </row>
    <row r="8264" spans="1:18" hidden="1" x14ac:dyDescent="0.3">
      <c r="A8264" t="s">
        <v>32832</v>
      </c>
      <c r="B8264" t="s">
        <v>32833</v>
      </c>
      <c r="C8264" s="1" t="str">
        <f t="shared" si="682"/>
        <v>21:0899</v>
      </c>
      <c r="D8264" s="1" t="str">
        <f t="shared" si="683"/>
        <v>21:0238</v>
      </c>
      <c r="E8264" t="s">
        <v>32834</v>
      </c>
      <c r="F8264" t="s">
        <v>32835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44</v>
      </c>
      <c r="N8264">
        <v>338</v>
      </c>
      <c r="P8264" t="s">
        <v>247</v>
      </c>
      <c r="Q8264" t="s">
        <v>310</v>
      </c>
      <c r="R8264" t="s">
        <v>285</v>
      </c>
    </row>
    <row r="8265" spans="1:18" hidden="1" x14ac:dyDescent="0.3">
      <c r="A8265" t="s">
        <v>32836</v>
      </c>
      <c r="B8265" t="s">
        <v>32837</v>
      </c>
      <c r="C8265" s="1" t="str">
        <f t="shared" si="682"/>
        <v>21:0899</v>
      </c>
      <c r="D8265" s="1" t="str">
        <f t="shared" si="683"/>
        <v>21:0238</v>
      </c>
      <c r="E8265" t="s">
        <v>32838</v>
      </c>
      <c r="F8265" t="s">
        <v>32839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52</v>
      </c>
      <c r="N8265">
        <v>339</v>
      </c>
      <c r="P8265" t="s">
        <v>247</v>
      </c>
      <c r="Q8265" t="s">
        <v>257</v>
      </c>
      <c r="R8265" t="s">
        <v>890</v>
      </c>
    </row>
    <row r="8266" spans="1:18" hidden="1" x14ac:dyDescent="0.3">
      <c r="A8266" t="s">
        <v>32840</v>
      </c>
      <c r="B8266" t="s">
        <v>32841</v>
      </c>
      <c r="C8266" s="1" t="str">
        <f t="shared" si="682"/>
        <v>21:0899</v>
      </c>
      <c r="D8266" s="1" t="str">
        <f t="shared" si="683"/>
        <v>21:0238</v>
      </c>
      <c r="E8266" t="s">
        <v>32842</v>
      </c>
      <c r="F8266" t="s">
        <v>32843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60</v>
      </c>
      <c r="N8266">
        <v>340</v>
      </c>
      <c r="P8266" t="s">
        <v>262</v>
      </c>
      <c r="Q8266" t="s">
        <v>62</v>
      </c>
      <c r="R8266" t="s">
        <v>460</v>
      </c>
    </row>
    <row r="8267" spans="1:18" hidden="1" x14ac:dyDescent="0.3">
      <c r="A8267" t="s">
        <v>32844</v>
      </c>
      <c r="B8267" t="s">
        <v>32845</v>
      </c>
      <c r="C8267" s="1" t="str">
        <f t="shared" si="682"/>
        <v>21:0899</v>
      </c>
      <c r="D8267" s="1" t="str">
        <f t="shared" si="683"/>
        <v>21:0238</v>
      </c>
      <c r="E8267" t="s">
        <v>32846</v>
      </c>
      <c r="F8267" t="s">
        <v>32847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67</v>
      </c>
      <c r="N8267">
        <v>341</v>
      </c>
      <c r="P8267" t="s">
        <v>15080</v>
      </c>
      <c r="Q8267" t="s">
        <v>15080</v>
      </c>
      <c r="R8267" t="s">
        <v>15080</v>
      </c>
    </row>
    <row r="8268" spans="1:18" hidden="1" x14ac:dyDescent="0.3">
      <c r="A8268" t="s">
        <v>32848</v>
      </c>
      <c r="B8268" t="s">
        <v>32849</v>
      </c>
      <c r="C8268" s="1" t="str">
        <f t="shared" si="682"/>
        <v>21:0899</v>
      </c>
      <c r="D8268" s="1" t="str">
        <f t="shared" si="683"/>
        <v>21:0238</v>
      </c>
      <c r="E8268" t="s">
        <v>32850</v>
      </c>
      <c r="F8268" t="s">
        <v>32851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74</v>
      </c>
      <c r="N8268">
        <v>342</v>
      </c>
      <c r="P8268" t="s">
        <v>319</v>
      </c>
      <c r="Q8268" t="s">
        <v>62</v>
      </c>
      <c r="R8268" t="s">
        <v>890</v>
      </c>
    </row>
    <row r="8269" spans="1:18" hidden="1" x14ac:dyDescent="0.3">
      <c r="A8269" t="s">
        <v>32852</v>
      </c>
      <c r="B8269" t="s">
        <v>32853</v>
      </c>
      <c r="C8269" s="1" t="str">
        <f t="shared" si="682"/>
        <v>21:0899</v>
      </c>
      <c r="D8269" s="1" t="str">
        <f t="shared" si="683"/>
        <v>21:0238</v>
      </c>
      <c r="E8269" t="s">
        <v>32854</v>
      </c>
      <c r="F8269" t="s">
        <v>32855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81</v>
      </c>
      <c r="N8269">
        <v>343</v>
      </c>
      <c r="P8269" t="s">
        <v>235</v>
      </c>
      <c r="Q8269" t="s">
        <v>38</v>
      </c>
      <c r="R8269" t="s">
        <v>460</v>
      </c>
    </row>
    <row r="8270" spans="1:18" hidden="1" x14ac:dyDescent="0.3">
      <c r="A8270" t="s">
        <v>32856</v>
      </c>
      <c r="B8270" t="s">
        <v>32857</v>
      </c>
      <c r="C8270" s="1" t="str">
        <f t="shared" si="682"/>
        <v>21:0899</v>
      </c>
      <c r="D8270" s="1" t="str">
        <f t="shared" si="683"/>
        <v>21:0238</v>
      </c>
      <c r="E8270" t="s">
        <v>32858</v>
      </c>
      <c r="F8270" t="s">
        <v>32859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95</v>
      </c>
      <c r="N8270">
        <v>344</v>
      </c>
      <c r="P8270" t="s">
        <v>256</v>
      </c>
      <c r="Q8270" t="s">
        <v>248</v>
      </c>
      <c r="R8270" t="s">
        <v>189</v>
      </c>
    </row>
    <row r="8271" spans="1:18" hidden="1" x14ac:dyDescent="0.3">
      <c r="A8271" t="s">
        <v>32860</v>
      </c>
      <c r="B8271" t="s">
        <v>32861</v>
      </c>
      <c r="C8271" s="1" t="str">
        <f t="shared" si="682"/>
        <v>21:0899</v>
      </c>
      <c r="D8271" s="1" t="str">
        <f t="shared" si="683"/>
        <v>21:0238</v>
      </c>
      <c r="E8271" t="s">
        <v>32862</v>
      </c>
      <c r="F8271" t="s">
        <v>32863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101</v>
      </c>
      <c r="N8271">
        <v>345</v>
      </c>
      <c r="P8271" t="s">
        <v>15080</v>
      </c>
      <c r="Q8271" t="s">
        <v>15080</v>
      </c>
      <c r="R8271" t="s">
        <v>15080</v>
      </c>
    </row>
    <row r="8272" spans="1:18" hidden="1" x14ac:dyDescent="0.3">
      <c r="A8272" t="s">
        <v>32864</v>
      </c>
      <c r="B8272" t="s">
        <v>32865</v>
      </c>
      <c r="C8272" s="1" t="str">
        <f t="shared" si="682"/>
        <v>21:0899</v>
      </c>
      <c r="D8272" s="1" t="str">
        <f t="shared" si="683"/>
        <v>21:0238</v>
      </c>
      <c r="E8272" t="s">
        <v>32866</v>
      </c>
      <c r="F8272" t="s">
        <v>32867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107</v>
      </c>
      <c r="N8272">
        <v>346</v>
      </c>
      <c r="P8272" t="s">
        <v>247</v>
      </c>
      <c r="Q8272" t="s">
        <v>62</v>
      </c>
      <c r="R8272" t="s">
        <v>532</v>
      </c>
    </row>
    <row r="8273" spans="1:18" hidden="1" x14ac:dyDescent="0.3">
      <c r="A8273" t="s">
        <v>32868</v>
      </c>
      <c r="B8273" t="s">
        <v>32869</v>
      </c>
      <c r="C8273" s="1" t="str">
        <f t="shared" si="682"/>
        <v>21:0899</v>
      </c>
      <c r="D8273" s="1" t="str">
        <f t="shared" si="683"/>
        <v>21:0238</v>
      </c>
      <c r="E8273" t="s">
        <v>32870</v>
      </c>
      <c r="F8273" t="s">
        <v>32871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114</v>
      </c>
      <c r="N8273">
        <v>347</v>
      </c>
      <c r="P8273" t="s">
        <v>356</v>
      </c>
      <c r="Q8273" t="s">
        <v>248</v>
      </c>
      <c r="R8273" t="s">
        <v>460</v>
      </c>
    </row>
    <row r="8274" spans="1:18" hidden="1" x14ac:dyDescent="0.3">
      <c r="A8274" t="s">
        <v>32872</v>
      </c>
      <c r="B8274" t="s">
        <v>32873</v>
      </c>
      <c r="C8274" s="1" t="str">
        <f t="shared" si="682"/>
        <v>21:0899</v>
      </c>
      <c r="D8274" s="1" t="str">
        <f t="shared" si="683"/>
        <v>21:0238</v>
      </c>
      <c r="E8274" t="s">
        <v>32874</v>
      </c>
      <c r="F8274" t="s">
        <v>32875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121</v>
      </c>
      <c r="N8274">
        <v>348</v>
      </c>
      <c r="P8274" t="s">
        <v>356</v>
      </c>
      <c r="Q8274" t="s">
        <v>257</v>
      </c>
      <c r="R8274" t="s">
        <v>873</v>
      </c>
    </row>
    <row r="8275" spans="1:18" hidden="1" x14ac:dyDescent="0.3">
      <c r="A8275" t="s">
        <v>32876</v>
      </c>
      <c r="B8275" t="s">
        <v>32877</v>
      </c>
      <c r="C8275" s="1" t="str">
        <f t="shared" si="682"/>
        <v>21:0899</v>
      </c>
      <c r="D8275" s="1" t="str">
        <f t="shared" si="683"/>
        <v>21:0238</v>
      </c>
      <c r="E8275" t="s">
        <v>32878</v>
      </c>
      <c r="F8275" t="s">
        <v>32879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 t="s">
        <v>262</v>
      </c>
      <c r="Q8275" t="s">
        <v>236</v>
      </c>
      <c r="R8275" t="s">
        <v>522</v>
      </c>
    </row>
    <row r="8276" spans="1:18" hidden="1" x14ac:dyDescent="0.3">
      <c r="A8276" t="s">
        <v>32880</v>
      </c>
      <c r="B8276" t="s">
        <v>32881</v>
      </c>
      <c r="C8276" s="1" t="str">
        <f t="shared" si="682"/>
        <v>21:0899</v>
      </c>
      <c r="D8276" s="1" t="str">
        <f t="shared" si="683"/>
        <v>21:0238</v>
      </c>
      <c r="E8276" t="s">
        <v>32878</v>
      </c>
      <c r="F8276" t="s">
        <v>32882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29</v>
      </c>
      <c r="N8276">
        <v>350</v>
      </c>
      <c r="P8276" t="s">
        <v>256</v>
      </c>
      <c r="Q8276" t="s">
        <v>257</v>
      </c>
      <c r="R8276" t="s">
        <v>522</v>
      </c>
    </row>
    <row r="8277" spans="1:18" hidden="1" x14ac:dyDescent="0.3">
      <c r="A8277" t="s">
        <v>32883</v>
      </c>
      <c r="B8277" t="s">
        <v>32884</v>
      </c>
      <c r="C8277" s="1" t="str">
        <f t="shared" si="682"/>
        <v>21:0899</v>
      </c>
      <c r="D8277" s="1" t="str">
        <f t="shared" si="683"/>
        <v>21:0238</v>
      </c>
      <c r="E8277" t="s">
        <v>32885</v>
      </c>
      <c r="F8277" t="s">
        <v>32886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127</v>
      </c>
      <c r="N8277">
        <v>351</v>
      </c>
      <c r="P8277" t="s">
        <v>256</v>
      </c>
      <c r="Q8277" t="s">
        <v>257</v>
      </c>
      <c r="R8277" t="s">
        <v>460</v>
      </c>
    </row>
    <row r="8278" spans="1:18" hidden="1" x14ac:dyDescent="0.3">
      <c r="A8278" t="s">
        <v>32887</v>
      </c>
      <c r="B8278" t="s">
        <v>32888</v>
      </c>
      <c r="C8278" s="1" t="str">
        <f t="shared" si="682"/>
        <v>21:0899</v>
      </c>
      <c r="D8278" s="1" t="str">
        <f t="shared" si="683"/>
        <v>21:0238</v>
      </c>
      <c r="E8278" t="s">
        <v>32889</v>
      </c>
      <c r="F8278" t="s">
        <v>32890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133</v>
      </c>
      <c r="N8278">
        <v>352</v>
      </c>
      <c r="P8278" t="s">
        <v>247</v>
      </c>
      <c r="Q8278" t="s">
        <v>310</v>
      </c>
      <c r="R8278" t="s">
        <v>532</v>
      </c>
    </row>
    <row r="8279" spans="1:18" hidden="1" x14ac:dyDescent="0.3">
      <c r="A8279" t="s">
        <v>32891</v>
      </c>
      <c r="B8279" t="s">
        <v>32892</v>
      </c>
      <c r="C8279" s="1" t="str">
        <f t="shared" si="682"/>
        <v>21:0899</v>
      </c>
      <c r="D8279" s="1" t="str">
        <f t="shared" si="683"/>
        <v>21:0238</v>
      </c>
      <c r="E8279" t="s">
        <v>32893</v>
      </c>
      <c r="F8279" t="s">
        <v>32894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139</v>
      </c>
      <c r="N8279">
        <v>353</v>
      </c>
      <c r="P8279" t="s">
        <v>262</v>
      </c>
      <c r="Q8279" t="s">
        <v>248</v>
      </c>
      <c r="R8279" t="s">
        <v>189</v>
      </c>
    </row>
    <row r="8280" spans="1:18" hidden="1" x14ac:dyDescent="0.3">
      <c r="A8280" t="s">
        <v>32895</v>
      </c>
      <c r="B8280" t="s">
        <v>32896</v>
      </c>
      <c r="C8280" s="1" t="str">
        <f t="shared" si="682"/>
        <v>21:0899</v>
      </c>
      <c r="D8280" s="1" t="str">
        <f t="shared" si="683"/>
        <v>21:0238</v>
      </c>
      <c r="E8280" t="s">
        <v>32897</v>
      </c>
      <c r="F8280" t="s">
        <v>32898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241</v>
      </c>
      <c r="N8280">
        <v>354</v>
      </c>
      <c r="P8280" t="s">
        <v>356</v>
      </c>
      <c r="Q8280" t="s">
        <v>257</v>
      </c>
      <c r="R8280" t="s">
        <v>285</v>
      </c>
    </row>
    <row r="8281" spans="1:18" hidden="1" x14ac:dyDescent="0.3">
      <c r="A8281" t="s">
        <v>32899</v>
      </c>
      <c r="B8281" t="s">
        <v>32900</v>
      </c>
      <c r="C8281" s="1" t="str">
        <f t="shared" si="682"/>
        <v>21:0899</v>
      </c>
      <c r="D8281" s="1" t="str">
        <f t="shared" si="683"/>
        <v>21:0238</v>
      </c>
      <c r="E8281" t="s">
        <v>32901</v>
      </c>
      <c r="F8281" t="s">
        <v>32902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36</v>
      </c>
      <c r="N8281">
        <v>355</v>
      </c>
      <c r="P8281" t="s">
        <v>15080</v>
      </c>
      <c r="Q8281" t="s">
        <v>15080</v>
      </c>
      <c r="R8281" t="s">
        <v>15080</v>
      </c>
    </row>
    <row r="8282" spans="1:18" hidden="1" x14ac:dyDescent="0.3">
      <c r="A8282" t="s">
        <v>32903</v>
      </c>
      <c r="B8282" t="s">
        <v>32904</v>
      </c>
      <c r="C8282" s="1" t="str">
        <f t="shared" si="682"/>
        <v>21:0899</v>
      </c>
      <c r="D8282" s="1" t="str">
        <f t="shared" si="683"/>
        <v>21:0238</v>
      </c>
      <c r="E8282" t="s">
        <v>32905</v>
      </c>
      <c r="F8282" t="s">
        <v>32906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44</v>
      </c>
      <c r="N8282">
        <v>356</v>
      </c>
      <c r="P8282" t="s">
        <v>356</v>
      </c>
      <c r="Q8282" t="s">
        <v>310</v>
      </c>
      <c r="R8282" t="s">
        <v>522</v>
      </c>
    </row>
    <row r="8283" spans="1:18" hidden="1" x14ac:dyDescent="0.3">
      <c r="A8283" t="s">
        <v>32907</v>
      </c>
      <c r="B8283" t="s">
        <v>32908</v>
      </c>
      <c r="C8283" s="1" t="str">
        <f t="shared" si="682"/>
        <v>21:0899</v>
      </c>
      <c r="D8283" s="1" t="str">
        <f t="shared" si="683"/>
        <v>21:0238</v>
      </c>
      <c r="E8283" t="s">
        <v>32909</v>
      </c>
      <c r="F8283" t="s">
        <v>32910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52</v>
      </c>
      <c r="N8283">
        <v>357</v>
      </c>
      <c r="P8283" t="s">
        <v>356</v>
      </c>
      <c r="Q8283" t="s">
        <v>257</v>
      </c>
      <c r="R8283" t="s">
        <v>460</v>
      </c>
    </row>
    <row r="8284" spans="1:18" hidden="1" x14ac:dyDescent="0.3">
      <c r="A8284" t="s">
        <v>32911</v>
      </c>
      <c r="B8284" t="s">
        <v>32912</v>
      </c>
      <c r="C8284" s="1" t="str">
        <f t="shared" si="682"/>
        <v>21:0899</v>
      </c>
      <c r="D8284" s="1" t="str">
        <f t="shared" si="683"/>
        <v>21:0238</v>
      </c>
      <c r="E8284" t="s">
        <v>32913</v>
      </c>
      <c r="F8284" t="s">
        <v>32914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60</v>
      </c>
      <c r="N8284">
        <v>358</v>
      </c>
      <c r="P8284" t="s">
        <v>15080</v>
      </c>
      <c r="Q8284" t="s">
        <v>15080</v>
      </c>
      <c r="R8284" t="s">
        <v>15080</v>
      </c>
    </row>
    <row r="8285" spans="1:18" hidden="1" x14ac:dyDescent="0.3">
      <c r="A8285" t="s">
        <v>32915</v>
      </c>
      <c r="B8285" t="s">
        <v>32916</v>
      </c>
      <c r="C8285" s="1" t="str">
        <f t="shared" si="682"/>
        <v>21:0899</v>
      </c>
      <c r="D8285" s="1" t="str">
        <f t="shared" si="683"/>
        <v>21:0238</v>
      </c>
      <c r="E8285" t="s">
        <v>32917</v>
      </c>
      <c r="F8285" t="s">
        <v>32918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67</v>
      </c>
      <c r="N8285">
        <v>359</v>
      </c>
      <c r="P8285" t="s">
        <v>356</v>
      </c>
      <c r="Q8285" t="s">
        <v>257</v>
      </c>
      <c r="R8285" t="s">
        <v>599</v>
      </c>
    </row>
    <row r="8286" spans="1:18" hidden="1" x14ac:dyDescent="0.3">
      <c r="A8286" t="s">
        <v>32919</v>
      </c>
      <c r="B8286" t="s">
        <v>32920</v>
      </c>
      <c r="C8286" s="1" t="str">
        <f t="shared" si="682"/>
        <v>21:0899</v>
      </c>
      <c r="D8286" s="1" t="str">
        <f t="shared" si="683"/>
        <v>21:0238</v>
      </c>
      <c r="E8286" t="s">
        <v>32921</v>
      </c>
      <c r="F8286" t="s">
        <v>32922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74</v>
      </c>
      <c r="N8286">
        <v>360</v>
      </c>
      <c r="P8286" t="s">
        <v>247</v>
      </c>
      <c r="Q8286" t="s">
        <v>38</v>
      </c>
      <c r="R8286" t="s">
        <v>3875</v>
      </c>
    </row>
    <row r="8287" spans="1:18" hidden="1" x14ac:dyDescent="0.3">
      <c r="A8287" t="s">
        <v>32923</v>
      </c>
      <c r="B8287" t="s">
        <v>32924</v>
      </c>
      <c r="C8287" s="1" t="str">
        <f t="shared" si="682"/>
        <v>21:0899</v>
      </c>
      <c r="D8287" s="1" t="str">
        <f t="shared" si="683"/>
        <v>21:0238</v>
      </c>
      <c r="E8287" t="s">
        <v>32925</v>
      </c>
      <c r="F8287" t="s">
        <v>32926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81</v>
      </c>
      <c r="N8287">
        <v>361</v>
      </c>
      <c r="P8287" t="s">
        <v>319</v>
      </c>
      <c r="Q8287" t="s">
        <v>62</v>
      </c>
      <c r="R8287" t="s">
        <v>2503</v>
      </c>
    </row>
    <row r="8288" spans="1:18" hidden="1" x14ac:dyDescent="0.3">
      <c r="A8288" t="s">
        <v>32927</v>
      </c>
      <c r="B8288" t="s">
        <v>32928</v>
      </c>
      <c r="C8288" s="1" t="str">
        <f t="shared" si="682"/>
        <v>21:0899</v>
      </c>
      <c r="D8288" s="1" t="str">
        <f t="shared" si="683"/>
        <v>21:0238</v>
      </c>
      <c r="E8288" t="s">
        <v>32929</v>
      </c>
      <c r="F8288" t="s">
        <v>32930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95</v>
      </c>
      <c r="N8288">
        <v>362</v>
      </c>
      <c r="P8288" t="s">
        <v>256</v>
      </c>
      <c r="Q8288" t="s">
        <v>248</v>
      </c>
      <c r="R8288" t="s">
        <v>3875</v>
      </c>
    </row>
    <row r="8289" spans="1:18" hidden="1" x14ac:dyDescent="0.3">
      <c r="A8289" t="s">
        <v>32931</v>
      </c>
      <c r="B8289" t="s">
        <v>32932</v>
      </c>
      <c r="C8289" s="1" t="str">
        <f t="shared" si="682"/>
        <v>21:0899</v>
      </c>
      <c r="D8289" s="1" t="str">
        <f t="shared" si="683"/>
        <v>21:0238</v>
      </c>
      <c r="E8289" t="s">
        <v>32933</v>
      </c>
      <c r="F8289" t="s">
        <v>32934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101</v>
      </c>
      <c r="N8289">
        <v>363</v>
      </c>
      <c r="P8289" t="s">
        <v>262</v>
      </c>
      <c r="Q8289" t="s">
        <v>38</v>
      </c>
      <c r="R8289" t="s">
        <v>415</v>
      </c>
    </row>
    <row r="8290" spans="1:18" hidden="1" x14ac:dyDescent="0.3">
      <c r="A8290" t="s">
        <v>32935</v>
      </c>
      <c r="B8290" t="s">
        <v>32936</v>
      </c>
      <c r="C8290" s="1" t="str">
        <f t="shared" si="682"/>
        <v>21:0899</v>
      </c>
      <c r="D8290" s="1" t="str">
        <f t="shared" si="683"/>
        <v>21:0238</v>
      </c>
      <c r="E8290" t="s">
        <v>32937</v>
      </c>
      <c r="F8290" t="s">
        <v>32938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107</v>
      </c>
      <c r="N8290">
        <v>364</v>
      </c>
      <c r="P8290" t="s">
        <v>256</v>
      </c>
      <c r="Q8290" t="s">
        <v>46</v>
      </c>
      <c r="R8290" t="s">
        <v>890</v>
      </c>
    </row>
    <row r="8291" spans="1:18" hidden="1" x14ac:dyDescent="0.3">
      <c r="A8291" t="s">
        <v>32939</v>
      </c>
      <c r="B8291" t="s">
        <v>32940</v>
      </c>
      <c r="C8291" s="1" t="str">
        <f t="shared" si="682"/>
        <v>21:0899</v>
      </c>
      <c r="D8291" s="1" t="str">
        <f t="shared" si="683"/>
        <v>21:0238</v>
      </c>
      <c r="E8291" t="s">
        <v>32941</v>
      </c>
      <c r="F8291" t="s">
        <v>32942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114</v>
      </c>
      <c r="N8291">
        <v>365</v>
      </c>
      <c r="P8291" t="s">
        <v>247</v>
      </c>
      <c r="Q8291" t="s">
        <v>248</v>
      </c>
      <c r="R8291" t="s">
        <v>532</v>
      </c>
    </row>
    <row r="8292" spans="1:18" hidden="1" x14ac:dyDescent="0.3">
      <c r="A8292" t="s">
        <v>32943</v>
      </c>
      <c r="B8292" t="s">
        <v>32944</v>
      </c>
      <c r="C8292" s="1" t="str">
        <f t="shared" si="682"/>
        <v>21:0899</v>
      </c>
      <c r="D8292" s="1" t="str">
        <f t="shared" si="683"/>
        <v>21:0238</v>
      </c>
      <c r="E8292" t="s">
        <v>32945</v>
      </c>
      <c r="F8292" t="s">
        <v>32946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121</v>
      </c>
      <c r="N8292">
        <v>366</v>
      </c>
      <c r="P8292" t="s">
        <v>15080</v>
      </c>
      <c r="Q8292" t="s">
        <v>15080</v>
      </c>
      <c r="R8292" t="s">
        <v>15080</v>
      </c>
    </row>
    <row r="8293" spans="1:18" hidden="1" x14ac:dyDescent="0.3">
      <c r="A8293" t="s">
        <v>32947</v>
      </c>
      <c r="B8293" t="s">
        <v>32948</v>
      </c>
      <c r="C8293" s="1" t="str">
        <f t="shared" si="682"/>
        <v>21:0899</v>
      </c>
      <c r="D8293" s="1" t="str">
        <f t="shared" si="683"/>
        <v>21:0238</v>
      </c>
      <c r="E8293" t="s">
        <v>32949</v>
      </c>
      <c r="F8293" t="s">
        <v>32950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127</v>
      </c>
      <c r="N8293">
        <v>367</v>
      </c>
      <c r="P8293" t="s">
        <v>262</v>
      </c>
      <c r="Q8293" t="s">
        <v>257</v>
      </c>
      <c r="R8293" t="s">
        <v>195</v>
      </c>
    </row>
    <row r="8294" spans="1:18" hidden="1" x14ac:dyDescent="0.3">
      <c r="A8294" t="s">
        <v>32951</v>
      </c>
      <c r="B8294" t="s">
        <v>32952</v>
      </c>
      <c r="C8294" s="1" t="str">
        <f t="shared" si="682"/>
        <v>21:0899</v>
      </c>
      <c r="D8294" s="1" t="str">
        <f t="shared" si="683"/>
        <v>21:0238</v>
      </c>
      <c r="E8294" t="s">
        <v>32953</v>
      </c>
      <c r="F8294" t="s">
        <v>32954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 t="s">
        <v>256</v>
      </c>
      <c r="Q8294" t="s">
        <v>31</v>
      </c>
      <c r="R8294" t="s">
        <v>532</v>
      </c>
    </row>
    <row r="8295" spans="1:18" hidden="1" x14ac:dyDescent="0.3">
      <c r="A8295" t="s">
        <v>32955</v>
      </c>
      <c r="B8295" t="s">
        <v>32956</v>
      </c>
      <c r="C8295" s="1" t="str">
        <f t="shared" si="682"/>
        <v>21:0899</v>
      </c>
      <c r="D8295" s="1" t="str">
        <f t="shared" si="683"/>
        <v>21:0238</v>
      </c>
      <c r="E8295" t="s">
        <v>32953</v>
      </c>
      <c r="F8295" t="s">
        <v>32957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29</v>
      </c>
      <c r="N8295">
        <v>369</v>
      </c>
      <c r="P8295" t="s">
        <v>247</v>
      </c>
      <c r="Q8295" t="s">
        <v>89</v>
      </c>
      <c r="R8295" t="s">
        <v>329</v>
      </c>
    </row>
    <row r="8296" spans="1:18" hidden="1" x14ac:dyDescent="0.3">
      <c r="A8296" t="s">
        <v>32958</v>
      </c>
      <c r="B8296" t="s">
        <v>32959</v>
      </c>
      <c r="C8296" s="1" t="str">
        <f t="shared" si="682"/>
        <v>21:0899</v>
      </c>
      <c r="D8296" s="1" t="str">
        <f t="shared" si="683"/>
        <v>21:0238</v>
      </c>
      <c r="E8296" t="s">
        <v>32960</v>
      </c>
      <c r="F8296" t="s">
        <v>32961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133</v>
      </c>
      <c r="N8296">
        <v>370</v>
      </c>
      <c r="P8296" t="s">
        <v>15080</v>
      </c>
      <c r="Q8296" t="s">
        <v>15080</v>
      </c>
      <c r="R8296" t="s">
        <v>15080</v>
      </c>
    </row>
    <row r="8297" spans="1:18" hidden="1" x14ac:dyDescent="0.3">
      <c r="A8297" t="s">
        <v>32962</v>
      </c>
      <c r="B8297" t="s">
        <v>32963</v>
      </c>
      <c r="C8297" s="1" t="str">
        <f t="shared" si="682"/>
        <v>21:0899</v>
      </c>
      <c r="D8297" s="1" t="str">
        <f t="shared" si="683"/>
        <v>21:0238</v>
      </c>
      <c r="E8297" t="s">
        <v>32964</v>
      </c>
      <c r="F8297" t="s">
        <v>32965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139</v>
      </c>
      <c r="N8297">
        <v>371</v>
      </c>
      <c r="P8297" t="s">
        <v>256</v>
      </c>
      <c r="Q8297" t="s">
        <v>96</v>
      </c>
      <c r="R8297" t="s">
        <v>890</v>
      </c>
    </row>
    <row r="8298" spans="1:18" hidden="1" x14ac:dyDescent="0.3">
      <c r="A8298" t="s">
        <v>32966</v>
      </c>
      <c r="B8298" t="s">
        <v>32967</v>
      </c>
      <c r="C8298" s="1" t="str">
        <f t="shared" si="682"/>
        <v>21:0899</v>
      </c>
      <c r="D8298" s="1" t="str">
        <f t="shared" si="683"/>
        <v>21:0238</v>
      </c>
      <c r="E8298" t="s">
        <v>32968</v>
      </c>
      <c r="F8298" t="s">
        <v>32969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241</v>
      </c>
      <c r="N8298">
        <v>372</v>
      </c>
      <c r="P8298" t="s">
        <v>256</v>
      </c>
      <c r="Q8298" t="s">
        <v>24</v>
      </c>
      <c r="R8298" t="s">
        <v>873</v>
      </c>
    </row>
    <row r="8299" spans="1:18" hidden="1" x14ac:dyDescent="0.3">
      <c r="A8299" t="s">
        <v>32970</v>
      </c>
      <c r="B8299" t="s">
        <v>32971</v>
      </c>
      <c r="C8299" s="1" t="str">
        <f t="shared" si="682"/>
        <v>21:0899</v>
      </c>
      <c r="D8299" s="1" t="str">
        <f t="shared" si="683"/>
        <v>21:0238</v>
      </c>
      <c r="E8299" t="s">
        <v>32972</v>
      </c>
      <c r="F8299" t="s">
        <v>32973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36</v>
      </c>
      <c r="N8299">
        <v>373</v>
      </c>
      <c r="P8299" t="s">
        <v>247</v>
      </c>
      <c r="Q8299" t="s">
        <v>146</v>
      </c>
      <c r="R8299" t="s">
        <v>189</v>
      </c>
    </row>
    <row r="8300" spans="1:18" hidden="1" x14ac:dyDescent="0.3">
      <c r="A8300" t="s">
        <v>32974</v>
      </c>
      <c r="B8300" t="s">
        <v>32975</v>
      </c>
      <c r="C8300" s="1" t="str">
        <f t="shared" si="682"/>
        <v>21:0899</v>
      </c>
      <c r="D8300" s="1" t="str">
        <f t="shared" si="683"/>
        <v>21:0238</v>
      </c>
      <c r="E8300" t="s">
        <v>32976</v>
      </c>
      <c r="F8300" t="s">
        <v>32977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44</v>
      </c>
      <c r="N8300">
        <v>374</v>
      </c>
      <c r="P8300" t="s">
        <v>356</v>
      </c>
      <c r="Q8300" t="s">
        <v>248</v>
      </c>
      <c r="R8300" t="s">
        <v>401</v>
      </c>
    </row>
    <row r="8301" spans="1:18" hidden="1" x14ac:dyDescent="0.3">
      <c r="A8301" t="s">
        <v>32978</v>
      </c>
      <c r="B8301" t="s">
        <v>32979</v>
      </c>
      <c r="C8301" s="1" t="str">
        <f t="shared" si="682"/>
        <v>21:0899</v>
      </c>
      <c r="D8301" s="1" t="str">
        <f t="shared" si="683"/>
        <v>21:0238</v>
      </c>
      <c r="E8301" t="s">
        <v>32980</v>
      </c>
      <c r="F8301" t="s">
        <v>32981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52</v>
      </c>
      <c r="N8301">
        <v>375</v>
      </c>
      <c r="P8301" t="s">
        <v>256</v>
      </c>
      <c r="Q8301" t="s">
        <v>310</v>
      </c>
      <c r="R8301" t="s">
        <v>522</v>
      </c>
    </row>
    <row r="8302" spans="1:18" hidden="1" x14ac:dyDescent="0.3">
      <c r="A8302" t="s">
        <v>32982</v>
      </c>
      <c r="B8302" t="s">
        <v>32983</v>
      </c>
      <c r="C8302" s="1" t="str">
        <f t="shared" si="682"/>
        <v>21:0899</v>
      </c>
      <c r="D8302" s="1" t="str">
        <f t="shared" si="683"/>
        <v>21:0238</v>
      </c>
      <c r="E8302" t="s">
        <v>32984</v>
      </c>
      <c r="F8302" t="s">
        <v>32985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60</v>
      </c>
      <c r="N8302">
        <v>376</v>
      </c>
      <c r="P8302" t="s">
        <v>356</v>
      </c>
      <c r="Q8302" t="s">
        <v>62</v>
      </c>
      <c r="R8302" t="s">
        <v>401</v>
      </c>
    </row>
    <row r="8303" spans="1:18" hidden="1" x14ac:dyDescent="0.3">
      <c r="A8303" t="s">
        <v>32986</v>
      </c>
      <c r="B8303" t="s">
        <v>32987</v>
      </c>
      <c r="C8303" s="1" t="str">
        <f t="shared" si="682"/>
        <v>21:0899</v>
      </c>
      <c r="D8303" s="1" t="str">
        <f t="shared" si="683"/>
        <v>21:0238</v>
      </c>
      <c r="E8303" t="s">
        <v>32988</v>
      </c>
      <c r="F8303" t="s">
        <v>32989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67</v>
      </c>
      <c r="N8303">
        <v>377</v>
      </c>
      <c r="P8303" t="s">
        <v>247</v>
      </c>
      <c r="Q8303" t="s">
        <v>38</v>
      </c>
      <c r="R8303" t="s">
        <v>285</v>
      </c>
    </row>
    <row r="8304" spans="1:18" hidden="1" x14ac:dyDescent="0.3">
      <c r="A8304" t="s">
        <v>32990</v>
      </c>
      <c r="B8304" t="s">
        <v>32991</v>
      </c>
      <c r="C8304" s="1" t="str">
        <f t="shared" si="682"/>
        <v>21:0899</v>
      </c>
      <c r="D8304" s="1" t="str">
        <f t="shared" si="683"/>
        <v>21:0238</v>
      </c>
      <c r="E8304" t="s">
        <v>32992</v>
      </c>
      <c r="F8304" t="s">
        <v>32993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74</v>
      </c>
      <c r="N8304">
        <v>378</v>
      </c>
      <c r="P8304" t="s">
        <v>15080</v>
      </c>
      <c r="Q8304" t="s">
        <v>15080</v>
      </c>
      <c r="R8304" t="s">
        <v>15080</v>
      </c>
    </row>
    <row r="8305" spans="1:18" hidden="1" x14ac:dyDescent="0.3">
      <c r="A8305" t="s">
        <v>32994</v>
      </c>
      <c r="B8305" t="s">
        <v>32995</v>
      </c>
      <c r="C8305" s="1" t="str">
        <f t="shared" si="682"/>
        <v>21:0899</v>
      </c>
      <c r="D8305" s="1" t="str">
        <f t="shared" si="683"/>
        <v>21:0238</v>
      </c>
      <c r="E8305" t="s">
        <v>32996</v>
      </c>
      <c r="F8305" t="s">
        <v>32997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81</v>
      </c>
      <c r="N8305">
        <v>379</v>
      </c>
      <c r="P8305" t="s">
        <v>356</v>
      </c>
      <c r="Q8305" t="s">
        <v>38</v>
      </c>
      <c r="R8305" t="s">
        <v>532</v>
      </c>
    </row>
    <row r="8306" spans="1:18" hidden="1" x14ac:dyDescent="0.3">
      <c r="A8306" t="s">
        <v>32998</v>
      </c>
      <c r="B8306" t="s">
        <v>32999</v>
      </c>
      <c r="C8306" s="1" t="str">
        <f t="shared" si="682"/>
        <v>21:0899</v>
      </c>
      <c r="D8306" s="1" t="str">
        <f t="shared" si="683"/>
        <v>21:0238</v>
      </c>
      <c r="E8306" t="s">
        <v>33000</v>
      </c>
      <c r="F8306" t="s">
        <v>33001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95</v>
      </c>
      <c r="N8306">
        <v>380</v>
      </c>
      <c r="P8306" t="s">
        <v>267</v>
      </c>
      <c r="Q8306" t="s">
        <v>257</v>
      </c>
      <c r="R8306" t="s">
        <v>401</v>
      </c>
    </row>
    <row r="8307" spans="1:18" hidden="1" x14ac:dyDescent="0.3">
      <c r="A8307" t="s">
        <v>33002</v>
      </c>
      <c r="B8307" t="s">
        <v>33003</v>
      </c>
      <c r="C8307" s="1" t="str">
        <f t="shared" si="682"/>
        <v>21:0899</v>
      </c>
      <c r="D8307" s="1" t="str">
        <f t="shared" si="683"/>
        <v>21:0238</v>
      </c>
      <c r="E8307" t="s">
        <v>33004</v>
      </c>
      <c r="F8307" t="s">
        <v>33005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 t="s">
        <v>272</v>
      </c>
      <c r="Q8307" t="s">
        <v>310</v>
      </c>
      <c r="R8307" t="s">
        <v>401</v>
      </c>
    </row>
    <row r="8308" spans="1:18" hidden="1" x14ac:dyDescent="0.3">
      <c r="A8308" t="s">
        <v>33006</v>
      </c>
      <c r="B8308" t="s">
        <v>33007</v>
      </c>
      <c r="C8308" s="1" t="str">
        <f t="shared" si="682"/>
        <v>21:0899</v>
      </c>
      <c r="D8308" s="1" t="str">
        <f t="shared" si="683"/>
        <v>21:0238</v>
      </c>
      <c r="E8308" t="s">
        <v>33004</v>
      </c>
      <c r="F8308" t="s">
        <v>33008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29</v>
      </c>
      <c r="N8308">
        <v>382</v>
      </c>
      <c r="P8308" t="s">
        <v>356</v>
      </c>
      <c r="Q8308" t="s">
        <v>482</v>
      </c>
      <c r="R8308" t="s">
        <v>460</v>
      </c>
    </row>
    <row r="8309" spans="1:18" hidden="1" x14ac:dyDescent="0.3">
      <c r="A8309" t="s">
        <v>33009</v>
      </c>
      <c r="B8309" t="s">
        <v>33010</v>
      </c>
      <c r="C8309" s="1" t="str">
        <f t="shared" si="682"/>
        <v>21:0899</v>
      </c>
      <c r="D8309" s="1" t="str">
        <f t="shared" si="683"/>
        <v>21:0238</v>
      </c>
      <c r="E8309" t="s">
        <v>33011</v>
      </c>
      <c r="F8309" t="s">
        <v>33012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101</v>
      </c>
      <c r="N8309">
        <v>383</v>
      </c>
      <c r="P8309" t="s">
        <v>262</v>
      </c>
      <c r="Q8309" t="s">
        <v>579</v>
      </c>
      <c r="R8309" t="s">
        <v>195</v>
      </c>
    </row>
    <row r="8310" spans="1:18" hidden="1" x14ac:dyDescent="0.3">
      <c r="A8310" t="s">
        <v>33013</v>
      </c>
      <c r="B8310" t="s">
        <v>33014</v>
      </c>
      <c r="C8310" s="1" t="str">
        <f t="shared" si="682"/>
        <v>21:0899</v>
      </c>
      <c r="D8310" s="1" t="str">
        <f t="shared" si="683"/>
        <v>21:0238</v>
      </c>
      <c r="E8310" t="s">
        <v>33015</v>
      </c>
      <c r="F8310" t="s">
        <v>33016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107</v>
      </c>
      <c r="N8310">
        <v>384</v>
      </c>
      <c r="P8310" t="s">
        <v>262</v>
      </c>
      <c r="Q8310" t="s">
        <v>579</v>
      </c>
      <c r="R8310" t="s">
        <v>522</v>
      </c>
    </row>
    <row r="8311" spans="1:18" hidden="1" x14ac:dyDescent="0.3">
      <c r="A8311" t="s">
        <v>33017</v>
      </c>
      <c r="B8311" t="s">
        <v>33018</v>
      </c>
      <c r="C8311" s="1" t="str">
        <f t="shared" ref="C8311:C8374" si="686">HYPERLINK("https://geochem.nrcan.gc.ca/cdogs/content/bdl/bdl210899_e.htm", "21:0899")</f>
        <v>21:0899</v>
      </c>
      <c r="D8311" s="1" t="str">
        <f t="shared" ref="D8311:D8374" si="687">HYPERLINK("https://geochem.nrcan.gc.ca/cdogs/content/svy/svy210238_e.htm", "21:0238")</f>
        <v>21:0238</v>
      </c>
      <c r="E8311" t="s">
        <v>33019</v>
      </c>
      <c r="F8311" t="s">
        <v>33020</v>
      </c>
      <c r="H8311">
        <v>47.878268599999998</v>
      </c>
      <c r="I8311">
        <v>-67.603024199999993</v>
      </c>
      <c r="J8311" s="1" t="str">
        <f t="shared" ref="J8311:J8374" si="688">HYPERLINK("https://geochem.nrcan.gc.ca/cdogs/content/kwd/kwd020018_e.htm", "Fluid (stream)")</f>
        <v>Fluid (stream)</v>
      </c>
      <c r="K8311" s="1" t="str">
        <f t="shared" ref="K8311:K8374" si="689">HYPERLINK("https://geochem.nrcan.gc.ca/cdogs/content/kwd/kwd080007_e.htm", "Untreated Water")</f>
        <v>Untreated Water</v>
      </c>
      <c r="L8311">
        <v>22</v>
      </c>
      <c r="M8311" t="s">
        <v>114</v>
      </c>
      <c r="N8311">
        <v>385</v>
      </c>
      <c r="P8311" t="s">
        <v>247</v>
      </c>
      <c r="Q8311" t="s">
        <v>236</v>
      </c>
      <c r="R8311" t="s">
        <v>460</v>
      </c>
    </row>
    <row r="8312" spans="1:18" hidden="1" x14ac:dyDescent="0.3">
      <c r="A8312" t="s">
        <v>33021</v>
      </c>
      <c r="B8312" t="s">
        <v>33022</v>
      </c>
      <c r="C8312" s="1" t="str">
        <f t="shared" si="686"/>
        <v>21:0899</v>
      </c>
      <c r="D8312" s="1" t="str">
        <f t="shared" si="687"/>
        <v>21:0238</v>
      </c>
      <c r="E8312" t="s">
        <v>33023</v>
      </c>
      <c r="F8312" t="s">
        <v>33024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121</v>
      </c>
      <c r="N8312">
        <v>386</v>
      </c>
      <c r="P8312" t="s">
        <v>235</v>
      </c>
      <c r="Q8312" t="s">
        <v>236</v>
      </c>
      <c r="R8312" t="s">
        <v>460</v>
      </c>
    </row>
    <row r="8313" spans="1:18" hidden="1" x14ac:dyDescent="0.3">
      <c r="A8313" t="s">
        <v>33025</v>
      </c>
      <c r="B8313" t="s">
        <v>33026</v>
      </c>
      <c r="C8313" s="1" t="str">
        <f t="shared" si="686"/>
        <v>21:0899</v>
      </c>
      <c r="D8313" s="1" t="str">
        <f t="shared" si="687"/>
        <v>21:0238</v>
      </c>
      <c r="E8313" t="s">
        <v>33027</v>
      </c>
      <c r="F8313" t="s">
        <v>33028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127</v>
      </c>
      <c r="N8313">
        <v>387</v>
      </c>
      <c r="P8313" t="s">
        <v>15080</v>
      </c>
      <c r="Q8313" t="s">
        <v>15080</v>
      </c>
      <c r="R8313" t="s">
        <v>15080</v>
      </c>
    </row>
    <row r="8314" spans="1:18" hidden="1" x14ac:dyDescent="0.3">
      <c r="A8314" t="s">
        <v>33029</v>
      </c>
      <c r="B8314" t="s">
        <v>33030</v>
      </c>
      <c r="C8314" s="1" t="str">
        <f t="shared" si="686"/>
        <v>21:0899</v>
      </c>
      <c r="D8314" s="1" t="str">
        <f t="shared" si="687"/>
        <v>21:0238</v>
      </c>
      <c r="E8314" t="s">
        <v>33031</v>
      </c>
      <c r="F8314" t="s">
        <v>33032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133</v>
      </c>
      <c r="N8314">
        <v>388</v>
      </c>
      <c r="P8314" t="s">
        <v>356</v>
      </c>
      <c r="Q8314" t="s">
        <v>310</v>
      </c>
      <c r="R8314" t="s">
        <v>401</v>
      </c>
    </row>
    <row r="8315" spans="1:18" hidden="1" x14ac:dyDescent="0.3">
      <c r="A8315" t="s">
        <v>33033</v>
      </c>
      <c r="B8315" t="s">
        <v>33034</v>
      </c>
      <c r="C8315" s="1" t="str">
        <f t="shared" si="686"/>
        <v>21:0899</v>
      </c>
      <c r="D8315" s="1" t="str">
        <f t="shared" si="687"/>
        <v>21:0238</v>
      </c>
      <c r="E8315" t="s">
        <v>33035</v>
      </c>
      <c r="F8315" t="s">
        <v>33036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139</v>
      </c>
      <c r="N8315">
        <v>389</v>
      </c>
      <c r="P8315" t="s">
        <v>247</v>
      </c>
      <c r="Q8315" t="s">
        <v>310</v>
      </c>
      <c r="R8315" t="s">
        <v>522</v>
      </c>
    </row>
    <row r="8316" spans="1:18" hidden="1" x14ac:dyDescent="0.3">
      <c r="A8316" t="s">
        <v>33037</v>
      </c>
      <c r="B8316" t="s">
        <v>33038</v>
      </c>
      <c r="C8316" s="1" t="str">
        <f t="shared" si="686"/>
        <v>21:0899</v>
      </c>
      <c r="D8316" s="1" t="str">
        <f t="shared" si="687"/>
        <v>21:0238</v>
      </c>
      <c r="E8316" t="s">
        <v>33039</v>
      </c>
      <c r="F8316" t="s">
        <v>33040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241</v>
      </c>
      <c r="N8316">
        <v>390</v>
      </c>
      <c r="P8316" t="s">
        <v>356</v>
      </c>
      <c r="Q8316" t="s">
        <v>257</v>
      </c>
      <c r="R8316" t="s">
        <v>3875</v>
      </c>
    </row>
    <row r="8317" spans="1:18" hidden="1" x14ac:dyDescent="0.3">
      <c r="A8317" t="s">
        <v>33041</v>
      </c>
      <c r="B8317" t="s">
        <v>33042</v>
      </c>
      <c r="C8317" s="1" t="str">
        <f t="shared" si="686"/>
        <v>21:0899</v>
      </c>
      <c r="D8317" s="1" t="str">
        <f t="shared" si="687"/>
        <v>21:0238</v>
      </c>
      <c r="E8317" t="s">
        <v>33043</v>
      </c>
      <c r="F8317" t="s">
        <v>33044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36</v>
      </c>
      <c r="N8317">
        <v>391</v>
      </c>
      <c r="P8317" t="s">
        <v>356</v>
      </c>
      <c r="Q8317" t="s">
        <v>248</v>
      </c>
      <c r="R8317" t="s">
        <v>189</v>
      </c>
    </row>
    <row r="8318" spans="1:18" hidden="1" x14ac:dyDescent="0.3">
      <c r="A8318" t="s">
        <v>33045</v>
      </c>
      <c r="B8318" t="s">
        <v>33046</v>
      </c>
      <c r="C8318" s="1" t="str">
        <f t="shared" si="686"/>
        <v>21:0899</v>
      </c>
      <c r="D8318" s="1" t="str">
        <f t="shared" si="687"/>
        <v>21:0238</v>
      </c>
      <c r="E8318" t="s">
        <v>33047</v>
      </c>
      <c r="F8318" t="s">
        <v>33048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44</v>
      </c>
      <c r="N8318">
        <v>392</v>
      </c>
      <c r="P8318" t="s">
        <v>256</v>
      </c>
      <c r="Q8318" t="s">
        <v>248</v>
      </c>
      <c r="R8318" t="s">
        <v>522</v>
      </c>
    </row>
    <row r="8319" spans="1:18" hidden="1" x14ac:dyDescent="0.3">
      <c r="A8319" t="s">
        <v>33049</v>
      </c>
      <c r="B8319" t="s">
        <v>33050</v>
      </c>
      <c r="C8319" s="1" t="str">
        <f t="shared" si="686"/>
        <v>21:0899</v>
      </c>
      <c r="D8319" s="1" t="str">
        <f t="shared" si="687"/>
        <v>21:0238</v>
      </c>
      <c r="E8319" t="s">
        <v>33051</v>
      </c>
      <c r="F8319" t="s">
        <v>33052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52</v>
      </c>
      <c r="N8319">
        <v>393</v>
      </c>
      <c r="P8319" t="s">
        <v>210</v>
      </c>
      <c r="Q8319" t="s">
        <v>146</v>
      </c>
      <c r="R8319" t="s">
        <v>285</v>
      </c>
    </row>
    <row r="8320" spans="1:18" hidden="1" x14ac:dyDescent="0.3">
      <c r="A8320" t="s">
        <v>33053</v>
      </c>
      <c r="B8320" t="s">
        <v>33054</v>
      </c>
      <c r="C8320" s="1" t="str">
        <f t="shared" si="686"/>
        <v>21:0899</v>
      </c>
      <c r="D8320" s="1" t="str">
        <f t="shared" si="687"/>
        <v>21:0238</v>
      </c>
      <c r="E8320" t="s">
        <v>33055</v>
      </c>
      <c r="F8320" t="s">
        <v>33056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60</v>
      </c>
      <c r="N8320">
        <v>394</v>
      </c>
      <c r="P8320" t="s">
        <v>414</v>
      </c>
      <c r="Q8320" t="s">
        <v>146</v>
      </c>
      <c r="R8320" t="s">
        <v>3875</v>
      </c>
    </row>
    <row r="8321" spans="1:18" hidden="1" x14ac:dyDescent="0.3">
      <c r="A8321" t="s">
        <v>33057</v>
      </c>
      <c r="B8321" t="s">
        <v>33058</v>
      </c>
      <c r="C8321" s="1" t="str">
        <f t="shared" si="686"/>
        <v>21:0899</v>
      </c>
      <c r="D8321" s="1" t="str">
        <f t="shared" si="687"/>
        <v>21:0238</v>
      </c>
      <c r="E8321" t="s">
        <v>33059</v>
      </c>
      <c r="F8321" t="s">
        <v>33060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67</v>
      </c>
      <c r="N8321">
        <v>395</v>
      </c>
      <c r="P8321" t="s">
        <v>194</v>
      </c>
      <c r="Q8321" t="s">
        <v>146</v>
      </c>
      <c r="R8321" t="s">
        <v>532</v>
      </c>
    </row>
    <row r="8322" spans="1:18" hidden="1" x14ac:dyDescent="0.3">
      <c r="A8322" t="s">
        <v>33061</v>
      </c>
      <c r="B8322" t="s">
        <v>33062</v>
      </c>
      <c r="C8322" s="1" t="str">
        <f t="shared" si="686"/>
        <v>21:0899</v>
      </c>
      <c r="D8322" s="1" t="str">
        <f t="shared" si="687"/>
        <v>21:0238</v>
      </c>
      <c r="E8322" t="s">
        <v>33063</v>
      </c>
      <c r="F8322" t="s">
        <v>33064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74</v>
      </c>
      <c r="N8322">
        <v>396</v>
      </c>
      <c r="P8322" t="s">
        <v>256</v>
      </c>
      <c r="Q8322" t="s">
        <v>38</v>
      </c>
      <c r="R8322" t="s">
        <v>285</v>
      </c>
    </row>
    <row r="8323" spans="1:18" hidden="1" x14ac:dyDescent="0.3">
      <c r="A8323" t="s">
        <v>33065</v>
      </c>
      <c r="B8323" t="s">
        <v>33066</v>
      </c>
      <c r="C8323" s="1" t="str">
        <f t="shared" si="686"/>
        <v>21:0899</v>
      </c>
      <c r="D8323" s="1" t="str">
        <f t="shared" si="687"/>
        <v>21:0238</v>
      </c>
      <c r="E8323" t="s">
        <v>33067</v>
      </c>
      <c r="F8323" t="s">
        <v>33068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81</v>
      </c>
      <c r="N8323">
        <v>397</v>
      </c>
      <c r="P8323" t="s">
        <v>15080</v>
      </c>
      <c r="Q8323" t="s">
        <v>15080</v>
      </c>
      <c r="R8323" t="s">
        <v>15080</v>
      </c>
    </row>
    <row r="8324" spans="1:18" hidden="1" x14ac:dyDescent="0.3">
      <c r="A8324" t="s">
        <v>33069</v>
      </c>
      <c r="B8324" t="s">
        <v>33070</v>
      </c>
      <c r="C8324" s="1" t="str">
        <f t="shared" si="686"/>
        <v>21:0899</v>
      </c>
      <c r="D8324" s="1" t="str">
        <f t="shared" si="687"/>
        <v>21:0238</v>
      </c>
      <c r="E8324" t="s">
        <v>33071</v>
      </c>
      <c r="F8324" t="s">
        <v>33072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95</v>
      </c>
      <c r="N8324">
        <v>398</v>
      </c>
      <c r="P8324" t="s">
        <v>247</v>
      </c>
      <c r="Q8324" t="s">
        <v>236</v>
      </c>
      <c r="R8324" t="s">
        <v>522</v>
      </c>
    </row>
    <row r="8325" spans="1:18" hidden="1" x14ac:dyDescent="0.3">
      <c r="A8325" t="s">
        <v>33073</v>
      </c>
      <c r="B8325" t="s">
        <v>33074</v>
      </c>
      <c r="C8325" s="1" t="str">
        <f t="shared" si="686"/>
        <v>21:0899</v>
      </c>
      <c r="D8325" s="1" t="str">
        <f t="shared" si="687"/>
        <v>21:0238</v>
      </c>
      <c r="E8325" t="s">
        <v>33075</v>
      </c>
      <c r="F8325" t="s">
        <v>33076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101</v>
      </c>
      <c r="N8325">
        <v>399</v>
      </c>
      <c r="P8325" t="s">
        <v>356</v>
      </c>
      <c r="Q8325" t="s">
        <v>310</v>
      </c>
      <c r="R8325" t="s">
        <v>449</v>
      </c>
    </row>
    <row r="8326" spans="1:18" hidden="1" x14ac:dyDescent="0.3">
      <c r="A8326" t="s">
        <v>33077</v>
      </c>
      <c r="B8326" t="s">
        <v>33078</v>
      </c>
      <c r="C8326" s="1" t="str">
        <f t="shared" si="686"/>
        <v>21:0899</v>
      </c>
      <c r="D8326" s="1" t="str">
        <f t="shared" si="687"/>
        <v>21:0238</v>
      </c>
      <c r="E8326" t="s">
        <v>33079</v>
      </c>
      <c r="F8326" t="s">
        <v>33080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107</v>
      </c>
      <c r="N8326">
        <v>400</v>
      </c>
      <c r="P8326" t="s">
        <v>262</v>
      </c>
      <c r="Q8326" t="s">
        <v>579</v>
      </c>
      <c r="R8326" t="s">
        <v>522</v>
      </c>
    </row>
    <row r="8327" spans="1:18" hidden="1" x14ac:dyDescent="0.3">
      <c r="A8327" t="s">
        <v>33081</v>
      </c>
      <c r="B8327" t="s">
        <v>33082</v>
      </c>
      <c r="C8327" s="1" t="str">
        <f t="shared" si="686"/>
        <v>21:0899</v>
      </c>
      <c r="D8327" s="1" t="str">
        <f t="shared" si="687"/>
        <v>21:0238</v>
      </c>
      <c r="E8327" t="s">
        <v>33083</v>
      </c>
      <c r="F8327" t="s">
        <v>33084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114</v>
      </c>
      <c r="N8327">
        <v>401</v>
      </c>
      <c r="P8327" t="s">
        <v>262</v>
      </c>
      <c r="Q8327" t="s">
        <v>579</v>
      </c>
      <c r="R8327" t="s">
        <v>449</v>
      </c>
    </row>
    <row r="8328" spans="1:18" hidden="1" x14ac:dyDescent="0.3">
      <c r="A8328" t="s">
        <v>33085</v>
      </c>
      <c r="B8328" t="s">
        <v>33086</v>
      </c>
      <c r="C8328" s="1" t="str">
        <f t="shared" si="686"/>
        <v>21:0899</v>
      </c>
      <c r="D8328" s="1" t="str">
        <f t="shared" si="687"/>
        <v>21:0238</v>
      </c>
      <c r="E8328" t="s">
        <v>33087</v>
      </c>
      <c r="F8328" t="s">
        <v>33088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121</v>
      </c>
      <c r="N8328">
        <v>402</v>
      </c>
      <c r="P8328" t="s">
        <v>262</v>
      </c>
      <c r="Q8328" t="s">
        <v>482</v>
      </c>
      <c r="R8328" t="s">
        <v>90</v>
      </c>
    </row>
    <row r="8329" spans="1:18" hidden="1" x14ac:dyDescent="0.3">
      <c r="A8329" t="s">
        <v>33089</v>
      </c>
      <c r="B8329" t="s">
        <v>33090</v>
      </c>
      <c r="C8329" s="1" t="str">
        <f t="shared" si="686"/>
        <v>21:0899</v>
      </c>
      <c r="D8329" s="1" t="str">
        <f t="shared" si="687"/>
        <v>21:0238</v>
      </c>
      <c r="E8329" t="s">
        <v>33091</v>
      </c>
      <c r="F8329" t="s">
        <v>33092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127</v>
      </c>
      <c r="N8329">
        <v>403</v>
      </c>
      <c r="P8329" t="s">
        <v>247</v>
      </c>
      <c r="Q8329" t="s">
        <v>236</v>
      </c>
      <c r="R8329" t="s">
        <v>195</v>
      </c>
    </row>
    <row r="8330" spans="1:18" hidden="1" x14ac:dyDescent="0.3">
      <c r="A8330" t="s">
        <v>33093</v>
      </c>
      <c r="B8330" t="s">
        <v>33094</v>
      </c>
      <c r="C8330" s="1" t="str">
        <f t="shared" si="686"/>
        <v>21:0899</v>
      </c>
      <c r="D8330" s="1" t="str">
        <f t="shared" si="687"/>
        <v>21:0238</v>
      </c>
      <c r="E8330" t="s">
        <v>33095</v>
      </c>
      <c r="F8330" t="s">
        <v>33096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133</v>
      </c>
      <c r="N8330">
        <v>404</v>
      </c>
      <c r="P8330" t="s">
        <v>247</v>
      </c>
      <c r="Q8330" t="s">
        <v>248</v>
      </c>
      <c r="R8330" t="s">
        <v>401</v>
      </c>
    </row>
    <row r="8331" spans="1:18" hidden="1" x14ac:dyDescent="0.3">
      <c r="A8331" t="s">
        <v>33097</v>
      </c>
      <c r="B8331" t="s">
        <v>33098</v>
      </c>
      <c r="C8331" s="1" t="str">
        <f t="shared" si="686"/>
        <v>21:0899</v>
      </c>
      <c r="D8331" s="1" t="str">
        <f t="shared" si="687"/>
        <v>21:0238</v>
      </c>
      <c r="E8331" t="s">
        <v>33099</v>
      </c>
      <c r="F8331" t="s">
        <v>33100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139</v>
      </c>
      <c r="N8331">
        <v>405</v>
      </c>
      <c r="P8331" t="s">
        <v>262</v>
      </c>
      <c r="Q8331" t="s">
        <v>257</v>
      </c>
      <c r="R8331" t="s">
        <v>401</v>
      </c>
    </row>
    <row r="8332" spans="1:18" hidden="1" x14ac:dyDescent="0.3">
      <c r="A8332" t="s">
        <v>33101</v>
      </c>
      <c r="B8332" t="s">
        <v>33102</v>
      </c>
      <c r="C8332" s="1" t="str">
        <f t="shared" si="686"/>
        <v>21:0899</v>
      </c>
      <c r="D8332" s="1" t="str">
        <f t="shared" si="687"/>
        <v>21:0238</v>
      </c>
      <c r="E8332" t="s">
        <v>33103</v>
      </c>
      <c r="F8332" t="s">
        <v>33104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 t="s">
        <v>262</v>
      </c>
      <c r="Q8332" t="s">
        <v>236</v>
      </c>
      <c r="R8332" t="s">
        <v>195</v>
      </c>
    </row>
    <row r="8333" spans="1:18" hidden="1" x14ac:dyDescent="0.3">
      <c r="A8333" t="s">
        <v>33105</v>
      </c>
      <c r="B8333" t="s">
        <v>33106</v>
      </c>
      <c r="C8333" s="1" t="str">
        <f t="shared" si="686"/>
        <v>21:0899</v>
      </c>
      <c r="D8333" s="1" t="str">
        <f t="shared" si="687"/>
        <v>21:0238</v>
      </c>
      <c r="E8333" t="s">
        <v>33103</v>
      </c>
      <c r="F8333" t="s">
        <v>33107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29</v>
      </c>
      <c r="N8333">
        <v>407</v>
      </c>
      <c r="P8333" t="s">
        <v>247</v>
      </c>
      <c r="Q8333" t="s">
        <v>310</v>
      </c>
      <c r="R8333" t="s">
        <v>401</v>
      </c>
    </row>
    <row r="8334" spans="1:18" hidden="1" x14ac:dyDescent="0.3">
      <c r="A8334" t="s">
        <v>33108</v>
      </c>
      <c r="B8334" t="s">
        <v>33109</v>
      </c>
      <c r="C8334" s="1" t="str">
        <f t="shared" si="686"/>
        <v>21:0899</v>
      </c>
      <c r="D8334" s="1" t="str">
        <f t="shared" si="687"/>
        <v>21:0238</v>
      </c>
      <c r="E8334" t="s">
        <v>33110</v>
      </c>
      <c r="F8334" t="s">
        <v>33111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241</v>
      </c>
      <c r="N8334">
        <v>408</v>
      </c>
      <c r="P8334" t="s">
        <v>256</v>
      </c>
      <c r="Q8334" t="s">
        <v>482</v>
      </c>
      <c r="R8334" t="s">
        <v>599</v>
      </c>
    </row>
    <row r="8335" spans="1:18" hidden="1" x14ac:dyDescent="0.3">
      <c r="A8335" t="s">
        <v>33112</v>
      </c>
      <c r="B8335" t="s">
        <v>33113</v>
      </c>
      <c r="C8335" s="1" t="str">
        <f t="shared" si="686"/>
        <v>21:0899</v>
      </c>
      <c r="D8335" s="1" t="str">
        <f t="shared" si="687"/>
        <v>21:0238</v>
      </c>
      <c r="E8335" t="s">
        <v>33114</v>
      </c>
      <c r="F8335" t="s">
        <v>33115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36</v>
      </c>
      <c r="N8335">
        <v>409</v>
      </c>
      <c r="P8335" t="s">
        <v>15080</v>
      </c>
      <c r="Q8335" t="s">
        <v>15080</v>
      </c>
      <c r="R8335" t="s">
        <v>15080</v>
      </c>
    </row>
    <row r="8336" spans="1:18" hidden="1" x14ac:dyDescent="0.3">
      <c r="A8336" t="s">
        <v>33116</v>
      </c>
      <c r="B8336" t="s">
        <v>33117</v>
      </c>
      <c r="C8336" s="1" t="str">
        <f t="shared" si="686"/>
        <v>21:0899</v>
      </c>
      <c r="D8336" s="1" t="str">
        <f t="shared" si="687"/>
        <v>21:0238</v>
      </c>
      <c r="E8336" t="s">
        <v>33118</v>
      </c>
      <c r="F8336" t="s">
        <v>33119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44</v>
      </c>
      <c r="N8336">
        <v>410</v>
      </c>
      <c r="P8336" t="s">
        <v>15080</v>
      </c>
      <c r="Q8336" t="s">
        <v>15080</v>
      </c>
      <c r="R8336" t="s">
        <v>15080</v>
      </c>
    </row>
    <row r="8337" spans="1:18" hidden="1" x14ac:dyDescent="0.3">
      <c r="A8337" t="s">
        <v>33120</v>
      </c>
      <c r="B8337" t="s">
        <v>33121</v>
      </c>
      <c r="C8337" s="1" t="str">
        <f t="shared" si="686"/>
        <v>21:0899</v>
      </c>
      <c r="D8337" s="1" t="str">
        <f t="shared" si="687"/>
        <v>21:0238</v>
      </c>
      <c r="E8337" t="s">
        <v>33122</v>
      </c>
      <c r="F8337" t="s">
        <v>33123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52</v>
      </c>
      <c r="N8337">
        <v>411</v>
      </c>
      <c r="P8337" t="s">
        <v>256</v>
      </c>
      <c r="Q8337" t="s">
        <v>236</v>
      </c>
      <c r="R8337" t="s">
        <v>195</v>
      </c>
    </row>
    <row r="8338" spans="1:18" hidden="1" x14ac:dyDescent="0.3">
      <c r="A8338" t="s">
        <v>33124</v>
      </c>
      <c r="B8338" t="s">
        <v>33125</v>
      </c>
      <c r="C8338" s="1" t="str">
        <f t="shared" si="686"/>
        <v>21:0899</v>
      </c>
      <c r="D8338" s="1" t="str">
        <f t="shared" si="687"/>
        <v>21:0238</v>
      </c>
      <c r="E8338" t="s">
        <v>33126</v>
      </c>
      <c r="F8338" t="s">
        <v>33127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36</v>
      </c>
      <c r="N8338">
        <v>412</v>
      </c>
      <c r="P8338" t="s">
        <v>15080</v>
      </c>
      <c r="Q8338" t="s">
        <v>15080</v>
      </c>
      <c r="R8338" t="s">
        <v>15080</v>
      </c>
    </row>
    <row r="8339" spans="1:18" hidden="1" x14ac:dyDescent="0.3">
      <c r="A8339" t="s">
        <v>33128</v>
      </c>
      <c r="B8339" t="s">
        <v>33129</v>
      </c>
      <c r="C8339" s="1" t="str">
        <f t="shared" si="686"/>
        <v>21:0899</v>
      </c>
      <c r="D8339" s="1" t="str">
        <f t="shared" si="687"/>
        <v>21:0238</v>
      </c>
      <c r="E8339" t="s">
        <v>33130</v>
      </c>
      <c r="F8339" t="s">
        <v>33131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44</v>
      </c>
      <c r="N8339">
        <v>413</v>
      </c>
      <c r="P8339" t="s">
        <v>356</v>
      </c>
      <c r="Q8339" t="s">
        <v>482</v>
      </c>
      <c r="R8339" t="s">
        <v>55</v>
      </c>
    </row>
    <row r="8340" spans="1:18" hidden="1" x14ac:dyDescent="0.3">
      <c r="A8340" t="s">
        <v>33132</v>
      </c>
      <c r="B8340" t="s">
        <v>33133</v>
      </c>
      <c r="C8340" s="1" t="str">
        <f t="shared" si="686"/>
        <v>21:0899</v>
      </c>
      <c r="D8340" s="1" t="str">
        <f t="shared" si="687"/>
        <v>21:0238</v>
      </c>
      <c r="E8340" t="s">
        <v>33134</v>
      </c>
      <c r="F8340" t="s">
        <v>33135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52</v>
      </c>
      <c r="N8340">
        <v>414</v>
      </c>
      <c r="P8340" t="s">
        <v>356</v>
      </c>
      <c r="Q8340" t="s">
        <v>579</v>
      </c>
      <c r="R8340" t="s">
        <v>189</v>
      </c>
    </row>
    <row r="8341" spans="1:18" hidden="1" x14ac:dyDescent="0.3">
      <c r="A8341" t="s">
        <v>33136</v>
      </c>
      <c r="B8341" t="s">
        <v>33137</v>
      </c>
      <c r="C8341" s="1" t="str">
        <f t="shared" si="686"/>
        <v>21:0899</v>
      </c>
      <c r="D8341" s="1" t="str">
        <f t="shared" si="687"/>
        <v>21:0238</v>
      </c>
      <c r="E8341" t="s">
        <v>33138</v>
      </c>
      <c r="F8341" t="s">
        <v>33139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60</v>
      </c>
      <c r="N8341">
        <v>415</v>
      </c>
      <c r="P8341" t="s">
        <v>15080</v>
      </c>
      <c r="Q8341" t="s">
        <v>15080</v>
      </c>
      <c r="R8341" t="s">
        <v>15080</v>
      </c>
    </row>
    <row r="8342" spans="1:18" hidden="1" x14ac:dyDescent="0.3">
      <c r="A8342" t="s">
        <v>33140</v>
      </c>
      <c r="B8342" t="s">
        <v>33141</v>
      </c>
      <c r="C8342" s="1" t="str">
        <f t="shared" si="686"/>
        <v>21:0899</v>
      </c>
      <c r="D8342" s="1" t="str">
        <f t="shared" si="687"/>
        <v>21:0238</v>
      </c>
      <c r="E8342" t="s">
        <v>33142</v>
      </c>
      <c r="F8342" t="s">
        <v>33143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67</v>
      </c>
      <c r="N8342">
        <v>416</v>
      </c>
      <c r="P8342" t="s">
        <v>15080</v>
      </c>
      <c r="Q8342" t="s">
        <v>15080</v>
      </c>
      <c r="R8342" t="s">
        <v>15080</v>
      </c>
    </row>
    <row r="8343" spans="1:18" hidden="1" x14ac:dyDescent="0.3">
      <c r="A8343" t="s">
        <v>33144</v>
      </c>
      <c r="B8343" t="s">
        <v>33145</v>
      </c>
      <c r="C8343" s="1" t="str">
        <f t="shared" si="686"/>
        <v>21:0899</v>
      </c>
      <c r="D8343" s="1" t="str">
        <f t="shared" si="687"/>
        <v>21:0238</v>
      </c>
      <c r="E8343" t="s">
        <v>33146</v>
      </c>
      <c r="F8343" t="s">
        <v>33147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 t="s">
        <v>262</v>
      </c>
      <c r="Q8343" t="s">
        <v>579</v>
      </c>
      <c r="R8343" t="s">
        <v>3875</v>
      </c>
    </row>
    <row r="8344" spans="1:18" hidden="1" x14ac:dyDescent="0.3">
      <c r="A8344" t="s">
        <v>33148</v>
      </c>
      <c r="B8344" t="s">
        <v>33149</v>
      </c>
      <c r="C8344" s="1" t="str">
        <f t="shared" si="686"/>
        <v>21:0899</v>
      </c>
      <c r="D8344" s="1" t="str">
        <f t="shared" si="687"/>
        <v>21:0238</v>
      </c>
      <c r="E8344" t="s">
        <v>33146</v>
      </c>
      <c r="F8344" t="s">
        <v>33150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29</v>
      </c>
      <c r="N8344">
        <v>418</v>
      </c>
      <c r="P8344" t="s">
        <v>465</v>
      </c>
      <c r="Q8344" t="s">
        <v>54</v>
      </c>
      <c r="R8344" t="s">
        <v>195</v>
      </c>
    </row>
    <row r="8345" spans="1:18" hidden="1" x14ac:dyDescent="0.3">
      <c r="A8345" t="s">
        <v>33151</v>
      </c>
      <c r="B8345" t="s">
        <v>33152</v>
      </c>
      <c r="C8345" s="1" t="str">
        <f t="shared" si="686"/>
        <v>21:0899</v>
      </c>
      <c r="D8345" s="1" t="str">
        <f t="shared" si="687"/>
        <v>21:0238</v>
      </c>
      <c r="E8345" t="s">
        <v>33153</v>
      </c>
      <c r="F8345" t="s">
        <v>33154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74</v>
      </c>
      <c r="N8345">
        <v>419</v>
      </c>
      <c r="P8345" t="s">
        <v>267</v>
      </c>
      <c r="Q8345" t="s">
        <v>1143</v>
      </c>
      <c r="R8345" t="s">
        <v>890</v>
      </c>
    </row>
    <row r="8346" spans="1:18" hidden="1" x14ac:dyDescent="0.3">
      <c r="A8346" t="s">
        <v>33155</v>
      </c>
      <c r="B8346" t="s">
        <v>33156</v>
      </c>
      <c r="C8346" s="1" t="str">
        <f t="shared" si="686"/>
        <v>21:0899</v>
      </c>
      <c r="D8346" s="1" t="str">
        <f t="shared" si="687"/>
        <v>21:0238</v>
      </c>
      <c r="E8346" t="s">
        <v>33157</v>
      </c>
      <c r="F8346" t="s">
        <v>33158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81</v>
      </c>
      <c r="N8346">
        <v>420</v>
      </c>
      <c r="P8346" t="s">
        <v>247</v>
      </c>
      <c r="Q8346" t="s">
        <v>579</v>
      </c>
      <c r="R8346" t="s">
        <v>522</v>
      </c>
    </row>
    <row r="8347" spans="1:18" hidden="1" x14ac:dyDescent="0.3">
      <c r="A8347" t="s">
        <v>33159</v>
      </c>
      <c r="B8347" t="s">
        <v>33160</v>
      </c>
      <c r="C8347" s="1" t="str">
        <f t="shared" si="686"/>
        <v>21:0899</v>
      </c>
      <c r="D8347" s="1" t="str">
        <f t="shared" si="687"/>
        <v>21:0238</v>
      </c>
      <c r="E8347" t="s">
        <v>33161</v>
      </c>
      <c r="F8347" t="s">
        <v>33162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95</v>
      </c>
      <c r="N8347">
        <v>421</v>
      </c>
      <c r="P8347" t="s">
        <v>262</v>
      </c>
      <c r="Q8347" t="s">
        <v>257</v>
      </c>
      <c r="R8347" t="s">
        <v>532</v>
      </c>
    </row>
    <row r="8348" spans="1:18" hidden="1" x14ac:dyDescent="0.3">
      <c r="A8348" t="s">
        <v>33163</v>
      </c>
      <c r="B8348" t="s">
        <v>33164</v>
      </c>
      <c r="C8348" s="1" t="str">
        <f t="shared" si="686"/>
        <v>21:0899</v>
      </c>
      <c r="D8348" s="1" t="str">
        <f t="shared" si="687"/>
        <v>21:0238</v>
      </c>
      <c r="E8348" t="s">
        <v>33165</v>
      </c>
      <c r="F8348" t="s">
        <v>33166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101</v>
      </c>
      <c r="N8348">
        <v>422</v>
      </c>
      <c r="P8348" t="s">
        <v>15080</v>
      </c>
      <c r="Q8348" t="s">
        <v>15080</v>
      </c>
      <c r="R8348" t="s">
        <v>15080</v>
      </c>
    </row>
    <row r="8349" spans="1:18" hidden="1" x14ac:dyDescent="0.3">
      <c r="A8349" t="s">
        <v>33167</v>
      </c>
      <c r="B8349" t="s">
        <v>33168</v>
      </c>
      <c r="C8349" s="1" t="str">
        <f t="shared" si="686"/>
        <v>21:0899</v>
      </c>
      <c r="D8349" s="1" t="str">
        <f t="shared" si="687"/>
        <v>21:0238</v>
      </c>
      <c r="E8349" t="s">
        <v>33169</v>
      </c>
      <c r="F8349" t="s">
        <v>33170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107</v>
      </c>
      <c r="N8349">
        <v>423</v>
      </c>
      <c r="P8349" t="s">
        <v>262</v>
      </c>
      <c r="Q8349" t="s">
        <v>1292</v>
      </c>
      <c r="R8349" t="s">
        <v>522</v>
      </c>
    </row>
    <row r="8350" spans="1:18" hidden="1" x14ac:dyDescent="0.3">
      <c r="A8350" t="s">
        <v>33171</v>
      </c>
      <c r="B8350" t="s">
        <v>33172</v>
      </c>
      <c r="C8350" s="1" t="str">
        <f t="shared" si="686"/>
        <v>21:0899</v>
      </c>
      <c r="D8350" s="1" t="str">
        <f t="shared" si="687"/>
        <v>21:0238</v>
      </c>
      <c r="E8350" t="s">
        <v>33173</v>
      </c>
      <c r="F8350" t="s">
        <v>33174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114</v>
      </c>
      <c r="N8350">
        <v>424</v>
      </c>
      <c r="P8350" t="s">
        <v>262</v>
      </c>
      <c r="Q8350" t="s">
        <v>579</v>
      </c>
      <c r="R8350" t="s">
        <v>460</v>
      </c>
    </row>
    <row r="8351" spans="1:18" hidden="1" x14ac:dyDescent="0.3">
      <c r="A8351" t="s">
        <v>33175</v>
      </c>
      <c r="B8351" t="s">
        <v>33176</v>
      </c>
      <c r="C8351" s="1" t="str">
        <f t="shared" si="686"/>
        <v>21:0899</v>
      </c>
      <c r="D8351" s="1" t="str">
        <f t="shared" si="687"/>
        <v>21:0238</v>
      </c>
      <c r="E8351" t="s">
        <v>33177</v>
      </c>
      <c r="F8351" t="s">
        <v>33178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121</v>
      </c>
      <c r="N8351">
        <v>425</v>
      </c>
      <c r="P8351" t="s">
        <v>15080</v>
      </c>
      <c r="Q8351" t="s">
        <v>15080</v>
      </c>
      <c r="R8351" t="s">
        <v>15080</v>
      </c>
    </row>
    <row r="8352" spans="1:18" hidden="1" x14ac:dyDescent="0.3">
      <c r="A8352" t="s">
        <v>33179</v>
      </c>
      <c r="B8352" t="s">
        <v>33180</v>
      </c>
      <c r="C8352" s="1" t="str">
        <f t="shared" si="686"/>
        <v>21:0899</v>
      </c>
      <c r="D8352" s="1" t="str">
        <f t="shared" si="687"/>
        <v>21:0238</v>
      </c>
      <c r="E8352" t="s">
        <v>33181</v>
      </c>
      <c r="F8352" t="s">
        <v>33182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127</v>
      </c>
      <c r="N8352">
        <v>426</v>
      </c>
      <c r="P8352" t="s">
        <v>262</v>
      </c>
      <c r="Q8352" t="s">
        <v>54</v>
      </c>
      <c r="R8352" t="s">
        <v>522</v>
      </c>
    </row>
    <row r="8353" spans="1:18" hidden="1" x14ac:dyDescent="0.3">
      <c r="A8353" t="s">
        <v>33183</v>
      </c>
      <c r="B8353" t="s">
        <v>33184</v>
      </c>
      <c r="C8353" s="1" t="str">
        <f t="shared" si="686"/>
        <v>21:0899</v>
      </c>
      <c r="D8353" s="1" t="str">
        <f t="shared" si="687"/>
        <v>21:0238</v>
      </c>
      <c r="E8353" t="s">
        <v>33185</v>
      </c>
      <c r="F8353" t="s">
        <v>33186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133</v>
      </c>
      <c r="N8353">
        <v>427</v>
      </c>
      <c r="P8353" t="s">
        <v>356</v>
      </c>
      <c r="Q8353" t="s">
        <v>579</v>
      </c>
      <c r="R8353" t="s">
        <v>189</v>
      </c>
    </row>
    <row r="8354" spans="1:18" hidden="1" x14ac:dyDescent="0.3">
      <c r="A8354" t="s">
        <v>33187</v>
      </c>
      <c r="B8354" t="s">
        <v>33188</v>
      </c>
      <c r="C8354" s="1" t="str">
        <f t="shared" si="686"/>
        <v>21:0899</v>
      </c>
      <c r="D8354" s="1" t="str">
        <f t="shared" si="687"/>
        <v>21:0238</v>
      </c>
      <c r="E8354" t="s">
        <v>33189</v>
      </c>
      <c r="F8354" t="s">
        <v>33190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139</v>
      </c>
      <c r="N8354">
        <v>428</v>
      </c>
      <c r="P8354" t="s">
        <v>247</v>
      </c>
      <c r="Q8354" t="s">
        <v>482</v>
      </c>
      <c r="R8354" t="s">
        <v>3875</v>
      </c>
    </row>
    <row r="8355" spans="1:18" hidden="1" x14ac:dyDescent="0.3">
      <c r="A8355" t="s">
        <v>33191</v>
      </c>
      <c r="B8355" t="s">
        <v>33192</v>
      </c>
      <c r="C8355" s="1" t="str">
        <f t="shared" si="686"/>
        <v>21:0899</v>
      </c>
      <c r="D8355" s="1" t="str">
        <f t="shared" si="687"/>
        <v>21:0238</v>
      </c>
      <c r="E8355" t="s">
        <v>33193</v>
      </c>
      <c r="F8355" t="s">
        <v>33194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241</v>
      </c>
      <c r="N8355">
        <v>429</v>
      </c>
      <c r="P8355" t="s">
        <v>256</v>
      </c>
      <c r="Q8355" t="s">
        <v>579</v>
      </c>
      <c r="R8355" t="s">
        <v>522</v>
      </c>
    </row>
    <row r="8356" spans="1:18" hidden="1" x14ac:dyDescent="0.3">
      <c r="A8356" t="s">
        <v>33195</v>
      </c>
      <c r="B8356" t="s">
        <v>33196</v>
      </c>
      <c r="C8356" s="1" t="str">
        <f t="shared" si="686"/>
        <v>21:0899</v>
      </c>
      <c r="D8356" s="1" t="str">
        <f t="shared" si="687"/>
        <v>21:0238</v>
      </c>
      <c r="E8356" t="s">
        <v>33197</v>
      </c>
      <c r="F8356" t="s">
        <v>33198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36</v>
      </c>
      <c r="N8356">
        <v>430</v>
      </c>
      <c r="P8356" t="s">
        <v>235</v>
      </c>
      <c r="Q8356" t="s">
        <v>46</v>
      </c>
      <c r="R8356" t="s">
        <v>873</v>
      </c>
    </row>
    <row r="8357" spans="1:18" hidden="1" x14ac:dyDescent="0.3">
      <c r="A8357" t="s">
        <v>33199</v>
      </c>
      <c r="B8357" t="s">
        <v>33200</v>
      </c>
      <c r="C8357" s="1" t="str">
        <f t="shared" si="686"/>
        <v>21:0899</v>
      </c>
      <c r="D8357" s="1" t="str">
        <f t="shared" si="687"/>
        <v>21:0238</v>
      </c>
      <c r="E8357" t="s">
        <v>33201</v>
      </c>
      <c r="F8357" t="s">
        <v>33202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44</v>
      </c>
      <c r="N8357">
        <v>431</v>
      </c>
      <c r="P8357" t="s">
        <v>15080</v>
      </c>
      <c r="Q8357" t="s">
        <v>15080</v>
      </c>
      <c r="R8357" t="s">
        <v>15080</v>
      </c>
    </row>
    <row r="8358" spans="1:18" hidden="1" x14ac:dyDescent="0.3">
      <c r="A8358" t="s">
        <v>33203</v>
      </c>
      <c r="B8358" t="s">
        <v>33204</v>
      </c>
      <c r="C8358" s="1" t="str">
        <f t="shared" si="686"/>
        <v>21:0899</v>
      </c>
      <c r="D8358" s="1" t="str">
        <f t="shared" si="687"/>
        <v>21:0238</v>
      </c>
      <c r="E8358" t="s">
        <v>33205</v>
      </c>
      <c r="F8358" t="s">
        <v>33206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52</v>
      </c>
      <c r="N8358">
        <v>432</v>
      </c>
      <c r="P8358" t="s">
        <v>319</v>
      </c>
      <c r="Q8358" t="s">
        <v>146</v>
      </c>
      <c r="R8358" t="s">
        <v>599</v>
      </c>
    </row>
    <row r="8359" spans="1:18" hidden="1" x14ac:dyDescent="0.3">
      <c r="A8359" t="s">
        <v>33207</v>
      </c>
      <c r="B8359" t="s">
        <v>33208</v>
      </c>
      <c r="C8359" s="1" t="str">
        <f t="shared" si="686"/>
        <v>21:0899</v>
      </c>
      <c r="D8359" s="1" t="str">
        <f t="shared" si="687"/>
        <v>21:0238</v>
      </c>
      <c r="E8359" t="s">
        <v>33209</v>
      </c>
      <c r="F8359" t="s">
        <v>33210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60</v>
      </c>
      <c r="N8359">
        <v>433</v>
      </c>
      <c r="P8359" t="s">
        <v>15080</v>
      </c>
      <c r="Q8359" t="s">
        <v>15080</v>
      </c>
      <c r="R8359" t="s">
        <v>15080</v>
      </c>
    </row>
    <row r="8360" spans="1:18" hidden="1" x14ac:dyDescent="0.3">
      <c r="A8360" t="s">
        <v>33211</v>
      </c>
      <c r="B8360" t="s">
        <v>33212</v>
      </c>
      <c r="C8360" s="1" t="str">
        <f t="shared" si="686"/>
        <v>21:0899</v>
      </c>
      <c r="D8360" s="1" t="str">
        <f t="shared" si="687"/>
        <v>21:0238</v>
      </c>
      <c r="E8360" t="s">
        <v>33213</v>
      </c>
      <c r="F8360" t="s">
        <v>33214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67</v>
      </c>
      <c r="N8360">
        <v>434</v>
      </c>
      <c r="P8360" t="s">
        <v>319</v>
      </c>
      <c r="Q8360" t="s">
        <v>24</v>
      </c>
      <c r="R8360" t="s">
        <v>449</v>
      </c>
    </row>
    <row r="8361" spans="1:18" hidden="1" x14ac:dyDescent="0.3">
      <c r="A8361" t="s">
        <v>33215</v>
      </c>
      <c r="B8361" t="s">
        <v>33216</v>
      </c>
      <c r="C8361" s="1" t="str">
        <f t="shared" si="686"/>
        <v>21:0899</v>
      </c>
      <c r="D8361" s="1" t="str">
        <f t="shared" si="687"/>
        <v>21:0238</v>
      </c>
      <c r="E8361" t="s">
        <v>33217</v>
      </c>
      <c r="F8361" t="s">
        <v>33218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74</v>
      </c>
      <c r="N8361">
        <v>435</v>
      </c>
      <c r="P8361" t="s">
        <v>319</v>
      </c>
      <c r="Q8361" t="s">
        <v>24</v>
      </c>
      <c r="R8361" t="s">
        <v>401</v>
      </c>
    </row>
    <row r="8362" spans="1:18" hidden="1" x14ac:dyDescent="0.3">
      <c r="A8362" t="s">
        <v>33219</v>
      </c>
      <c r="B8362" t="s">
        <v>33220</v>
      </c>
      <c r="C8362" s="1" t="str">
        <f t="shared" si="686"/>
        <v>21:0899</v>
      </c>
      <c r="D8362" s="1" t="str">
        <f t="shared" si="687"/>
        <v>21:0238</v>
      </c>
      <c r="E8362" t="s">
        <v>33221</v>
      </c>
      <c r="F8362" t="s">
        <v>33222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81</v>
      </c>
      <c r="N8362">
        <v>436</v>
      </c>
      <c r="P8362" t="s">
        <v>235</v>
      </c>
      <c r="Q8362" t="s">
        <v>31</v>
      </c>
      <c r="R8362" t="s">
        <v>873</v>
      </c>
    </row>
    <row r="8363" spans="1:18" hidden="1" x14ac:dyDescent="0.3">
      <c r="A8363" t="s">
        <v>33223</v>
      </c>
      <c r="B8363" t="s">
        <v>33224</v>
      </c>
      <c r="C8363" s="1" t="str">
        <f t="shared" si="686"/>
        <v>21:0899</v>
      </c>
      <c r="D8363" s="1" t="str">
        <f t="shared" si="687"/>
        <v>21:0238</v>
      </c>
      <c r="E8363" t="s">
        <v>33225</v>
      </c>
      <c r="F8363" t="s">
        <v>33226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95</v>
      </c>
      <c r="N8363">
        <v>437</v>
      </c>
      <c r="P8363" t="s">
        <v>247</v>
      </c>
      <c r="Q8363" t="s">
        <v>31</v>
      </c>
      <c r="R8363" t="s">
        <v>329</v>
      </c>
    </row>
    <row r="8364" spans="1:18" hidden="1" x14ac:dyDescent="0.3">
      <c r="A8364" t="s">
        <v>33227</v>
      </c>
      <c r="B8364" t="s">
        <v>33228</v>
      </c>
      <c r="C8364" s="1" t="str">
        <f t="shared" si="686"/>
        <v>21:0899</v>
      </c>
      <c r="D8364" s="1" t="str">
        <f t="shared" si="687"/>
        <v>21:0238</v>
      </c>
      <c r="E8364" t="s">
        <v>33229</v>
      </c>
      <c r="F8364" t="s">
        <v>33230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101</v>
      </c>
      <c r="N8364">
        <v>438</v>
      </c>
      <c r="P8364" t="s">
        <v>356</v>
      </c>
      <c r="Q8364" t="s">
        <v>89</v>
      </c>
      <c r="R8364" t="s">
        <v>687</v>
      </c>
    </row>
    <row r="8365" spans="1:18" hidden="1" x14ac:dyDescent="0.3">
      <c r="A8365" t="s">
        <v>33231</v>
      </c>
      <c r="B8365" t="s">
        <v>33232</v>
      </c>
      <c r="C8365" s="1" t="str">
        <f t="shared" si="686"/>
        <v>21:0899</v>
      </c>
      <c r="D8365" s="1" t="str">
        <f t="shared" si="687"/>
        <v>21:0238</v>
      </c>
      <c r="E8365" t="s">
        <v>33233</v>
      </c>
      <c r="F8365" t="s">
        <v>33234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107</v>
      </c>
      <c r="N8365">
        <v>439</v>
      </c>
      <c r="P8365" t="s">
        <v>247</v>
      </c>
      <c r="Q8365" t="s">
        <v>31</v>
      </c>
      <c r="R8365" t="s">
        <v>761</v>
      </c>
    </row>
    <row r="8366" spans="1:18" hidden="1" x14ac:dyDescent="0.3">
      <c r="A8366" t="s">
        <v>33235</v>
      </c>
      <c r="B8366" t="s">
        <v>33236</v>
      </c>
      <c r="C8366" s="1" t="str">
        <f t="shared" si="686"/>
        <v>21:0899</v>
      </c>
      <c r="D8366" s="1" t="str">
        <f t="shared" si="687"/>
        <v>21:0238</v>
      </c>
      <c r="E8366" t="s">
        <v>33237</v>
      </c>
      <c r="F8366" t="s">
        <v>33238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114</v>
      </c>
      <c r="N8366">
        <v>440</v>
      </c>
      <c r="P8366" t="s">
        <v>256</v>
      </c>
      <c r="Q8366" t="s">
        <v>31</v>
      </c>
      <c r="R8366" t="s">
        <v>873</v>
      </c>
    </row>
    <row r="8367" spans="1:18" hidden="1" x14ac:dyDescent="0.3">
      <c r="A8367" t="s">
        <v>33239</v>
      </c>
      <c r="B8367" t="s">
        <v>33240</v>
      </c>
      <c r="C8367" s="1" t="str">
        <f t="shared" si="686"/>
        <v>21:0899</v>
      </c>
      <c r="D8367" s="1" t="str">
        <f t="shared" si="687"/>
        <v>21:0238</v>
      </c>
      <c r="E8367" t="s">
        <v>33241</v>
      </c>
      <c r="F8367" t="s">
        <v>33242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121</v>
      </c>
      <c r="N8367">
        <v>441</v>
      </c>
      <c r="P8367" t="s">
        <v>319</v>
      </c>
      <c r="Q8367" t="s">
        <v>96</v>
      </c>
      <c r="R8367" t="s">
        <v>532</v>
      </c>
    </row>
    <row r="8368" spans="1:18" hidden="1" x14ac:dyDescent="0.3">
      <c r="A8368" t="s">
        <v>33243</v>
      </c>
      <c r="B8368" t="s">
        <v>33244</v>
      </c>
      <c r="C8368" s="1" t="str">
        <f t="shared" si="686"/>
        <v>21:0899</v>
      </c>
      <c r="D8368" s="1" t="str">
        <f t="shared" si="687"/>
        <v>21:0238</v>
      </c>
      <c r="E8368" t="s">
        <v>33245</v>
      </c>
      <c r="F8368" t="s">
        <v>33246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 t="s">
        <v>200</v>
      </c>
      <c r="Q8368" t="s">
        <v>38</v>
      </c>
      <c r="R8368" t="s">
        <v>55</v>
      </c>
    </row>
    <row r="8369" spans="1:18" hidden="1" x14ac:dyDescent="0.3">
      <c r="A8369" t="s">
        <v>33247</v>
      </c>
      <c r="B8369" t="s">
        <v>33248</v>
      </c>
      <c r="C8369" s="1" t="str">
        <f t="shared" si="686"/>
        <v>21:0899</v>
      </c>
      <c r="D8369" s="1" t="str">
        <f t="shared" si="687"/>
        <v>21:0238</v>
      </c>
      <c r="E8369" t="s">
        <v>33245</v>
      </c>
      <c r="F8369" t="s">
        <v>33249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29</v>
      </c>
      <c r="N8369">
        <v>443</v>
      </c>
      <c r="P8369" t="s">
        <v>194</v>
      </c>
      <c r="Q8369" t="s">
        <v>38</v>
      </c>
      <c r="R8369" t="s">
        <v>460</v>
      </c>
    </row>
    <row r="8370" spans="1:18" hidden="1" x14ac:dyDescent="0.3">
      <c r="A8370" t="s">
        <v>33250</v>
      </c>
      <c r="B8370" t="s">
        <v>33251</v>
      </c>
      <c r="C8370" s="1" t="str">
        <f t="shared" si="686"/>
        <v>21:0899</v>
      </c>
      <c r="D8370" s="1" t="str">
        <f t="shared" si="687"/>
        <v>21:0238</v>
      </c>
      <c r="E8370" t="s">
        <v>33252</v>
      </c>
      <c r="F8370" t="s">
        <v>33253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127</v>
      </c>
      <c r="N8370">
        <v>444</v>
      </c>
      <c r="P8370" t="s">
        <v>15080</v>
      </c>
      <c r="Q8370" t="s">
        <v>15080</v>
      </c>
      <c r="R8370" t="s">
        <v>15080</v>
      </c>
    </row>
    <row r="8371" spans="1:18" hidden="1" x14ac:dyDescent="0.3">
      <c r="A8371" t="s">
        <v>33254</v>
      </c>
      <c r="B8371" t="s">
        <v>33255</v>
      </c>
      <c r="C8371" s="1" t="str">
        <f t="shared" si="686"/>
        <v>21:0899</v>
      </c>
      <c r="D8371" s="1" t="str">
        <f t="shared" si="687"/>
        <v>21:0238</v>
      </c>
      <c r="E8371" t="s">
        <v>33256</v>
      </c>
      <c r="F8371" t="s">
        <v>33257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133</v>
      </c>
      <c r="N8371">
        <v>445</v>
      </c>
      <c r="P8371" t="s">
        <v>15080</v>
      </c>
      <c r="Q8371" t="s">
        <v>15080</v>
      </c>
      <c r="R8371" t="s">
        <v>15080</v>
      </c>
    </row>
    <row r="8372" spans="1:18" hidden="1" x14ac:dyDescent="0.3">
      <c r="A8372" t="s">
        <v>33258</v>
      </c>
      <c r="B8372" t="s">
        <v>33259</v>
      </c>
      <c r="C8372" s="1" t="str">
        <f t="shared" si="686"/>
        <v>21:0899</v>
      </c>
      <c r="D8372" s="1" t="str">
        <f t="shared" si="687"/>
        <v>21:0238</v>
      </c>
      <c r="E8372" t="s">
        <v>33260</v>
      </c>
      <c r="F8372" t="s">
        <v>33261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36</v>
      </c>
      <c r="N8372">
        <v>446</v>
      </c>
      <c r="P8372" t="s">
        <v>134</v>
      </c>
      <c r="Q8372" t="s">
        <v>62</v>
      </c>
      <c r="R8372" t="s">
        <v>401</v>
      </c>
    </row>
    <row r="8373" spans="1:18" hidden="1" x14ac:dyDescent="0.3">
      <c r="A8373" t="s">
        <v>33262</v>
      </c>
      <c r="B8373" t="s">
        <v>33263</v>
      </c>
      <c r="C8373" s="1" t="str">
        <f t="shared" si="686"/>
        <v>21:0899</v>
      </c>
      <c r="D8373" s="1" t="str">
        <f t="shared" si="687"/>
        <v>21:0238</v>
      </c>
      <c r="E8373" t="s">
        <v>33264</v>
      </c>
      <c r="F8373" t="s">
        <v>33265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44</v>
      </c>
      <c r="N8373">
        <v>447</v>
      </c>
      <c r="P8373" t="s">
        <v>262</v>
      </c>
      <c r="Q8373" t="s">
        <v>62</v>
      </c>
      <c r="R8373" t="s">
        <v>285</v>
      </c>
    </row>
    <row r="8374" spans="1:18" hidden="1" x14ac:dyDescent="0.3">
      <c r="A8374" t="s">
        <v>33266</v>
      </c>
      <c r="B8374" t="s">
        <v>33267</v>
      </c>
      <c r="C8374" s="1" t="str">
        <f t="shared" si="686"/>
        <v>21:0899</v>
      </c>
      <c r="D8374" s="1" t="str">
        <f t="shared" si="687"/>
        <v>21:0238</v>
      </c>
      <c r="E8374" t="s">
        <v>33268</v>
      </c>
      <c r="F8374" t="s">
        <v>33269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52</v>
      </c>
      <c r="N8374">
        <v>448</v>
      </c>
      <c r="P8374" t="s">
        <v>15080</v>
      </c>
      <c r="Q8374" t="s">
        <v>15080</v>
      </c>
      <c r="R8374" t="s">
        <v>15080</v>
      </c>
    </row>
    <row r="8375" spans="1:18" hidden="1" x14ac:dyDescent="0.3">
      <c r="A8375" t="s">
        <v>33270</v>
      </c>
      <c r="B8375" t="s">
        <v>33271</v>
      </c>
      <c r="C8375" s="1" t="str">
        <f t="shared" ref="C8375:C8438" si="690">HYPERLINK("https://geochem.nrcan.gc.ca/cdogs/content/bdl/bdl210899_e.htm", "21:0899")</f>
        <v>21:0899</v>
      </c>
      <c r="D8375" s="1" t="str">
        <f t="shared" ref="D8375:D8438" si="691">HYPERLINK("https://geochem.nrcan.gc.ca/cdogs/content/svy/svy210238_e.htm", "21:0238")</f>
        <v>21:0238</v>
      </c>
      <c r="E8375" t="s">
        <v>33272</v>
      </c>
      <c r="F8375" t="s">
        <v>33273</v>
      </c>
      <c r="H8375">
        <v>47.536686199999998</v>
      </c>
      <c r="I8375">
        <v>-67.854233199999996</v>
      </c>
      <c r="J8375" s="1" t="str">
        <f t="shared" ref="J8375:J8438" si="692">HYPERLINK("https://geochem.nrcan.gc.ca/cdogs/content/kwd/kwd020018_e.htm", "Fluid (stream)")</f>
        <v>Fluid (stream)</v>
      </c>
      <c r="K8375" s="1" t="str">
        <f t="shared" ref="K8375:K8438" si="693">HYPERLINK("https://geochem.nrcan.gc.ca/cdogs/content/kwd/kwd080007_e.htm", "Untreated Water")</f>
        <v>Untreated Water</v>
      </c>
      <c r="L8375">
        <v>27</v>
      </c>
      <c r="M8375" t="s">
        <v>60</v>
      </c>
      <c r="N8375">
        <v>449</v>
      </c>
      <c r="P8375" t="s">
        <v>235</v>
      </c>
      <c r="Q8375" t="s">
        <v>310</v>
      </c>
      <c r="R8375" t="s">
        <v>189</v>
      </c>
    </row>
    <row r="8376" spans="1:18" hidden="1" x14ac:dyDescent="0.3">
      <c r="A8376" t="s">
        <v>33274</v>
      </c>
      <c r="B8376" t="s">
        <v>33275</v>
      </c>
      <c r="C8376" s="1" t="str">
        <f t="shared" si="690"/>
        <v>21:0899</v>
      </c>
      <c r="D8376" s="1" t="str">
        <f t="shared" si="691"/>
        <v>21:0238</v>
      </c>
      <c r="E8376" t="s">
        <v>33276</v>
      </c>
      <c r="F8376" t="s">
        <v>33277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67</v>
      </c>
      <c r="N8376">
        <v>450</v>
      </c>
      <c r="P8376" t="s">
        <v>319</v>
      </c>
      <c r="Q8376" t="s">
        <v>248</v>
      </c>
      <c r="R8376" t="s">
        <v>532</v>
      </c>
    </row>
    <row r="8377" spans="1:18" hidden="1" x14ac:dyDescent="0.3">
      <c r="A8377" t="s">
        <v>33278</v>
      </c>
      <c r="B8377" t="s">
        <v>33279</v>
      </c>
      <c r="C8377" s="1" t="str">
        <f t="shared" si="690"/>
        <v>21:0899</v>
      </c>
      <c r="D8377" s="1" t="str">
        <f t="shared" si="691"/>
        <v>21:0238</v>
      </c>
      <c r="E8377" t="s">
        <v>33280</v>
      </c>
      <c r="F8377" t="s">
        <v>33281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74</v>
      </c>
      <c r="N8377">
        <v>451</v>
      </c>
      <c r="P8377" t="s">
        <v>256</v>
      </c>
      <c r="Q8377" t="s">
        <v>38</v>
      </c>
      <c r="R8377" t="s">
        <v>189</v>
      </c>
    </row>
    <row r="8378" spans="1:18" hidden="1" x14ac:dyDescent="0.3">
      <c r="A8378" t="s">
        <v>33282</v>
      </c>
      <c r="B8378" t="s">
        <v>33283</v>
      </c>
      <c r="C8378" s="1" t="str">
        <f t="shared" si="690"/>
        <v>21:0899</v>
      </c>
      <c r="D8378" s="1" t="str">
        <f t="shared" si="691"/>
        <v>21:0238</v>
      </c>
      <c r="E8378" t="s">
        <v>33284</v>
      </c>
      <c r="F8378" t="s">
        <v>33285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 t="s">
        <v>210</v>
      </c>
      <c r="Q8378" t="s">
        <v>257</v>
      </c>
      <c r="R8378" t="s">
        <v>3875</v>
      </c>
    </row>
    <row r="8379" spans="1:18" hidden="1" x14ac:dyDescent="0.3">
      <c r="A8379" t="s">
        <v>33286</v>
      </c>
      <c r="B8379" t="s">
        <v>33287</v>
      </c>
      <c r="C8379" s="1" t="str">
        <f t="shared" si="690"/>
        <v>21:0899</v>
      </c>
      <c r="D8379" s="1" t="str">
        <f t="shared" si="691"/>
        <v>21:0238</v>
      </c>
      <c r="E8379" t="s">
        <v>33284</v>
      </c>
      <c r="F8379" t="s">
        <v>33288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29</v>
      </c>
      <c r="N8379">
        <v>453</v>
      </c>
      <c r="P8379" t="s">
        <v>210</v>
      </c>
      <c r="Q8379" t="s">
        <v>248</v>
      </c>
      <c r="R8379" t="s">
        <v>401</v>
      </c>
    </row>
    <row r="8380" spans="1:18" hidden="1" x14ac:dyDescent="0.3">
      <c r="A8380" t="s">
        <v>33289</v>
      </c>
      <c r="B8380" t="s">
        <v>33290</v>
      </c>
      <c r="C8380" s="1" t="str">
        <f t="shared" si="690"/>
        <v>21:0899</v>
      </c>
      <c r="D8380" s="1" t="str">
        <f t="shared" si="691"/>
        <v>21:0238</v>
      </c>
      <c r="E8380" t="s">
        <v>33291</v>
      </c>
      <c r="F8380" t="s">
        <v>33292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81</v>
      </c>
      <c r="N8380">
        <v>454</v>
      </c>
      <c r="P8380" t="s">
        <v>15080</v>
      </c>
      <c r="Q8380" t="s">
        <v>15080</v>
      </c>
      <c r="R8380" t="s">
        <v>15080</v>
      </c>
    </row>
    <row r="8381" spans="1:18" hidden="1" x14ac:dyDescent="0.3">
      <c r="A8381" t="s">
        <v>33293</v>
      </c>
      <c r="B8381" t="s">
        <v>33294</v>
      </c>
      <c r="C8381" s="1" t="str">
        <f t="shared" si="690"/>
        <v>21:0899</v>
      </c>
      <c r="D8381" s="1" t="str">
        <f t="shared" si="691"/>
        <v>21:0238</v>
      </c>
      <c r="E8381" t="s">
        <v>33295</v>
      </c>
      <c r="F8381" t="s">
        <v>33296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95</v>
      </c>
      <c r="N8381">
        <v>455</v>
      </c>
      <c r="P8381" t="s">
        <v>15080</v>
      </c>
      <c r="Q8381" t="s">
        <v>15080</v>
      </c>
      <c r="R8381" t="s">
        <v>15080</v>
      </c>
    </row>
    <row r="8382" spans="1:18" hidden="1" x14ac:dyDescent="0.3">
      <c r="A8382" t="s">
        <v>33297</v>
      </c>
      <c r="B8382" t="s">
        <v>33298</v>
      </c>
      <c r="C8382" s="1" t="str">
        <f t="shared" si="690"/>
        <v>21:0899</v>
      </c>
      <c r="D8382" s="1" t="str">
        <f t="shared" si="691"/>
        <v>21:0238</v>
      </c>
      <c r="E8382" t="s">
        <v>33299</v>
      </c>
      <c r="F8382" t="s">
        <v>33300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101</v>
      </c>
      <c r="N8382">
        <v>456</v>
      </c>
      <c r="P8382" t="s">
        <v>15080</v>
      </c>
      <c r="Q8382" t="s">
        <v>15080</v>
      </c>
      <c r="R8382" t="s">
        <v>15080</v>
      </c>
    </row>
    <row r="8383" spans="1:18" hidden="1" x14ac:dyDescent="0.3">
      <c r="A8383" t="s">
        <v>33301</v>
      </c>
      <c r="B8383" t="s">
        <v>33302</v>
      </c>
      <c r="C8383" s="1" t="str">
        <f t="shared" si="690"/>
        <v>21:0899</v>
      </c>
      <c r="D8383" s="1" t="str">
        <f t="shared" si="691"/>
        <v>21:0238</v>
      </c>
      <c r="E8383" t="s">
        <v>33303</v>
      </c>
      <c r="F8383" t="s">
        <v>33304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107</v>
      </c>
      <c r="N8383">
        <v>457</v>
      </c>
      <c r="P8383" t="s">
        <v>15080</v>
      </c>
      <c r="Q8383" t="s">
        <v>15080</v>
      </c>
      <c r="R8383" t="s">
        <v>15080</v>
      </c>
    </row>
    <row r="8384" spans="1:18" hidden="1" x14ac:dyDescent="0.3">
      <c r="A8384" t="s">
        <v>33305</v>
      </c>
      <c r="B8384" t="s">
        <v>33306</v>
      </c>
      <c r="C8384" s="1" t="str">
        <f t="shared" si="690"/>
        <v>21:0899</v>
      </c>
      <c r="D8384" s="1" t="str">
        <f t="shared" si="691"/>
        <v>21:0238</v>
      </c>
      <c r="E8384" t="s">
        <v>33307</v>
      </c>
      <c r="F8384" t="s">
        <v>33308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114</v>
      </c>
      <c r="N8384">
        <v>458</v>
      </c>
      <c r="P8384" t="s">
        <v>262</v>
      </c>
      <c r="Q8384" t="s">
        <v>579</v>
      </c>
      <c r="R8384" t="s">
        <v>460</v>
      </c>
    </row>
    <row r="8385" spans="1:18" hidden="1" x14ac:dyDescent="0.3">
      <c r="A8385" t="s">
        <v>33309</v>
      </c>
      <c r="B8385" t="s">
        <v>33310</v>
      </c>
      <c r="C8385" s="1" t="str">
        <f t="shared" si="690"/>
        <v>21:0899</v>
      </c>
      <c r="D8385" s="1" t="str">
        <f t="shared" si="691"/>
        <v>21:0238</v>
      </c>
      <c r="E8385" t="s">
        <v>33311</v>
      </c>
      <c r="F8385" t="s">
        <v>33312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121</v>
      </c>
      <c r="N8385">
        <v>459</v>
      </c>
      <c r="P8385" t="s">
        <v>356</v>
      </c>
      <c r="Q8385" t="s">
        <v>236</v>
      </c>
      <c r="R8385" t="s">
        <v>522</v>
      </c>
    </row>
    <row r="8386" spans="1:18" hidden="1" x14ac:dyDescent="0.3">
      <c r="A8386" t="s">
        <v>33313</v>
      </c>
      <c r="B8386" t="s">
        <v>33314</v>
      </c>
      <c r="C8386" s="1" t="str">
        <f t="shared" si="690"/>
        <v>21:0899</v>
      </c>
      <c r="D8386" s="1" t="str">
        <f t="shared" si="691"/>
        <v>21:0238</v>
      </c>
      <c r="E8386" t="s">
        <v>33315</v>
      </c>
      <c r="F8386" t="s">
        <v>33316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127</v>
      </c>
      <c r="N8386">
        <v>460</v>
      </c>
      <c r="P8386" t="s">
        <v>235</v>
      </c>
      <c r="Q8386" t="s">
        <v>146</v>
      </c>
      <c r="R8386" t="s">
        <v>599</v>
      </c>
    </row>
    <row r="8387" spans="1:18" hidden="1" x14ac:dyDescent="0.3">
      <c r="A8387" t="s">
        <v>33317</v>
      </c>
      <c r="B8387" t="s">
        <v>33318</v>
      </c>
      <c r="C8387" s="1" t="str">
        <f t="shared" si="690"/>
        <v>21:0899</v>
      </c>
      <c r="D8387" s="1" t="str">
        <f t="shared" si="691"/>
        <v>21:0238</v>
      </c>
      <c r="E8387" t="s">
        <v>33319</v>
      </c>
      <c r="F8387" t="s">
        <v>33320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133</v>
      </c>
      <c r="N8387">
        <v>461</v>
      </c>
      <c r="P8387" t="s">
        <v>247</v>
      </c>
      <c r="Q8387" t="s">
        <v>46</v>
      </c>
      <c r="R8387" t="s">
        <v>189</v>
      </c>
    </row>
    <row r="8388" spans="1:18" hidden="1" x14ac:dyDescent="0.3">
      <c r="A8388" t="s">
        <v>33321</v>
      </c>
      <c r="B8388" t="s">
        <v>33322</v>
      </c>
      <c r="C8388" s="1" t="str">
        <f t="shared" si="690"/>
        <v>21:0899</v>
      </c>
      <c r="D8388" s="1" t="str">
        <f t="shared" si="691"/>
        <v>21:0238</v>
      </c>
      <c r="E8388" t="s">
        <v>33323</v>
      </c>
      <c r="F8388" t="s">
        <v>33324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139</v>
      </c>
      <c r="N8388">
        <v>462</v>
      </c>
      <c r="P8388" t="s">
        <v>356</v>
      </c>
      <c r="Q8388" t="s">
        <v>62</v>
      </c>
      <c r="R8388" t="s">
        <v>522</v>
      </c>
    </row>
    <row r="8389" spans="1:18" hidden="1" x14ac:dyDescent="0.3">
      <c r="A8389" t="s">
        <v>33325</v>
      </c>
      <c r="B8389" t="s">
        <v>33326</v>
      </c>
      <c r="C8389" s="1" t="str">
        <f t="shared" si="690"/>
        <v>21:0899</v>
      </c>
      <c r="D8389" s="1" t="str">
        <f t="shared" si="691"/>
        <v>21:0238</v>
      </c>
      <c r="E8389" t="s">
        <v>33327</v>
      </c>
      <c r="F8389" t="s">
        <v>33328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241</v>
      </c>
      <c r="N8389">
        <v>463</v>
      </c>
      <c r="P8389" t="s">
        <v>256</v>
      </c>
      <c r="Q8389" t="s">
        <v>96</v>
      </c>
      <c r="R8389" t="s">
        <v>329</v>
      </c>
    </row>
    <row r="8390" spans="1:18" hidden="1" x14ac:dyDescent="0.3">
      <c r="A8390" t="s">
        <v>33329</v>
      </c>
      <c r="B8390" t="s">
        <v>33330</v>
      </c>
      <c r="C8390" s="1" t="str">
        <f t="shared" si="690"/>
        <v>21:0899</v>
      </c>
      <c r="D8390" s="1" t="str">
        <f t="shared" si="691"/>
        <v>21:0238</v>
      </c>
      <c r="E8390" t="s">
        <v>33331</v>
      </c>
      <c r="F8390" t="s">
        <v>33332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36</v>
      </c>
      <c r="N8390">
        <v>464</v>
      </c>
      <c r="P8390" t="s">
        <v>247</v>
      </c>
      <c r="Q8390" t="s">
        <v>54</v>
      </c>
      <c r="R8390" t="s">
        <v>460</v>
      </c>
    </row>
    <row r="8391" spans="1:18" hidden="1" x14ac:dyDescent="0.3">
      <c r="A8391" t="s">
        <v>33333</v>
      </c>
      <c r="B8391" t="s">
        <v>33334</v>
      </c>
      <c r="C8391" s="1" t="str">
        <f t="shared" si="690"/>
        <v>21:0899</v>
      </c>
      <c r="D8391" s="1" t="str">
        <f t="shared" si="691"/>
        <v>21:0238</v>
      </c>
      <c r="E8391" t="s">
        <v>33335</v>
      </c>
      <c r="F8391" t="s">
        <v>33336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44</v>
      </c>
      <c r="N8391">
        <v>465</v>
      </c>
      <c r="P8391" t="s">
        <v>319</v>
      </c>
      <c r="Q8391" t="s">
        <v>579</v>
      </c>
      <c r="R8391" t="s">
        <v>401</v>
      </c>
    </row>
    <row r="8392" spans="1:18" hidden="1" x14ac:dyDescent="0.3">
      <c r="A8392" t="s">
        <v>33337</v>
      </c>
      <c r="B8392" t="s">
        <v>33338</v>
      </c>
      <c r="C8392" s="1" t="str">
        <f t="shared" si="690"/>
        <v>21:0899</v>
      </c>
      <c r="D8392" s="1" t="str">
        <f t="shared" si="691"/>
        <v>21:0238</v>
      </c>
      <c r="E8392" t="s">
        <v>33339</v>
      </c>
      <c r="F8392" t="s">
        <v>33340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52</v>
      </c>
      <c r="N8392">
        <v>466</v>
      </c>
      <c r="P8392" t="s">
        <v>256</v>
      </c>
      <c r="Q8392" t="s">
        <v>517</v>
      </c>
      <c r="R8392" t="s">
        <v>195</v>
      </c>
    </row>
    <row r="8393" spans="1:18" hidden="1" x14ac:dyDescent="0.3">
      <c r="A8393" t="s">
        <v>33341</v>
      </c>
      <c r="B8393" t="s">
        <v>33342</v>
      </c>
      <c r="C8393" s="1" t="str">
        <f t="shared" si="690"/>
        <v>21:0899</v>
      </c>
      <c r="D8393" s="1" t="str">
        <f t="shared" si="691"/>
        <v>21:0238</v>
      </c>
      <c r="E8393" t="s">
        <v>33343</v>
      </c>
      <c r="F8393" t="s">
        <v>33344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60</v>
      </c>
      <c r="N8393">
        <v>467</v>
      </c>
      <c r="P8393" t="s">
        <v>319</v>
      </c>
      <c r="Q8393" t="s">
        <v>1292</v>
      </c>
      <c r="R8393" t="s">
        <v>189</v>
      </c>
    </row>
    <row r="8394" spans="1:18" hidden="1" x14ac:dyDescent="0.3">
      <c r="A8394" t="s">
        <v>33345</v>
      </c>
      <c r="B8394" t="s">
        <v>33346</v>
      </c>
      <c r="C8394" s="1" t="str">
        <f t="shared" si="690"/>
        <v>21:0899</v>
      </c>
      <c r="D8394" s="1" t="str">
        <f t="shared" si="691"/>
        <v>21:0238</v>
      </c>
      <c r="E8394" t="s">
        <v>33347</v>
      </c>
      <c r="F8394" t="s">
        <v>33348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67</v>
      </c>
      <c r="N8394">
        <v>468</v>
      </c>
      <c r="P8394" t="s">
        <v>15080</v>
      </c>
      <c r="Q8394" t="s">
        <v>15080</v>
      </c>
      <c r="R8394" t="s">
        <v>15080</v>
      </c>
    </row>
    <row r="8395" spans="1:18" hidden="1" x14ac:dyDescent="0.3">
      <c r="A8395" t="s">
        <v>33349</v>
      </c>
      <c r="B8395" t="s">
        <v>33350</v>
      </c>
      <c r="C8395" s="1" t="str">
        <f t="shared" si="690"/>
        <v>21:0899</v>
      </c>
      <c r="D8395" s="1" t="str">
        <f t="shared" si="691"/>
        <v>21:0238</v>
      </c>
      <c r="E8395" t="s">
        <v>33351</v>
      </c>
      <c r="F8395" t="s">
        <v>33352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74</v>
      </c>
      <c r="N8395">
        <v>469</v>
      </c>
      <c r="P8395" t="s">
        <v>15080</v>
      </c>
      <c r="Q8395" t="s">
        <v>15080</v>
      </c>
      <c r="R8395" t="s">
        <v>15080</v>
      </c>
    </row>
    <row r="8396" spans="1:18" hidden="1" x14ac:dyDescent="0.3">
      <c r="A8396" t="s">
        <v>33353</v>
      </c>
      <c r="B8396" t="s">
        <v>33354</v>
      </c>
      <c r="C8396" s="1" t="str">
        <f t="shared" si="690"/>
        <v>21:0899</v>
      </c>
      <c r="D8396" s="1" t="str">
        <f t="shared" si="691"/>
        <v>21:0238</v>
      </c>
      <c r="E8396" t="s">
        <v>33355</v>
      </c>
      <c r="F8396" t="s">
        <v>33356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81</v>
      </c>
      <c r="N8396">
        <v>470</v>
      </c>
      <c r="P8396" t="s">
        <v>356</v>
      </c>
      <c r="Q8396" t="s">
        <v>24</v>
      </c>
      <c r="R8396" t="s">
        <v>3875</v>
      </c>
    </row>
    <row r="8397" spans="1:18" hidden="1" x14ac:dyDescent="0.3">
      <c r="A8397" t="s">
        <v>33357</v>
      </c>
      <c r="B8397" t="s">
        <v>33358</v>
      </c>
      <c r="C8397" s="1" t="str">
        <f t="shared" si="690"/>
        <v>21:0899</v>
      </c>
      <c r="D8397" s="1" t="str">
        <f t="shared" si="691"/>
        <v>21:0238</v>
      </c>
      <c r="E8397" t="s">
        <v>33359</v>
      </c>
      <c r="F8397" t="s">
        <v>33360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95</v>
      </c>
      <c r="N8397">
        <v>471</v>
      </c>
      <c r="P8397" t="s">
        <v>356</v>
      </c>
      <c r="Q8397" t="s">
        <v>38</v>
      </c>
      <c r="R8397" t="s">
        <v>189</v>
      </c>
    </row>
    <row r="8398" spans="1:18" hidden="1" x14ac:dyDescent="0.3">
      <c r="A8398" t="s">
        <v>33361</v>
      </c>
      <c r="B8398" t="s">
        <v>33362</v>
      </c>
      <c r="C8398" s="1" t="str">
        <f t="shared" si="690"/>
        <v>21:0899</v>
      </c>
      <c r="D8398" s="1" t="str">
        <f t="shared" si="691"/>
        <v>21:0238</v>
      </c>
      <c r="E8398" t="s">
        <v>33363</v>
      </c>
      <c r="F8398" t="s">
        <v>33364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101</v>
      </c>
      <c r="N8398">
        <v>472</v>
      </c>
      <c r="P8398" t="s">
        <v>356</v>
      </c>
      <c r="Q8398" t="s">
        <v>96</v>
      </c>
      <c r="R8398" t="s">
        <v>3470</v>
      </c>
    </row>
    <row r="8399" spans="1:18" hidden="1" x14ac:dyDescent="0.3">
      <c r="A8399" t="s">
        <v>33365</v>
      </c>
      <c r="B8399" t="s">
        <v>33366</v>
      </c>
      <c r="C8399" s="1" t="str">
        <f t="shared" si="690"/>
        <v>21:0899</v>
      </c>
      <c r="D8399" s="1" t="str">
        <f t="shared" si="691"/>
        <v>21:0238</v>
      </c>
      <c r="E8399" t="s">
        <v>33367</v>
      </c>
      <c r="F8399" t="s">
        <v>33368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107</v>
      </c>
      <c r="N8399">
        <v>473</v>
      </c>
      <c r="P8399" t="s">
        <v>319</v>
      </c>
      <c r="Q8399" t="s">
        <v>96</v>
      </c>
      <c r="R8399" t="s">
        <v>599</v>
      </c>
    </row>
    <row r="8400" spans="1:18" hidden="1" x14ac:dyDescent="0.3">
      <c r="A8400" t="s">
        <v>33369</v>
      </c>
      <c r="B8400" t="s">
        <v>33370</v>
      </c>
      <c r="C8400" s="1" t="str">
        <f t="shared" si="690"/>
        <v>21:0899</v>
      </c>
      <c r="D8400" s="1" t="str">
        <f t="shared" si="691"/>
        <v>21:0238</v>
      </c>
      <c r="E8400" t="s">
        <v>33371</v>
      </c>
      <c r="F8400" t="s">
        <v>33372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114</v>
      </c>
      <c r="N8400">
        <v>474</v>
      </c>
      <c r="P8400" t="s">
        <v>319</v>
      </c>
      <c r="Q8400" t="s">
        <v>24</v>
      </c>
      <c r="R8400" t="s">
        <v>873</v>
      </c>
    </row>
    <row r="8401" spans="1:18" hidden="1" x14ac:dyDescent="0.3">
      <c r="A8401" t="s">
        <v>33373</v>
      </c>
      <c r="B8401" t="s">
        <v>33374</v>
      </c>
      <c r="C8401" s="1" t="str">
        <f t="shared" si="690"/>
        <v>21:0899</v>
      </c>
      <c r="D8401" s="1" t="str">
        <f t="shared" si="691"/>
        <v>21:0238</v>
      </c>
      <c r="E8401" t="s">
        <v>33375</v>
      </c>
      <c r="F8401" t="s">
        <v>33376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121</v>
      </c>
      <c r="N8401">
        <v>475</v>
      </c>
      <c r="P8401" t="s">
        <v>319</v>
      </c>
      <c r="Q8401" t="s">
        <v>62</v>
      </c>
      <c r="R8401" t="s">
        <v>189</v>
      </c>
    </row>
    <row r="8402" spans="1:18" hidden="1" x14ac:dyDescent="0.3">
      <c r="A8402" t="s">
        <v>33377</v>
      </c>
      <c r="B8402" t="s">
        <v>33378</v>
      </c>
      <c r="C8402" s="1" t="str">
        <f t="shared" si="690"/>
        <v>21:0899</v>
      </c>
      <c r="D8402" s="1" t="str">
        <f t="shared" si="691"/>
        <v>21:0238</v>
      </c>
      <c r="E8402" t="s">
        <v>33379</v>
      </c>
      <c r="F8402" t="s">
        <v>33380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127</v>
      </c>
      <c r="N8402">
        <v>476</v>
      </c>
      <c r="P8402" t="s">
        <v>256</v>
      </c>
      <c r="Q8402" t="s">
        <v>62</v>
      </c>
      <c r="R8402" t="s">
        <v>911</v>
      </c>
    </row>
    <row r="8403" spans="1:18" hidden="1" x14ac:dyDescent="0.3">
      <c r="A8403" t="s">
        <v>33381</v>
      </c>
      <c r="B8403" t="s">
        <v>33382</v>
      </c>
      <c r="C8403" s="1" t="str">
        <f t="shared" si="690"/>
        <v>21:0899</v>
      </c>
      <c r="D8403" s="1" t="str">
        <f t="shared" si="691"/>
        <v>21:0238</v>
      </c>
      <c r="E8403" t="s">
        <v>33383</v>
      </c>
      <c r="F8403" t="s">
        <v>33384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133</v>
      </c>
      <c r="N8403">
        <v>477</v>
      </c>
      <c r="P8403" t="s">
        <v>247</v>
      </c>
      <c r="Q8403" t="s">
        <v>24</v>
      </c>
      <c r="R8403" t="s">
        <v>532</v>
      </c>
    </row>
    <row r="8404" spans="1:18" hidden="1" x14ac:dyDescent="0.3">
      <c r="A8404" t="s">
        <v>33385</v>
      </c>
      <c r="B8404" t="s">
        <v>33386</v>
      </c>
      <c r="C8404" s="1" t="str">
        <f t="shared" si="690"/>
        <v>21:0899</v>
      </c>
      <c r="D8404" s="1" t="str">
        <f t="shared" si="691"/>
        <v>21:0238</v>
      </c>
      <c r="E8404" t="s">
        <v>33387</v>
      </c>
      <c r="F8404" t="s">
        <v>33388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139</v>
      </c>
      <c r="N8404">
        <v>478</v>
      </c>
      <c r="P8404" t="s">
        <v>262</v>
      </c>
      <c r="Q8404" t="s">
        <v>24</v>
      </c>
      <c r="R8404" t="s">
        <v>873</v>
      </c>
    </row>
    <row r="8405" spans="1:18" hidden="1" x14ac:dyDescent="0.3">
      <c r="A8405" t="s">
        <v>33389</v>
      </c>
      <c r="B8405" t="s">
        <v>33390</v>
      </c>
      <c r="C8405" s="1" t="str">
        <f t="shared" si="690"/>
        <v>21:0899</v>
      </c>
      <c r="D8405" s="1" t="str">
        <f t="shared" si="691"/>
        <v>21:0238</v>
      </c>
      <c r="E8405" t="s">
        <v>33391</v>
      </c>
      <c r="F8405" t="s">
        <v>33392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 t="s">
        <v>247</v>
      </c>
      <c r="Q8405" t="s">
        <v>62</v>
      </c>
      <c r="R8405" t="s">
        <v>195</v>
      </c>
    </row>
    <row r="8406" spans="1:18" hidden="1" x14ac:dyDescent="0.3">
      <c r="A8406" t="s">
        <v>33393</v>
      </c>
      <c r="B8406" t="s">
        <v>33394</v>
      </c>
      <c r="C8406" s="1" t="str">
        <f t="shared" si="690"/>
        <v>21:0899</v>
      </c>
      <c r="D8406" s="1" t="str">
        <f t="shared" si="691"/>
        <v>21:0238</v>
      </c>
      <c r="E8406" t="s">
        <v>33391</v>
      </c>
      <c r="F8406" t="s">
        <v>33395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29</v>
      </c>
      <c r="N8406">
        <v>480</v>
      </c>
      <c r="P8406" t="s">
        <v>210</v>
      </c>
      <c r="Q8406" t="s">
        <v>62</v>
      </c>
      <c r="R8406" t="s">
        <v>401</v>
      </c>
    </row>
    <row r="8407" spans="1:18" hidden="1" x14ac:dyDescent="0.3">
      <c r="A8407" t="s">
        <v>33396</v>
      </c>
      <c r="B8407" t="s">
        <v>33397</v>
      </c>
      <c r="C8407" s="1" t="str">
        <f t="shared" si="690"/>
        <v>21:0899</v>
      </c>
      <c r="D8407" s="1" t="str">
        <f t="shared" si="691"/>
        <v>21:0238</v>
      </c>
      <c r="E8407" t="s">
        <v>33398</v>
      </c>
      <c r="F8407" t="s">
        <v>33399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241</v>
      </c>
      <c r="N8407">
        <v>481</v>
      </c>
      <c r="P8407" t="s">
        <v>247</v>
      </c>
      <c r="Q8407" t="s">
        <v>146</v>
      </c>
      <c r="R8407" t="s">
        <v>532</v>
      </c>
    </row>
    <row r="8408" spans="1:18" hidden="1" x14ac:dyDescent="0.3">
      <c r="A8408" t="s">
        <v>33400</v>
      </c>
      <c r="B8408" t="s">
        <v>33401</v>
      </c>
      <c r="C8408" s="1" t="str">
        <f t="shared" si="690"/>
        <v>21:0899</v>
      </c>
      <c r="D8408" s="1" t="str">
        <f t="shared" si="691"/>
        <v>21:0238</v>
      </c>
      <c r="E8408" t="s">
        <v>33402</v>
      </c>
      <c r="F8408" t="s">
        <v>33403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36</v>
      </c>
      <c r="N8408">
        <v>482</v>
      </c>
      <c r="P8408" t="s">
        <v>356</v>
      </c>
      <c r="Q8408" t="s">
        <v>46</v>
      </c>
      <c r="R8408" t="s">
        <v>890</v>
      </c>
    </row>
    <row r="8409" spans="1:18" hidden="1" x14ac:dyDescent="0.3">
      <c r="A8409" t="s">
        <v>33404</v>
      </c>
      <c r="B8409" t="s">
        <v>33405</v>
      </c>
      <c r="C8409" s="1" t="str">
        <f t="shared" si="690"/>
        <v>21:0899</v>
      </c>
      <c r="D8409" s="1" t="str">
        <f t="shared" si="691"/>
        <v>21:0238</v>
      </c>
      <c r="E8409" t="s">
        <v>33406</v>
      </c>
      <c r="F8409" t="s">
        <v>33407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44</v>
      </c>
      <c r="N8409">
        <v>483</v>
      </c>
      <c r="P8409" t="s">
        <v>319</v>
      </c>
      <c r="Q8409" t="s">
        <v>236</v>
      </c>
      <c r="R8409" t="s">
        <v>195</v>
      </c>
    </row>
    <row r="8410" spans="1:18" hidden="1" x14ac:dyDescent="0.3">
      <c r="A8410" t="s">
        <v>33408</v>
      </c>
      <c r="B8410" t="s">
        <v>33409</v>
      </c>
      <c r="C8410" s="1" t="str">
        <f t="shared" si="690"/>
        <v>21:0899</v>
      </c>
      <c r="D8410" s="1" t="str">
        <f t="shared" si="691"/>
        <v>21:0238</v>
      </c>
      <c r="E8410" t="s">
        <v>33410</v>
      </c>
      <c r="F8410" t="s">
        <v>33411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52</v>
      </c>
      <c r="N8410">
        <v>484</v>
      </c>
      <c r="P8410" t="s">
        <v>235</v>
      </c>
      <c r="Q8410" t="s">
        <v>579</v>
      </c>
      <c r="R8410" t="s">
        <v>285</v>
      </c>
    </row>
    <row r="8411" spans="1:18" hidden="1" x14ac:dyDescent="0.3">
      <c r="A8411" t="s">
        <v>33412</v>
      </c>
      <c r="B8411" t="s">
        <v>33413</v>
      </c>
      <c r="C8411" s="1" t="str">
        <f t="shared" si="690"/>
        <v>21:0899</v>
      </c>
      <c r="D8411" s="1" t="str">
        <f t="shared" si="691"/>
        <v>21:0238</v>
      </c>
      <c r="E8411" t="s">
        <v>33414</v>
      </c>
      <c r="F8411" t="s">
        <v>33415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60</v>
      </c>
      <c r="N8411">
        <v>485</v>
      </c>
      <c r="P8411" t="s">
        <v>15080</v>
      </c>
      <c r="Q8411" t="s">
        <v>15080</v>
      </c>
      <c r="R8411" t="s">
        <v>15080</v>
      </c>
    </row>
    <row r="8412" spans="1:18" hidden="1" x14ac:dyDescent="0.3">
      <c r="A8412" t="s">
        <v>33416</v>
      </c>
      <c r="B8412" t="s">
        <v>33417</v>
      </c>
      <c r="C8412" s="1" t="str">
        <f t="shared" si="690"/>
        <v>21:0899</v>
      </c>
      <c r="D8412" s="1" t="str">
        <f t="shared" si="691"/>
        <v>21:0238</v>
      </c>
      <c r="E8412" t="s">
        <v>33418</v>
      </c>
      <c r="F8412" t="s">
        <v>33419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67</v>
      </c>
      <c r="N8412">
        <v>486</v>
      </c>
      <c r="P8412" t="s">
        <v>356</v>
      </c>
      <c r="Q8412" t="s">
        <v>579</v>
      </c>
      <c r="R8412" t="s">
        <v>195</v>
      </c>
    </row>
    <row r="8413" spans="1:18" hidden="1" x14ac:dyDescent="0.3">
      <c r="A8413" t="s">
        <v>33420</v>
      </c>
      <c r="B8413" t="s">
        <v>33421</v>
      </c>
      <c r="C8413" s="1" t="str">
        <f t="shared" si="690"/>
        <v>21:0899</v>
      </c>
      <c r="D8413" s="1" t="str">
        <f t="shared" si="691"/>
        <v>21:0238</v>
      </c>
      <c r="E8413" t="s">
        <v>33422</v>
      </c>
      <c r="F8413" t="s">
        <v>33423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74</v>
      </c>
      <c r="N8413">
        <v>487</v>
      </c>
      <c r="P8413" t="s">
        <v>465</v>
      </c>
      <c r="Q8413" t="s">
        <v>62</v>
      </c>
      <c r="R8413" t="s">
        <v>873</v>
      </c>
    </row>
    <row r="8414" spans="1:18" hidden="1" x14ac:dyDescent="0.3">
      <c r="A8414" t="s">
        <v>33424</v>
      </c>
      <c r="B8414" t="s">
        <v>33425</v>
      </c>
      <c r="C8414" s="1" t="str">
        <f t="shared" si="690"/>
        <v>21:0899</v>
      </c>
      <c r="D8414" s="1" t="str">
        <f t="shared" si="691"/>
        <v>21:0238</v>
      </c>
      <c r="E8414" t="s">
        <v>33426</v>
      </c>
      <c r="F8414" t="s">
        <v>33427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81</v>
      </c>
      <c r="N8414">
        <v>488</v>
      </c>
      <c r="P8414" t="s">
        <v>272</v>
      </c>
      <c r="Q8414" t="s">
        <v>310</v>
      </c>
      <c r="R8414" t="s">
        <v>522</v>
      </c>
    </row>
    <row r="8415" spans="1:18" hidden="1" x14ac:dyDescent="0.3">
      <c r="A8415" t="s">
        <v>33428</v>
      </c>
      <c r="B8415" t="s">
        <v>33429</v>
      </c>
      <c r="C8415" s="1" t="str">
        <f t="shared" si="690"/>
        <v>21:0899</v>
      </c>
      <c r="D8415" s="1" t="str">
        <f t="shared" si="691"/>
        <v>21:0238</v>
      </c>
      <c r="E8415" t="s">
        <v>33430</v>
      </c>
      <c r="F8415" t="s">
        <v>33431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95</v>
      </c>
      <c r="N8415">
        <v>489</v>
      </c>
      <c r="P8415" t="s">
        <v>272</v>
      </c>
      <c r="Q8415" t="s">
        <v>482</v>
      </c>
      <c r="R8415" t="s">
        <v>195</v>
      </c>
    </row>
    <row r="8416" spans="1:18" hidden="1" x14ac:dyDescent="0.3">
      <c r="A8416" t="s">
        <v>33432</v>
      </c>
      <c r="B8416" t="s">
        <v>33433</v>
      </c>
      <c r="C8416" s="1" t="str">
        <f t="shared" si="690"/>
        <v>21:0899</v>
      </c>
      <c r="D8416" s="1" t="str">
        <f t="shared" si="691"/>
        <v>21:0238</v>
      </c>
      <c r="E8416" t="s">
        <v>33434</v>
      </c>
      <c r="F8416" t="s">
        <v>33435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101</v>
      </c>
      <c r="N8416">
        <v>490</v>
      </c>
      <c r="P8416" t="s">
        <v>267</v>
      </c>
      <c r="Q8416" t="s">
        <v>54</v>
      </c>
      <c r="R8416" t="s">
        <v>55</v>
      </c>
    </row>
    <row r="8417" spans="1:18" hidden="1" x14ac:dyDescent="0.3">
      <c r="A8417" t="s">
        <v>33436</v>
      </c>
      <c r="B8417" t="s">
        <v>33437</v>
      </c>
      <c r="C8417" s="1" t="str">
        <f t="shared" si="690"/>
        <v>21:0899</v>
      </c>
      <c r="D8417" s="1" t="str">
        <f t="shared" si="691"/>
        <v>21:0238</v>
      </c>
      <c r="E8417" t="s">
        <v>33438</v>
      </c>
      <c r="F8417" t="s">
        <v>33439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107</v>
      </c>
      <c r="N8417">
        <v>491</v>
      </c>
      <c r="P8417" t="s">
        <v>272</v>
      </c>
      <c r="Q8417" t="s">
        <v>579</v>
      </c>
      <c r="R8417" t="s">
        <v>599</v>
      </c>
    </row>
    <row r="8418" spans="1:18" hidden="1" x14ac:dyDescent="0.3">
      <c r="A8418" t="s">
        <v>33440</v>
      </c>
      <c r="B8418" t="s">
        <v>33441</v>
      </c>
      <c r="C8418" s="1" t="str">
        <f t="shared" si="690"/>
        <v>21:0899</v>
      </c>
      <c r="D8418" s="1" t="str">
        <f t="shared" si="691"/>
        <v>21:0238</v>
      </c>
      <c r="E8418" t="s">
        <v>33442</v>
      </c>
      <c r="F8418" t="s">
        <v>33443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114</v>
      </c>
      <c r="N8418">
        <v>492</v>
      </c>
      <c r="P8418" t="s">
        <v>267</v>
      </c>
      <c r="Q8418" t="s">
        <v>54</v>
      </c>
      <c r="R8418" t="s">
        <v>522</v>
      </c>
    </row>
    <row r="8419" spans="1:18" hidden="1" x14ac:dyDescent="0.3">
      <c r="A8419" t="s">
        <v>33444</v>
      </c>
      <c r="B8419" t="s">
        <v>33445</v>
      </c>
      <c r="C8419" s="1" t="str">
        <f t="shared" si="690"/>
        <v>21:0899</v>
      </c>
      <c r="D8419" s="1" t="str">
        <f t="shared" si="691"/>
        <v>21:0238</v>
      </c>
      <c r="E8419" t="s">
        <v>33446</v>
      </c>
      <c r="F8419" t="s">
        <v>33447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121</v>
      </c>
      <c r="N8419">
        <v>493</v>
      </c>
      <c r="P8419" t="s">
        <v>15080</v>
      </c>
      <c r="Q8419" t="s">
        <v>15080</v>
      </c>
      <c r="R8419" t="s">
        <v>15080</v>
      </c>
    </row>
    <row r="8420" spans="1:18" hidden="1" x14ac:dyDescent="0.3">
      <c r="A8420" t="s">
        <v>33448</v>
      </c>
      <c r="B8420" t="s">
        <v>33449</v>
      </c>
      <c r="C8420" s="1" t="str">
        <f t="shared" si="690"/>
        <v>21:0899</v>
      </c>
      <c r="D8420" s="1" t="str">
        <f t="shared" si="691"/>
        <v>21:0238</v>
      </c>
      <c r="E8420" t="s">
        <v>33450</v>
      </c>
      <c r="F8420" t="s">
        <v>33451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127</v>
      </c>
      <c r="N8420">
        <v>494</v>
      </c>
      <c r="P8420" t="s">
        <v>272</v>
      </c>
      <c r="Q8420" t="s">
        <v>54</v>
      </c>
      <c r="R8420" t="s">
        <v>522</v>
      </c>
    </row>
    <row r="8421" spans="1:18" hidden="1" x14ac:dyDescent="0.3">
      <c r="A8421" t="s">
        <v>33452</v>
      </c>
      <c r="B8421" t="s">
        <v>33453</v>
      </c>
      <c r="C8421" s="1" t="str">
        <f t="shared" si="690"/>
        <v>21:0899</v>
      </c>
      <c r="D8421" s="1" t="str">
        <f t="shared" si="691"/>
        <v>21:0238</v>
      </c>
      <c r="E8421" t="s">
        <v>33454</v>
      </c>
      <c r="F8421" t="s">
        <v>33455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133</v>
      </c>
      <c r="N8421">
        <v>495</v>
      </c>
      <c r="P8421" t="s">
        <v>465</v>
      </c>
      <c r="Q8421" t="s">
        <v>1292</v>
      </c>
      <c r="R8421" t="s">
        <v>3875</v>
      </c>
    </row>
    <row r="8422" spans="1:18" hidden="1" x14ac:dyDescent="0.3">
      <c r="A8422" t="s">
        <v>33456</v>
      </c>
      <c r="B8422" t="s">
        <v>33457</v>
      </c>
      <c r="C8422" s="1" t="str">
        <f t="shared" si="690"/>
        <v>21:0899</v>
      </c>
      <c r="D8422" s="1" t="str">
        <f t="shared" si="691"/>
        <v>21:0238</v>
      </c>
      <c r="E8422" t="s">
        <v>33458</v>
      </c>
      <c r="F8422" t="s">
        <v>33459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139</v>
      </c>
      <c r="N8422">
        <v>496</v>
      </c>
      <c r="P8422" t="s">
        <v>465</v>
      </c>
      <c r="Q8422" t="s">
        <v>62</v>
      </c>
      <c r="R8422" t="s">
        <v>189</v>
      </c>
    </row>
    <row r="8423" spans="1:18" hidden="1" x14ac:dyDescent="0.3">
      <c r="A8423" t="s">
        <v>33460</v>
      </c>
      <c r="B8423" t="s">
        <v>33461</v>
      </c>
      <c r="C8423" s="1" t="str">
        <f t="shared" si="690"/>
        <v>21:0899</v>
      </c>
      <c r="D8423" s="1" t="str">
        <f t="shared" si="691"/>
        <v>21:0238</v>
      </c>
      <c r="E8423" t="s">
        <v>33462</v>
      </c>
      <c r="F8423" t="s">
        <v>33463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 t="s">
        <v>356</v>
      </c>
      <c r="Q8423" t="s">
        <v>62</v>
      </c>
      <c r="R8423" t="s">
        <v>90</v>
      </c>
    </row>
    <row r="8424" spans="1:18" hidden="1" x14ac:dyDescent="0.3">
      <c r="A8424" t="s">
        <v>33464</v>
      </c>
      <c r="B8424" t="s">
        <v>33465</v>
      </c>
      <c r="C8424" s="1" t="str">
        <f t="shared" si="690"/>
        <v>21:0899</v>
      </c>
      <c r="D8424" s="1" t="str">
        <f t="shared" si="691"/>
        <v>21:0238</v>
      </c>
      <c r="E8424" t="s">
        <v>33462</v>
      </c>
      <c r="F8424" t="s">
        <v>33466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29</v>
      </c>
      <c r="N8424">
        <v>498</v>
      </c>
      <c r="P8424" t="s">
        <v>356</v>
      </c>
      <c r="Q8424" t="s">
        <v>38</v>
      </c>
      <c r="R8424" t="s">
        <v>189</v>
      </c>
    </row>
    <row r="8425" spans="1:18" hidden="1" x14ac:dyDescent="0.3">
      <c r="A8425" t="s">
        <v>33467</v>
      </c>
      <c r="B8425" t="s">
        <v>33468</v>
      </c>
      <c r="C8425" s="1" t="str">
        <f t="shared" si="690"/>
        <v>21:0899</v>
      </c>
      <c r="D8425" s="1" t="str">
        <f t="shared" si="691"/>
        <v>21:0238</v>
      </c>
      <c r="E8425" t="s">
        <v>33469</v>
      </c>
      <c r="F8425" t="s">
        <v>33470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241</v>
      </c>
      <c r="N8425">
        <v>499</v>
      </c>
      <c r="P8425" t="s">
        <v>262</v>
      </c>
      <c r="Q8425" t="s">
        <v>46</v>
      </c>
      <c r="R8425" t="s">
        <v>3875</v>
      </c>
    </row>
    <row r="8426" spans="1:18" hidden="1" x14ac:dyDescent="0.3">
      <c r="A8426" t="s">
        <v>33471</v>
      </c>
      <c r="B8426" t="s">
        <v>33472</v>
      </c>
      <c r="C8426" s="1" t="str">
        <f t="shared" si="690"/>
        <v>21:0899</v>
      </c>
      <c r="D8426" s="1" t="str">
        <f t="shared" si="691"/>
        <v>21:0238</v>
      </c>
      <c r="E8426" t="s">
        <v>33473</v>
      </c>
      <c r="F8426" t="s">
        <v>33474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36</v>
      </c>
      <c r="N8426">
        <v>500</v>
      </c>
      <c r="P8426" t="s">
        <v>256</v>
      </c>
      <c r="Q8426" t="s">
        <v>310</v>
      </c>
      <c r="R8426" t="s">
        <v>460</v>
      </c>
    </row>
    <row r="8427" spans="1:18" hidden="1" x14ac:dyDescent="0.3">
      <c r="A8427" t="s">
        <v>33475</v>
      </c>
      <c r="B8427" t="s">
        <v>33476</v>
      </c>
      <c r="C8427" s="1" t="str">
        <f t="shared" si="690"/>
        <v>21:0899</v>
      </c>
      <c r="D8427" s="1" t="str">
        <f t="shared" si="691"/>
        <v>21:0238</v>
      </c>
      <c r="E8427" t="s">
        <v>33477</v>
      </c>
      <c r="F8427" t="s">
        <v>33478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44</v>
      </c>
      <c r="N8427">
        <v>501</v>
      </c>
      <c r="P8427" t="s">
        <v>256</v>
      </c>
      <c r="Q8427" t="s">
        <v>236</v>
      </c>
      <c r="R8427" t="s">
        <v>460</v>
      </c>
    </row>
    <row r="8428" spans="1:18" hidden="1" x14ac:dyDescent="0.3">
      <c r="A8428" t="s">
        <v>33479</v>
      </c>
      <c r="B8428" t="s">
        <v>33480</v>
      </c>
      <c r="C8428" s="1" t="str">
        <f t="shared" si="690"/>
        <v>21:0899</v>
      </c>
      <c r="D8428" s="1" t="str">
        <f t="shared" si="691"/>
        <v>21:0238</v>
      </c>
      <c r="E8428" t="s">
        <v>33481</v>
      </c>
      <c r="F8428" t="s">
        <v>33482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52</v>
      </c>
      <c r="N8428">
        <v>502</v>
      </c>
      <c r="P8428" t="s">
        <v>247</v>
      </c>
      <c r="Q8428" t="s">
        <v>236</v>
      </c>
      <c r="R8428" t="s">
        <v>285</v>
      </c>
    </row>
    <row r="8429" spans="1:18" hidden="1" x14ac:dyDescent="0.3">
      <c r="A8429" t="s">
        <v>33483</v>
      </c>
      <c r="B8429" t="s">
        <v>33484</v>
      </c>
      <c r="C8429" s="1" t="str">
        <f t="shared" si="690"/>
        <v>21:0899</v>
      </c>
      <c r="D8429" s="1" t="str">
        <f t="shared" si="691"/>
        <v>21:0238</v>
      </c>
      <c r="E8429" t="s">
        <v>33485</v>
      </c>
      <c r="F8429" t="s">
        <v>33486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60</v>
      </c>
      <c r="N8429">
        <v>503</v>
      </c>
      <c r="P8429" t="s">
        <v>247</v>
      </c>
      <c r="Q8429" t="s">
        <v>579</v>
      </c>
      <c r="R8429" t="s">
        <v>55</v>
      </c>
    </row>
    <row r="8430" spans="1:18" hidden="1" x14ac:dyDescent="0.3">
      <c r="A8430" t="s">
        <v>33487</v>
      </c>
      <c r="B8430" t="s">
        <v>33488</v>
      </c>
      <c r="C8430" s="1" t="str">
        <f t="shared" si="690"/>
        <v>21:0899</v>
      </c>
      <c r="D8430" s="1" t="str">
        <f t="shared" si="691"/>
        <v>21:0238</v>
      </c>
      <c r="E8430" t="s">
        <v>33489</v>
      </c>
      <c r="F8430" t="s">
        <v>33490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67</v>
      </c>
      <c r="N8430">
        <v>504</v>
      </c>
      <c r="P8430" t="s">
        <v>256</v>
      </c>
      <c r="Q8430" t="s">
        <v>310</v>
      </c>
      <c r="R8430" t="s">
        <v>460</v>
      </c>
    </row>
    <row r="8431" spans="1:18" hidden="1" x14ac:dyDescent="0.3">
      <c r="A8431" t="s">
        <v>33491</v>
      </c>
      <c r="B8431" t="s">
        <v>33492</v>
      </c>
      <c r="C8431" s="1" t="str">
        <f t="shared" si="690"/>
        <v>21:0899</v>
      </c>
      <c r="D8431" s="1" t="str">
        <f t="shared" si="691"/>
        <v>21:0238</v>
      </c>
      <c r="E8431" t="s">
        <v>33493</v>
      </c>
      <c r="F8431" t="s">
        <v>33494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74</v>
      </c>
      <c r="N8431">
        <v>505</v>
      </c>
      <c r="P8431" t="s">
        <v>247</v>
      </c>
      <c r="Q8431" t="s">
        <v>236</v>
      </c>
      <c r="R8431" t="s">
        <v>195</v>
      </c>
    </row>
    <row r="8432" spans="1:18" hidden="1" x14ac:dyDescent="0.3">
      <c r="A8432" t="s">
        <v>33495</v>
      </c>
      <c r="B8432" t="s">
        <v>33496</v>
      </c>
      <c r="C8432" s="1" t="str">
        <f t="shared" si="690"/>
        <v>21:0899</v>
      </c>
      <c r="D8432" s="1" t="str">
        <f t="shared" si="691"/>
        <v>21:0238</v>
      </c>
      <c r="E8432" t="s">
        <v>33497</v>
      </c>
      <c r="F8432" t="s">
        <v>33498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81</v>
      </c>
      <c r="N8432">
        <v>506</v>
      </c>
      <c r="P8432" t="s">
        <v>256</v>
      </c>
      <c r="Q8432" t="s">
        <v>257</v>
      </c>
      <c r="R8432" t="s">
        <v>4319</v>
      </c>
    </row>
    <row r="8433" spans="1:18" hidden="1" x14ac:dyDescent="0.3">
      <c r="A8433" t="s">
        <v>33499</v>
      </c>
      <c r="B8433" t="s">
        <v>33500</v>
      </c>
      <c r="C8433" s="1" t="str">
        <f t="shared" si="690"/>
        <v>21:0899</v>
      </c>
      <c r="D8433" s="1" t="str">
        <f t="shared" si="691"/>
        <v>21:0238</v>
      </c>
      <c r="E8433" t="s">
        <v>33501</v>
      </c>
      <c r="F8433" t="s">
        <v>33502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95</v>
      </c>
      <c r="N8433">
        <v>507</v>
      </c>
      <c r="P8433" t="s">
        <v>15080</v>
      </c>
      <c r="Q8433" t="s">
        <v>15080</v>
      </c>
      <c r="R8433" t="s">
        <v>15080</v>
      </c>
    </row>
    <row r="8434" spans="1:18" hidden="1" x14ac:dyDescent="0.3">
      <c r="A8434" t="s">
        <v>33503</v>
      </c>
      <c r="B8434" t="s">
        <v>33504</v>
      </c>
      <c r="C8434" s="1" t="str">
        <f t="shared" si="690"/>
        <v>21:0899</v>
      </c>
      <c r="D8434" s="1" t="str">
        <f t="shared" si="691"/>
        <v>21:0238</v>
      </c>
      <c r="E8434" t="s">
        <v>33505</v>
      </c>
      <c r="F8434" t="s">
        <v>33506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101</v>
      </c>
      <c r="N8434">
        <v>508</v>
      </c>
      <c r="P8434" t="s">
        <v>247</v>
      </c>
      <c r="Q8434" t="s">
        <v>38</v>
      </c>
      <c r="R8434" t="s">
        <v>890</v>
      </c>
    </row>
    <row r="8435" spans="1:18" hidden="1" x14ac:dyDescent="0.3">
      <c r="A8435" t="s">
        <v>33507</v>
      </c>
      <c r="B8435" t="s">
        <v>33508</v>
      </c>
      <c r="C8435" s="1" t="str">
        <f t="shared" si="690"/>
        <v>21:0899</v>
      </c>
      <c r="D8435" s="1" t="str">
        <f t="shared" si="691"/>
        <v>21:0238</v>
      </c>
      <c r="E8435" t="s">
        <v>33509</v>
      </c>
      <c r="F8435" t="s">
        <v>33510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107</v>
      </c>
      <c r="N8435">
        <v>509</v>
      </c>
      <c r="P8435" t="s">
        <v>15080</v>
      </c>
      <c r="Q8435" t="s">
        <v>15080</v>
      </c>
      <c r="R8435" t="s">
        <v>15080</v>
      </c>
    </row>
    <row r="8436" spans="1:18" hidden="1" x14ac:dyDescent="0.3">
      <c r="A8436" t="s">
        <v>33511</v>
      </c>
      <c r="B8436" t="s">
        <v>33512</v>
      </c>
      <c r="C8436" s="1" t="str">
        <f t="shared" si="690"/>
        <v>21:0899</v>
      </c>
      <c r="D8436" s="1" t="str">
        <f t="shared" si="691"/>
        <v>21:0238</v>
      </c>
      <c r="E8436" t="s">
        <v>33513</v>
      </c>
      <c r="F8436" t="s">
        <v>33514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 t="s">
        <v>247</v>
      </c>
      <c r="Q8436" t="s">
        <v>257</v>
      </c>
      <c r="R8436" t="s">
        <v>3875</v>
      </c>
    </row>
    <row r="8437" spans="1:18" hidden="1" x14ac:dyDescent="0.3">
      <c r="A8437" t="s">
        <v>33515</v>
      </c>
      <c r="B8437" t="s">
        <v>33516</v>
      </c>
      <c r="C8437" s="1" t="str">
        <f t="shared" si="690"/>
        <v>21:0899</v>
      </c>
      <c r="D8437" s="1" t="str">
        <f t="shared" si="691"/>
        <v>21:0238</v>
      </c>
      <c r="E8437" t="s">
        <v>33513</v>
      </c>
      <c r="F8437" t="s">
        <v>33517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29</v>
      </c>
      <c r="N8437">
        <v>511</v>
      </c>
      <c r="P8437" t="s">
        <v>356</v>
      </c>
      <c r="Q8437" t="s">
        <v>257</v>
      </c>
      <c r="R8437" t="s">
        <v>189</v>
      </c>
    </row>
    <row r="8438" spans="1:18" hidden="1" x14ac:dyDescent="0.3">
      <c r="A8438" t="s">
        <v>33518</v>
      </c>
      <c r="B8438" t="s">
        <v>33519</v>
      </c>
      <c r="C8438" s="1" t="str">
        <f t="shared" si="690"/>
        <v>21:0899</v>
      </c>
      <c r="D8438" s="1" t="str">
        <f t="shared" si="691"/>
        <v>21:0238</v>
      </c>
      <c r="E8438" t="s">
        <v>33520</v>
      </c>
      <c r="F8438" t="s">
        <v>33521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114</v>
      </c>
      <c r="N8438">
        <v>512</v>
      </c>
      <c r="P8438" t="s">
        <v>15080</v>
      </c>
      <c r="Q8438" t="s">
        <v>15080</v>
      </c>
      <c r="R8438" t="s">
        <v>15080</v>
      </c>
    </row>
    <row r="8439" spans="1:18" hidden="1" x14ac:dyDescent="0.3">
      <c r="A8439" t="s">
        <v>33522</v>
      </c>
      <c r="B8439" t="s">
        <v>33523</v>
      </c>
      <c r="C8439" s="1" t="str">
        <f t="shared" ref="C8439:C8502" si="694">HYPERLINK("https://geochem.nrcan.gc.ca/cdogs/content/bdl/bdl210899_e.htm", "21:0899")</f>
        <v>21:0899</v>
      </c>
      <c r="D8439" s="1" t="str">
        <f t="shared" ref="D8439:D8502" si="695">HYPERLINK("https://geochem.nrcan.gc.ca/cdogs/content/svy/svy210238_e.htm", "21:0238")</f>
        <v>21:0238</v>
      </c>
      <c r="E8439" t="s">
        <v>33524</v>
      </c>
      <c r="F8439" t="s">
        <v>33525</v>
      </c>
      <c r="H8439">
        <v>47.830509800000002</v>
      </c>
      <c r="I8439">
        <v>-67.799529300000003</v>
      </c>
      <c r="J8439" s="1" t="str">
        <f t="shared" ref="J8439:J8502" si="696">HYPERLINK("https://geochem.nrcan.gc.ca/cdogs/content/kwd/kwd020018_e.htm", "Fluid (stream)")</f>
        <v>Fluid (stream)</v>
      </c>
      <c r="K8439" s="1" t="str">
        <f t="shared" ref="K8439:K8502" si="697">HYPERLINK("https://geochem.nrcan.gc.ca/cdogs/content/kwd/kwd080007_e.htm", "Untreated Water")</f>
        <v>Untreated Water</v>
      </c>
      <c r="L8439">
        <v>30</v>
      </c>
      <c r="M8439" t="s">
        <v>121</v>
      </c>
      <c r="N8439">
        <v>513</v>
      </c>
      <c r="P8439" t="s">
        <v>256</v>
      </c>
      <c r="Q8439" t="s">
        <v>310</v>
      </c>
      <c r="R8439" t="s">
        <v>189</v>
      </c>
    </row>
    <row r="8440" spans="1:18" hidden="1" x14ac:dyDescent="0.3">
      <c r="A8440" t="s">
        <v>33526</v>
      </c>
      <c r="B8440" t="s">
        <v>33527</v>
      </c>
      <c r="C8440" s="1" t="str">
        <f t="shared" si="694"/>
        <v>21:0899</v>
      </c>
      <c r="D8440" s="1" t="str">
        <f t="shared" si="695"/>
        <v>21:0238</v>
      </c>
      <c r="E8440" t="s">
        <v>33528</v>
      </c>
      <c r="F8440" t="s">
        <v>33529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127</v>
      </c>
      <c r="N8440">
        <v>514</v>
      </c>
      <c r="P8440" t="s">
        <v>319</v>
      </c>
      <c r="Q8440" t="s">
        <v>38</v>
      </c>
      <c r="R8440" t="s">
        <v>401</v>
      </c>
    </row>
    <row r="8441" spans="1:18" hidden="1" x14ac:dyDescent="0.3">
      <c r="A8441" t="s">
        <v>33530</v>
      </c>
      <c r="B8441" t="s">
        <v>33531</v>
      </c>
      <c r="C8441" s="1" t="str">
        <f t="shared" si="694"/>
        <v>21:0899</v>
      </c>
      <c r="D8441" s="1" t="str">
        <f t="shared" si="695"/>
        <v>21:0238</v>
      </c>
      <c r="E8441" t="s">
        <v>33532</v>
      </c>
      <c r="F8441" t="s">
        <v>33533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133</v>
      </c>
      <c r="N8441">
        <v>515</v>
      </c>
      <c r="P8441" t="s">
        <v>210</v>
      </c>
      <c r="Q8441" t="s">
        <v>236</v>
      </c>
      <c r="R8441" t="s">
        <v>285</v>
      </c>
    </row>
    <row r="8442" spans="1:18" hidden="1" x14ac:dyDescent="0.3">
      <c r="A8442" t="s">
        <v>33534</v>
      </c>
      <c r="B8442" t="s">
        <v>33535</v>
      </c>
      <c r="C8442" s="1" t="str">
        <f t="shared" si="694"/>
        <v>21:0899</v>
      </c>
      <c r="D8442" s="1" t="str">
        <f t="shared" si="695"/>
        <v>21:0238</v>
      </c>
      <c r="E8442" t="s">
        <v>33536</v>
      </c>
      <c r="F8442" t="s">
        <v>33537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139</v>
      </c>
      <c r="N8442">
        <v>516</v>
      </c>
      <c r="P8442" t="s">
        <v>319</v>
      </c>
      <c r="Q8442" t="s">
        <v>310</v>
      </c>
      <c r="R8442" t="s">
        <v>55</v>
      </c>
    </row>
    <row r="8443" spans="1:18" hidden="1" x14ac:dyDescent="0.3">
      <c r="A8443" t="s">
        <v>33538</v>
      </c>
      <c r="B8443" t="s">
        <v>33539</v>
      </c>
      <c r="C8443" s="1" t="str">
        <f t="shared" si="694"/>
        <v>21:0899</v>
      </c>
      <c r="D8443" s="1" t="str">
        <f t="shared" si="695"/>
        <v>21:0238</v>
      </c>
      <c r="E8443" t="s">
        <v>33540</v>
      </c>
      <c r="F8443" t="s">
        <v>33541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241</v>
      </c>
      <c r="N8443">
        <v>517</v>
      </c>
      <c r="P8443" t="s">
        <v>235</v>
      </c>
      <c r="Q8443" t="s">
        <v>257</v>
      </c>
      <c r="R8443" t="s">
        <v>522</v>
      </c>
    </row>
    <row r="8444" spans="1:18" hidden="1" x14ac:dyDescent="0.3">
      <c r="A8444" t="s">
        <v>33542</v>
      </c>
      <c r="B8444" t="s">
        <v>33543</v>
      </c>
      <c r="C8444" s="1" t="str">
        <f t="shared" si="694"/>
        <v>21:0899</v>
      </c>
      <c r="D8444" s="1" t="str">
        <f t="shared" si="695"/>
        <v>21:0238</v>
      </c>
      <c r="E8444" t="s">
        <v>33544</v>
      </c>
      <c r="F8444" t="s">
        <v>33545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36</v>
      </c>
      <c r="N8444">
        <v>518</v>
      </c>
      <c r="P8444" t="s">
        <v>356</v>
      </c>
      <c r="Q8444" t="s">
        <v>482</v>
      </c>
      <c r="R8444" t="s">
        <v>401</v>
      </c>
    </row>
    <row r="8445" spans="1:18" hidden="1" x14ac:dyDescent="0.3">
      <c r="A8445" t="s">
        <v>33546</v>
      </c>
      <c r="B8445" t="s">
        <v>33547</v>
      </c>
      <c r="C8445" s="1" t="str">
        <f t="shared" si="694"/>
        <v>21:0899</v>
      </c>
      <c r="D8445" s="1" t="str">
        <f t="shared" si="695"/>
        <v>21:0238</v>
      </c>
      <c r="E8445" t="s">
        <v>33548</v>
      </c>
      <c r="F8445" t="s">
        <v>33549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44</v>
      </c>
      <c r="N8445">
        <v>519</v>
      </c>
      <c r="P8445" t="s">
        <v>262</v>
      </c>
      <c r="Q8445" t="s">
        <v>482</v>
      </c>
      <c r="R8445" t="s">
        <v>55</v>
      </c>
    </row>
    <row r="8446" spans="1:18" hidden="1" x14ac:dyDescent="0.3">
      <c r="A8446" t="s">
        <v>33550</v>
      </c>
      <c r="B8446" t="s">
        <v>33551</v>
      </c>
      <c r="C8446" s="1" t="str">
        <f t="shared" si="694"/>
        <v>21:0899</v>
      </c>
      <c r="D8446" s="1" t="str">
        <f t="shared" si="695"/>
        <v>21:0238</v>
      </c>
      <c r="E8446" t="s">
        <v>33552</v>
      </c>
      <c r="F8446" t="s">
        <v>33553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52</v>
      </c>
      <c r="N8446">
        <v>520</v>
      </c>
      <c r="P8446" t="s">
        <v>262</v>
      </c>
      <c r="Q8446" t="s">
        <v>310</v>
      </c>
      <c r="R8446" t="s">
        <v>189</v>
      </c>
    </row>
    <row r="8447" spans="1:18" hidden="1" x14ac:dyDescent="0.3">
      <c r="A8447" t="s">
        <v>33554</v>
      </c>
      <c r="B8447" t="s">
        <v>33555</v>
      </c>
      <c r="C8447" s="1" t="str">
        <f t="shared" si="694"/>
        <v>21:0899</v>
      </c>
      <c r="D8447" s="1" t="str">
        <f t="shared" si="695"/>
        <v>21:0238</v>
      </c>
      <c r="E8447" t="s">
        <v>33556</v>
      </c>
      <c r="F8447" t="s">
        <v>33557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60</v>
      </c>
      <c r="N8447">
        <v>521</v>
      </c>
      <c r="P8447" t="s">
        <v>319</v>
      </c>
      <c r="Q8447" t="s">
        <v>482</v>
      </c>
      <c r="R8447" t="s">
        <v>522</v>
      </c>
    </row>
    <row r="8448" spans="1:18" hidden="1" x14ac:dyDescent="0.3">
      <c r="A8448" t="s">
        <v>33558</v>
      </c>
      <c r="B8448" t="s">
        <v>33559</v>
      </c>
      <c r="C8448" s="1" t="str">
        <f t="shared" si="694"/>
        <v>21:0899</v>
      </c>
      <c r="D8448" s="1" t="str">
        <f t="shared" si="695"/>
        <v>21:0238</v>
      </c>
      <c r="E8448" t="s">
        <v>33560</v>
      </c>
      <c r="F8448" t="s">
        <v>33561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67</v>
      </c>
      <c r="N8448">
        <v>522</v>
      </c>
      <c r="P8448" t="s">
        <v>235</v>
      </c>
      <c r="Q8448" t="s">
        <v>236</v>
      </c>
      <c r="R8448" t="s">
        <v>460</v>
      </c>
    </row>
    <row r="8449" spans="1:18" hidden="1" x14ac:dyDescent="0.3">
      <c r="A8449" t="s">
        <v>33562</v>
      </c>
      <c r="B8449" t="s">
        <v>33563</v>
      </c>
      <c r="C8449" s="1" t="str">
        <f t="shared" si="694"/>
        <v>21:0899</v>
      </c>
      <c r="D8449" s="1" t="str">
        <f t="shared" si="695"/>
        <v>21:0238</v>
      </c>
      <c r="E8449" t="s">
        <v>33564</v>
      </c>
      <c r="F8449" t="s">
        <v>33565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74</v>
      </c>
      <c r="N8449">
        <v>523</v>
      </c>
      <c r="P8449" t="s">
        <v>235</v>
      </c>
      <c r="Q8449" t="s">
        <v>24</v>
      </c>
      <c r="R8449" t="s">
        <v>460</v>
      </c>
    </row>
    <row r="8450" spans="1:18" hidden="1" x14ac:dyDescent="0.3">
      <c r="A8450" t="s">
        <v>33566</v>
      </c>
      <c r="B8450" t="s">
        <v>33567</v>
      </c>
      <c r="C8450" s="1" t="str">
        <f t="shared" si="694"/>
        <v>21:0899</v>
      </c>
      <c r="D8450" s="1" t="str">
        <f t="shared" si="695"/>
        <v>21:0238</v>
      </c>
      <c r="E8450" t="s">
        <v>33568</v>
      </c>
      <c r="F8450" t="s">
        <v>33569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81</v>
      </c>
      <c r="N8450">
        <v>524</v>
      </c>
      <c r="P8450" t="s">
        <v>210</v>
      </c>
      <c r="Q8450" t="s">
        <v>248</v>
      </c>
      <c r="R8450" t="s">
        <v>55</v>
      </c>
    </row>
    <row r="8451" spans="1:18" hidden="1" x14ac:dyDescent="0.3">
      <c r="A8451" t="s">
        <v>33570</v>
      </c>
      <c r="B8451" t="s">
        <v>33571</v>
      </c>
      <c r="C8451" s="1" t="str">
        <f t="shared" si="694"/>
        <v>21:0899</v>
      </c>
      <c r="D8451" s="1" t="str">
        <f t="shared" si="695"/>
        <v>21:0238</v>
      </c>
      <c r="E8451" t="s">
        <v>33572</v>
      </c>
      <c r="F8451" t="s">
        <v>33573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95</v>
      </c>
      <c r="N8451">
        <v>525</v>
      </c>
      <c r="P8451" t="s">
        <v>200</v>
      </c>
      <c r="Q8451" t="s">
        <v>236</v>
      </c>
      <c r="R8451" t="s">
        <v>55</v>
      </c>
    </row>
    <row r="8452" spans="1:18" hidden="1" x14ac:dyDescent="0.3">
      <c r="A8452" t="s">
        <v>33574</v>
      </c>
      <c r="B8452" t="s">
        <v>33575</v>
      </c>
      <c r="C8452" s="1" t="str">
        <f t="shared" si="694"/>
        <v>21:0899</v>
      </c>
      <c r="D8452" s="1" t="str">
        <f t="shared" si="695"/>
        <v>21:0238</v>
      </c>
      <c r="E8452" t="s">
        <v>33576</v>
      </c>
      <c r="F8452" t="s">
        <v>33577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101</v>
      </c>
      <c r="N8452">
        <v>526</v>
      </c>
      <c r="P8452" t="s">
        <v>319</v>
      </c>
      <c r="Q8452" t="s">
        <v>24</v>
      </c>
      <c r="R8452" t="s">
        <v>522</v>
      </c>
    </row>
    <row r="8453" spans="1:18" hidden="1" x14ac:dyDescent="0.3">
      <c r="A8453" t="s">
        <v>33578</v>
      </c>
      <c r="B8453" t="s">
        <v>33579</v>
      </c>
      <c r="C8453" s="1" t="str">
        <f t="shared" si="694"/>
        <v>21:0899</v>
      </c>
      <c r="D8453" s="1" t="str">
        <f t="shared" si="695"/>
        <v>21:0238</v>
      </c>
      <c r="E8453" t="s">
        <v>33580</v>
      </c>
      <c r="F8453" t="s">
        <v>33581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107</v>
      </c>
      <c r="N8453">
        <v>527</v>
      </c>
      <c r="P8453" t="s">
        <v>256</v>
      </c>
      <c r="Q8453" t="s">
        <v>24</v>
      </c>
      <c r="R8453" t="s">
        <v>890</v>
      </c>
    </row>
    <row r="8454" spans="1:18" hidden="1" x14ac:dyDescent="0.3">
      <c r="A8454" t="s">
        <v>33582</v>
      </c>
      <c r="B8454" t="s">
        <v>33583</v>
      </c>
      <c r="C8454" s="1" t="str">
        <f t="shared" si="694"/>
        <v>21:0899</v>
      </c>
      <c r="D8454" s="1" t="str">
        <f t="shared" si="695"/>
        <v>21:0238</v>
      </c>
      <c r="E8454" t="s">
        <v>33584</v>
      </c>
      <c r="F8454" t="s">
        <v>33585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114</v>
      </c>
      <c r="N8454">
        <v>528</v>
      </c>
      <c r="P8454" t="s">
        <v>247</v>
      </c>
      <c r="Q8454" t="s">
        <v>46</v>
      </c>
      <c r="R8454" t="s">
        <v>911</v>
      </c>
    </row>
    <row r="8455" spans="1:18" hidden="1" x14ac:dyDescent="0.3">
      <c r="A8455" t="s">
        <v>33586</v>
      </c>
      <c r="B8455" t="s">
        <v>33587</v>
      </c>
      <c r="C8455" s="1" t="str">
        <f t="shared" si="694"/>
        <v>21:0899</v>
      </c>
      <c r="D8455" s="1" t="str">
        <f t="shared" si="695"/>
        <v>21:0238</v>
      </c>
      <c r="E8455" t="s">
        <v>33588</v>
      </c>
      <c r="F8455" t="s">
        <v>33589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121</v>
      </c>
      <c r="N8455">
        <v>529</v>
      </c>
      <c r="P8455" t="s">
        <v>319</v>
      </c>
      <c r="Q8455" t="s">
        <v>38</v>
      </c>
      <c r="R8455" t="s">
        <v>189</v>
      </c>
    </row>
    <row r="8456" spans="1:18" hidden="1" x14ac:dyDescent="0.3">
      <c r="A8456" t="s">
        <v>33590</v>
      </c>
      <c r="B8456" t="s">
        <v>33591</v>
      </c>
      <c r="C8456" s="1" t="str">
        <f t="shared" si="694"/>
        <v>21:0899</v>
      </c>
      <c r="D8456" s="1" t="str">
        <f t="shared" si="695"/>
        <v>21:0238</v>
      </c>
      <c r="E8456" t="s">
        <v>33592</v>
      </c>
      <c r="F8456" t="s">
        <v>33593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127</v>
      </c>
      <c r="N8456">
        <v>530</v>
      </c>
      <c r="P8456" t="s">
        <v>194</v>
      </c>
      <c r="Q8456" t="s">
        <v>46</v>
      </c>
      <c r="R8456" t="s">
        <v>532</v>
      </c>
    </row>
    <row r="8457" spans="1:18" hidden="1" x14ac:dyDescent="0.3">
      <c r="A8457" t="s">
        <v>33594</v>
      </c>
      <c r="B8457" t="s">
        <v>33595</v>
      </c>
      <c r="C8457" s="1" t="str">
        <f t="shared" si="694"/>
        <v>21:0899</v>
      </c>
      <c r="D8457" s="1" t="str">
        <f t="shared" si="695"/>
        <v>21:0238</v>
      </c>
      <c r="E8457" t="s">
        <v>33596</v>
      </c>
      <c r="F8457" t="s">
        <v>33597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 t="s">
        <v>194</v>
      </c>
      <c r="Q8457" t="s">
        <v>146</v>
      </c>
      <c r="R8457" t="s">
        <v>401</v>
      </c>
    </row>
    <row r="8458" spans="1:18" hidden="1" x14ac:dyDescent="0.3">
      <c r="A8458" t="s">
        <v>33598</v>
      </c>
      <c r="B8458" t="s">
        <v>33599</v>
      </c>
      <c r="C8458" s="1" t="str">
        <f t="shared" si="694"/>
        <v>21:0899</v>
      </c>
      <c r="D8458" s="1" t="str">
        <f t="shared" si="695"/>
        <v>21:0238</v>
      </c>
      <c r="E8458" t="s">
        <v>33596</v>
      </c>
      <c r="F8458" t="s">
        <v>33600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29</v>
      </c>
      <c r="N8458">
        <v>532</v>
      </c>
      <c r="P8458" t="s">
        <v>210</v>
      </c>
      <c r="Q8458" t="s">
        <v>146</v>
      </c>
      <c r="R8458" t="s">
        <v>3875</v>
      </c>
    </row>
    <row r="8459" spans="1:18" hidden="1" x14ac:dyDescent="0.3">
      <c r="A8459" t="s">
        <v>33601</v>
      </c>
      <c r="B8459" t="s">
        <v>33602</v>
      </c>
      <c r="C8459" s="1" t="str">
        <f t="shared" si="694"/>
        <v>21:0899</v>
      </c>
      <c r="D8459" s="1" t="str">
        <f t="shared" si="695"/>
        <v>21:0238</v>
      </c>
      <c r="E8459" t="s">
        <v>33603</v>
      </c>
      <c r="F8459" t="s">
        <v>33604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133</v>
      </c>
      <c r="N8459">
        <v>533</v>
      </c>
      <c r="P8459" t="s">
        <v>356</v>
      </c>
      <c r="Q8459" t="s">
        <v>248</v>
      </c>
      <c r="R8459" t="s">
        <v>195</v>
      </c>
    </row>
    <row r="8460" spans="1:18" hidden="1" x14ac:dyDescent="0.3">
      <c r="A8460" t="s">
        <v>33605</v>
      </c>
      <c r="B8460" t="s">
        <v>33606</v>
      </c>
      <c r="C8460" s="1" t="str">
        <f t="shared" si="694"/>
        <v>21:0899</v>
      </c>
      <c r="D8460" s="1" t="str">
        <f t="shared" si="695"/>
        <v>21:0238</v>
      </c>
      <c r="E8460" t="s">
        <v>33607</v>
      </c>
      <c r="F8460" t="s">
        <v>33608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139</v>
      </c>
      <c r="N8460">
        <v>534</v>
      </c>
      <c r="P8460" t="s">
        <v>319</v>
      </c>
      <c r="Q8460" t="s">
        <v>257</v>
      </c>
      <c r="R8460" t="s">
        <v>285</v>
      </c>
    </row>
    <row r="8461" spans="1:18" hidden="1" x14ac:dyDescent="0.3">
      <c r="A8461" t="s">
        <v>33609</v>
      </c>
      <c r="B8461" t="s">
        <v>33610</v>
      </c>
      <c r="C8461" s="1" t="str">
        <f t="shared" si="694"/>
        <v>21:0899</v>
      </c>
      <c r="D8461" s="1" t="str">
        <f t="shared" si="695"/>
        <v>21:0238</v>
      </c>
      <c r="E8461" t="s">
        <v>33611</v>
      </c>
      <c r="F8461" t="s">
        <v>33612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241</v>
      </c>
      <c r="N8461">
        <v>535</v>
      </c>
      <c r="P8461" t="s">
        <v>247</v>
      </c>
      <c r="Q8461" t="s">
        <v>482</v>
      </c>
      <c r="R8461" t="s">
        <v>522</v>
      </c>
    </row>
    <row r="8462" spans="1:18" hidden="1" x14ac:dyDescent="0.3">
      <c r="A8462" t="s">
        <v>33613</v>
      </c>
      <c r="B8462" t="s">
        <v>33614</v>
      </c>
      <c r="C8462" s="1" t="str">
        <f t="shared" si="694"/>
        <v>21:0899</v>
      </c>
      <c r="D8462" s="1" t="str">
        <f t="shared" si="695"/>
        <v>21:0238</v>
      </c>
      <c r="E8462" t="s">
        <v>33615</v>
      </c>
      <c r="F8462" t="s">
        <v>33616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36</v>
      </c>
      <c r="N8462">
        <v>536</v>
      </c>
      <c r="P8462" t="s">
        <v>256</v>
      </c>
      <c r="Q8462" t="s">
        <v>257</v>
      </c>
      <c r="R8462" t="s">
        <v>195</v>
      </c>
    </row>
    <row r="8463" spans="1:18" hidden="1" x14ac:dyDescent="0.3">
      <c r="A8463" t="s">
        <v>33617</v>
      </c>
      <c r="B8463" t="s">
        <v>33618</v>
      </c>
      <c r="C8463" s="1" t="str">
        <f t="shared" si="694"/>
        <v>21:0899</v>
      </c>
      <c r="D8463" s="1" t="str">
        <f t="shared" si="695"/>
        <v>21:0238</v>
      </c>
      <c r="E8463" t="s">
        <v>33619</v>
      </c>
      <c r="F8463" t="s">
        <v>33620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44</v>
      </c>
      <c r="N8463">
        <v>537</v>
      </c>
      <c r="P8463" t="s">
        <v>15080</v>
      </c>
      <c r="Q8463" t="s">
        <v>15080</v>
      </c>
      <c r="R8463" t="s">
        <v>15080</v>
      </c>
    </row>
    <row r="8464" spans="1:18" hidden="1" x14ac:dyDescent="0.3">
      <c r="A8464" t="s">
        <v>33621</v>
      </c>
      <c r="B8464" t="s">
        <v>33622</v>
      </c>
      <c r="C8464" s="1" t="str">
        <f t="shared" si="694"/>
        <v>21:0899</v>
      </c>
      <c r="D8464" s="1" t="str">
        <f t="shared" si="695"/>
        <v>21:0238</v>
      </c>
      <c r="E8464" t="s">
        <v>33623</v>
      </c>
      <c r="F8464" t="s">
        <v>33624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52</v>
      </c>
      <c r="N8464">
        <v>538</v>
      </c>
      <c r="P8464" t="s">
        <v>235</v>
      </c>
      <c r="Q8464" t="s">
        <v>236</v>
      </c>
      <c r="R8464" t="s">
        <v>522</v>
      </c>
    </row>
    <row r="8465" spans="1:18" hidden="1" x14ac:dyDescent="0.3">
      <c r="A8465" t="s">
        <v>33625</v>
      </c>
      <c r="B8465" t="s">
        <v>33626</v>
      </c>
      <c r="C8465" s="1" t="str">
        <f t="shared" si="694"/>
        <v>21:0899</v>
      </c>
      <c r="D8465" s="1" t="str">
        <f t="shared" si="695"/>
        <v>21:0238</v>
      </c>
      <c r="E8465" t="s">
        <v>33627</v>
      </c>
      <c r="F8465" t="s">
        <v>33628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60</v>
      </c>
      <c r="N8465">
        <v>539</v>
      </c>
      <c r="P8465" t="s">
        <v>15080</v>
      </c>
      <c r="Q8465" t="s">
        <v>15080</v>
      </c>
      <c r="R8465" t="s">
        <v>15080</v>
      </c>
    </row>
    <row r="8466" spans="1:18" hidden="1" x14ac:dyDescent="0.3">
      <c r="A8466" t="s">
        <v>33629</v>
      </c>
      <c r="B8466" t="s">
        <v>33630</v>
      </c>
      <c r="C8466" s="1" t="str">
        <f t="shared" si="694"/>
        <v>21:0899</v>
      </c>
      <c r="D8466" s="1" t="str">
        <f t="shared" si="695"/>
        <v>21:0238</v>
      </c>
      <c r="E8466" t="s">
        <v>33631</v>
      </c>
      <c r="F8466" t="s">
        <v>33632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67</v>
      </c>
      <c r="N8466">
        <v>540</v>
      </c>
      <c r="P8466" t="s">
        <v>247</v>
      </c>
      <c r="Q8466" t="s">
        <v>257</v>
      </c>
      <c r="R8466" t="s">
        <v>873</v>
      </c>
    </row>
    <row r="8467" spans="1:18" hidden="1" x14ac:dyDescent="0.3">
      <c r="A8467" t="s">
        <v>33633</v>
      </c>
      <c r="B8467" t="s">
        <v>33634</v>
      </c>
      <c r="C8467" s="1" t="str">
        <f t="shared" si="694"/>
        <v>21:0899</v>
      </c>
      <c r="D8467" s="1" t="str">
        <f t="shared" si="695"/>
        <v>21:0238</v>
      </c>
      <c r="E8467" t="s">
        <v>33635</v>
      </c>
      <c r="F8467" t="s">
        <v>33636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74</v>
      </c>
      <c r="N8467">
        <v>541</v>
      </c>
      <c r="P8467" t="s">
        <v>235</v>
      </c>
      <c r="Q8467" t="s">
        <v>62</v>
      </c>
      <c r="R8467" t="s">
        <v>305</v>
      </c>
    </row>
    <row r="8468" spans="1:18" hidden="1" x14ac:dyDescent="0.3">
      <c r="A8468" t="s">
        <v>33637</v>
      </c>
      <c r="B8468" t="s">
        <v>33638</v>
      </c>
      <c r="C8468" s="1" t="str">
        <f t="shared" si="694"/>
        <v>21:0899</v>
      </c>
      <c r="D8468" s="1" t="str">
        <f t="shared" si="695"/>
        <v>21:0238</v>
      </c>
      <c r="E8468" t="s">
        <v>33639</v>
      </c>
      <c r="F8468" t="s">
        <v>33640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81</v>
      </c>
      <c r="N8468">
        <v>542</v>
      </c>
      <c r="P8468" t="s">
        <v>256</v>
      </c>
      <c r="Q8468" t="s">
        <v>38</v>
      </c>
      <c r="R8468" t="s">
        <v>55</v>
      </c>
    </row>
    <row r="8469" spans="1:18" hidden="1" x14ac:dyDescent="0.3">
      <c r="A8469" t="s">
        <v>33641</v>
      </c>
      <c r="B8469" t="s">
        <v>33642</v>
      </c>
      <c r="C8469" s="1" t="str">
        <f t="shared" si="694"/>
        <v>21:0899</v>
      </c>
      <c r="D8469" s="1" t="str">
        <f t="shared" si="695"/>
        <v>21:0238</v>
      </c>
      <c r="E8469" t="s">
        <v>33643</v>
      </c>
      <c r="F8469" t="s">
        <v>33644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95</v>
      </c>
      <c r="N8469">
        <v>543</v>
      </c>
      <c r="P8469" t="s">
        <v>319</v>
      </c>
      <c r="Q8469" t="s">
        <v>62</v>
      </c>
      <c r="R8469" t="s">
        <v>401</v>
      </c>
    </row>
    <row r="8470" spans="1:18" hidden="1" x14ac:dyDescent="0.3">
      <c r="A8470" t="s">
        <v>33645</v>
      </c>
      <c r="B8470" t="s">
        <v>33646</v>
      </c>
      <c r="C8470" s="1" t="str">
        <f t="shared" si="694"/>
        <v>21:0899</v>
      </c>
      <c r="D8470" s="1" t="str">
        <f t="shared" si="695"/>
        <v>21:0238</v>
      </c>
      <c r="E8470" t="s">
        <v>33647</v>
      </c>
      <c r="F8470" t="s">
        <v>33648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101</v>
      </c>
      <c r="N8470">
        <v>544</v>
      </c>
      <c r="P8470" t="s">
        <v>15080</v>
      </c>
      <c r="Q8470" t="s">
        <v>15080</v>
      </c>
      <c r="R8470" t="s">
        <v>15080</v>
      </c>
    </row>
    <row r="8471" spans="1:18" hidden="1" x14ac:dyDescent="0.3">
      <c r="A8471" t="s">
        <v>33649</v>
      </c>
      <c r="B8471" t="s">
        <v>33650</v>
      </c>
      <c r="C8471" s="1" t="str">
        <f t="shared" si="694"/>
        <v>21:0899</v>
      </c>
      <c r="D8471" s="1" t="str">
        <f t="shared" si="695"/>
        <v>21:0238</v>
      </c>
      <c r="E8471" t="s">
        <v>33651</v>
      </c>
      <c r="F8471" t="s">
        <v>33652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107</v>
      </c>
      <c r="N8471">
        <v>545</v>
      </c>
      <c r="P8471" t="s">
        <v>15080</v>
      </c>
      <c r="Q8471" t="s">
        <v>15080</v>
      </c>
      <c r="R8471" t="s">
        <v>15080</v>
      </c>
    </row>
    <row r="8472" spans="1:18" hidden="1" x14ac:dyDescent="0.3">
      <c r="A8472" t="s">
        <v>33653</v>
      </c>
      <c r="B8472" t="s">
        <v>33654</v>
      </c>
      <c r="C8472" s="1" t="str">
        <f t="shared" si="694"/>
        <v>21:0899</v>
      </c>
      <c r="D8472" s="1" t="str">
        <f t="shared" si="695"/>
        <v>21:0238</v>
      </c>
      <c r="E8472" t="s">
        <v>33655</v>
      </c>
      <c r="F8472" t="s">
        <v>33656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 t="s">
        <v>235</v>
      </c>
      <c r="Q8472" t="s">
        <v>482</v>
      </c>
      <c r="R8472" t="s">
        <v>460</v>
      </c>
    </row>
    <row r="8473" spans="1:18" hidden="1" x14ac:dyDescent="0.3">
      <c r="A8473" t="s">
        <v>33657</v>
      </c>
      <c r="B8473" t="s">
        <v>33658</v>
      </c>
      <c r="C8473" s="1" t="str">
        <f t="shared" si="694"/>
        <v>21:0899</v>
      </c>
      <c r="D8473" s="1" t="str">
        <f t="shared" si="695"/>
        <v>21:0238</v>
      </c>
      <c r="E8473" t="s">
        <v>33655</v>
      </c>
      <c r="F8473" t="s">
        <v>33659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29</v>
      </c>
      <c r="N8473">
        <v>547</v>
      </c>
      <c r="P8473" t="s">
        <v>235</v>
      </c>
      <c r="Q8473" t="s">
        <v>236</v>
      </c>
      <c r="R8473" t="s">
        <v>55</v>
      </c>
    </row>
    <row r="8474" spans="1:18" hidden="1" x14ac:dyDescent="0.3">
      <c r="A8474" t="s">
        <v>33660</v>
      </c>
      <c r="B8474" t="s">
        <v>33661</v>
      </c>
      <c r="C8474" s="1" t="str">
        <f t="shared" si="694"/>
        <v>21:0899</v>
      </c>
      <c r="D8474" s="1" t="str">
        <f t="shared" si="695"/>
        <v>21:0238</v>
      </c>
      <c r="E8474" t="s">
        <v>33662</v>
      </c>
      <c r="F8474" t="s">
        <v>33663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114</v>
      </c>
      <c r="N8474">
        <v>548</v>
      </c>
      <c r="P8474" t="s">
        <v>414</v>
      </c>
      <c r="Q8474" t="s">
        <v>310</v>
      </c>
      <c r="R8474" t="s">
        <v>522</v>
      </c>
    </row>
    <row r="8475" spans="1:18" hidden="1" x14ac:dyDescent="0.3">
      <c r="A8475" t="s">
        <v>33664</v>
      </c>
      <c r="B8475" t="s">
        <v>33665</v>
      </c>
      <c r="C8475" s="1" t="str">
        <f t="shared" si="694"/>
        <v>21:0899</v>
      </c>
      <c r="D8475" s="1" t="str">
        <f t="shared" si="695"/>
        <v>21:0238</v>
      </c>
      <c r="E8475" t="s">
        <v>33666</v>
      </c>
      <c r="F8475" t="s">
        <v>33667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121</v>
      </c>
      <c r="N8475">
        <v>549</v>
      </c>
      <c r="P8475" t="s">
        <v>134</v>
      </c>
      <c r="Q8475" t="s">
        <v>146</v>
      </c>
      <c r="R8475" t="s">
        <v>522</v>
      </c>
    </row>
    <row r="8476" spans="1:18" hidden="1" x14ac:dyDescent="0.3">
      <c r="A8476" t="s">
        <v>33668</v>
      </c>
      <c r="B8476" t="s">
        <v>33669</v>
      </c>
      <c r="C8476" s="1" t="str">
        <f t="shared" si="694"/>
        <v>21:0899</v>
      </c>
      <c r="D8476" s="1" t="str">
        <f t="shared" si="695"/>
        <v>21:0238</v>
      </c>
      <c r="E8476" t="s">
        <v>33670</v>
      </c>
      <c r="F8476" t="s">
        <v>33671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127</v>
      </c>
      <c r="N8476">
        <v>550</v>
      </c>
      <c r="P8476" t="s">
        <v>200</v>
      </c>
      <c r="Q8476" t="s">
        <v>146</v>
      </c>
      <c r="R8476" t="s">
        <v>687</v>
      </c>
    </row>
    <row r="8477" spans="1:18" hidden="1" x14ac:dyDescent="0.3">
      <c r="A8477" t="s">
        <v>33672</v>
      </c>
      <c r="B8477" t="s">
        <v>33673</v>
      </c>
      <c r="C8477" s="1" t="str">
        <f t="shared" si="694"/>
        <v>21:0899</v>
      </c>
      <c r="D8477" s="1" t="str">
        <f t="shared" si="695"/>
        <v>21:0238</v>
      </c>
      <c r="E8477" t="s">
        <v>33674</v>
      </c>
      <c r="F8477" t="s">
        <v>33675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133</v>
      </c>
      <c r="N8477">
        <v>551</v>
      </c>
      <c r="P8477" t="s">
        <v>414</v>
      </c>
      <c r="Q8477" t="s">
        <v>146</v>
      </c>
      <c r="R8477" t="s">
        <v>195</v>
      </c>
    </row>
    <row r="8478" spans="1:18" hidden="1" x14ac:dyDescent="0.3">
      <c r="A8478" t="s">
        <v>33676</v>
      </c>
      <c r="B8478" t="s">
        <v>33677</v>
      </c>
      <c r="C8478" s="1" t="str">
        <f t="shared" si="694"/>
        <v>21:0899</v>
      </c>
      <c r="D8478" s="1" t="str">
        <f t="shared" si="695"/>
        <v>21:0238</v>
      </c>
      <c r="E8478" t="s">
        <v>33678</v>
      </c>
      <c r="F8478" t="s">
        <v>33679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139</v>
      </c>
      <c r="N8478">
        <v>552</v>
      </c>
      <c r="P8478" t="s">
        <v>200</v>
      </c>
      <c r="Q8478" t="s">
        <v>38</v>
      </c>
      <c r="R8478" t="s">
        <v>3875</v>
      </c>
    </row>
    <row r="8479" spans="1:18" hidden="1" x14ac:dyDescent="0.3">
      <c r="A8479" t="s">
        <v>33680</v>
      </c>
      <c r="B8479" t="s">
        <v>33681</v>
      </c>
      <c r="C8479" s="1" t="str">
        <f t="shared" si="694"/>
        <v>21:0899</v>
      </c>
      <c r="D8479" s="1" t="str">
        <f t="shared" si="695"/>
        <v>21:0238</v>
      </c>
      <c r="E8479" t="s">
        <v>33682</v>
      </c>
      <c r="F8479" t="s">
        <v>33683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241</v>
      </c>
      <c r="N8479">
        <v>553</v>
      </c>
      <c r="P8479" t="s">
        <v>134</v>
      </c>
      <c r="Q8479" t="s">
        <v>62</v>
      </c>
      <c r="R8479" t="s">
        <v>189</v>
      </c>
    </row>
    <row r="8480" spans="1:18" hidden="1" x14ac:dyDescent="0.3">
      <c r="A8480" t="s">
        <v>33684</v>
      </c>
      <c r="B8480" t="s">
        <v>33685</v>
      </c>
      <c r="C8480" s="1" t="str">
        <f t="shared" si="694"/>
        <v>21:0899</v>
      </c>
      <c r="D8480" s="1" t="str">
        <f t="shared" si="695"/>
        <v>21:0238</v>
      </c>
      <c r="E8480" t="s">
        <v>33686</v>
      </c>
      <c r="F8480" t="s">
        <v>33687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36</v>
      </c>
      <c r="N8480">
        <v>554</v>
      </c>
      <c r="P8480" t="s">
        <v>414</v>
      </c>
      <c r="Q8480" t="s">
        <v>310</v>
      </c>
      <c r="R8480" t="s">
        <v>460</v>
      </c>
    </row>
    <row r="8481" spans="1:18" hidden="1" x14ac:dyDescent="0.3">
      <c r="A8481" t="s">
        <v>33688</v>
      </c>
      <c r="B8481" t="s">
        <v>33689</v>
      </c>
      <c r="C8481" s="1" t="str">
        <f t="shared" si="694"/>
        <v>21:0899</v>
      </c>
      <c r="D8481" s="1" t="str">
        <f t="shared" si="695"/>
        <v>21:0238</v>
      </c>
      <c r="E8481" t="s">
        <v>33690</v>
      </c>
      <c r="F8481" t="s">
        <v>33691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44</v>
      </c>
      <c r="N8481">
        <v>555</v>
      </c>
      <c r="P8481" t="s">
        <v>235</v>
      </c>
      <c r="Q8481" t="s">
        <v>248</v>
      </c>
      <c r="R8481" t="s">
        <v>195</v>
      </c>
    </row>
    <row r="8482" spans="1:18" hidden="1" x14ac:dyDescent="0.3">
      <c r="A8482" t="s">
        <v>33692</v>
      </c>
      <c r="B8482" t="s">
        <v>33693</v>
      </c>
      <c r="C8482" s="1" t="str">
        <f t="shared" si="694"/>
        <v>21:0899</v>
      </c>
      <c r="D8482" s="1" t="str">
        <f t="shared" si="695"/>
        <v>21:0238</v>
      </c>
      <c r="E8482" t="s">
        <v>33694</v>
      </c>
      <c r="F8482" t="s">
        <v>33695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52</v>
      </c>
      <c r="N8482">
        <v>556</v>
      </c>
      <c r="P8482" t="s">
        <v>15080</v>
      </c>
      <c r="Q8482" t="s">
        <v>15080</v>
      </c>
      <c r="R8482" t="s">
        <v>15080</v>
      </c>
    </row>
    <row r="8483" spans="1:18" hidden="1" x14ac:dyDescent="0.3">
      <c r="A8483" t="s">
        <v>33696</v>
      </c>
      <c r="B8483" t="s">
        <v>33697</v>
      </c>
      <c r="C8483" s="1" t="str">
        <f t="shared" si="694"/>
        <v>21:0899</v>
      </c>
      <c r="D8483" s="1" t="str">
        <f t="shared" si="695"/>
        <v>21:0238</v>
      </c>
      <c r="E8483" t="s">
        <v>33698</v>
      </c>
      <c r="F8483" t="s">
        <v>33699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60</v>
      </c>
      <c r="N8483">
        <v>557</v>
      </c>
      <c r="P8483" t="s">
        <v>356</v>
      </c>
      <c r="Q8483" t="s">
        <v>248</v>
      </c>
      <c r="R8483" t="s">
        <v>522</v>
      </c>
    </row>
    <row r="8484" spans="1:18" hidden="1" x14ac:dyDescent="0.3">
      <c r="A8484" t="s">
        <v>33700</v>
      </c>
      <c r="B8484" t="s">
        <v>33701</v>
      </c>
      <c r="C8484" s="1" t="str">
        <f t="shared" si="694"/>
        <v>21:0899</v>
      </c>
      <c r="D8484" s="1" t="str">
        <f t="shared" si="695"/>
        <v>21:0238</v>
      </c>
      <c r="E8484" t="s">
        <v>33702</v>
      </c>
      <c r="F8484" t="s">
        <v>33703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67</v>
      </c>
      <c r="N8484">
        <v>558</v>
      </c>
      <c r="P8484" t="s">
        <v>356</v>
      </c>
      <c r="Q8484" t="s">
        <v>248</v>
      </c>
      <c r="R8484" t="s">
        <v>55</v>
      </c>
    </row>
    <row r="8485" spans="1:18" hidden="1" x14ac:dyDescent="0.3">
      <c r="A8485" t="s">
        <v>33704</v>
      </c>
      <c r="B8485" t="s">
        <v>33705</v>
      </c>
      <c r="C8485" s="1" t="str">
        <f t="shared" si="694"/>
        <v>21:0899</v>
      </c>
      <c r="D8485" s="1" t="str">
        <f t="shared" si="695"/>
        <v>21:0238</v>
      </c>
      <c r="E8485" t="s">
        <v>33706</v>
      </c>
      <c r="F8485" t="s">
        <v>33707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74</v>
      </c>
      <c r="N8485">
        <v>559</v>
      </c>
      <c r="P8485" t="s">
        <v>262</v>
      </c>
      <c r="Q8485" t="s">
        <v>236</v>
      </c>
      <c r="R8485" t="s">
        <v>55</v>
      </c>
    </row>
    <row r="8486" spans="1:18" hidden="1" x14ac:dyDescent="0.3">
      <c r="A8486" t="s">
        <v>33708</v>
      </c>
      <c r="B8486" t="s">
        <v>33709</v>
      </c>
      <c r="C8486" s="1" t="str">
        <f t="shared" si="694"/>
        <v>21:0899</v>
      </c>
      <c r="D8486" s="1" t="str">
        <f t="shared" si="695"/>
        <v>21:0238</v>
      </c>
      <c r="E8486" t="s">
        <v>33710</v>
      </c>
      <c r="F8486" t="s">
        <v>33711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81</v>
      </c>
      <c r="N8486">
        <v>560</v>
      </c>
      <c r="P8486" t="s">
        <v>356</v>
      </c>
      <c r="Q8486" t="s">
        <v>482</v>
      </c>
      <c r="R8486" t="s">
        <v>460</v>
      </c>
    </row>
    <row r="8487" spans="1:18" hidden="1" x14ac:dyDescent="0.3">
      <c r="A8487" t="s">
        <v>33712</v>
      </c>
      <c r="B8487" t="s">
        <v>33713</v>
      </c>
      <c r="C8487" s="1" t="str">
        <f t="shared" si="694"/>
        <v>21:0899</v>
      </c>
      <c r="D8487" s="1" t="str">
        <f t="shared" si="695"/>
        <v>21:0238</v>
      </c>
      <c r="E8487" t="s">
        <v>33714</v>
      </c>
      <c r="F8487" t="s">
        <v>33715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95</v>
      </c>
      <c r="N8487">
        <v>561</v>
      </c>
      <c r="P8487" t="s">
        <v>262</v>
      </c>
      <c r="Q8487" t="s">
        <v>248</v>
      </c>
      <c r="R8487" t="s">
        <v>460</v>
      </c>
    </row>
    <row r="8488" spans="1:18" hidden="1" x14ac:dyDescent="0.3">
      <c r="A8488" t="s">
        <v>33716</v>
      </c>
      <c r="B8488" t="s">
        <v>33717</v>
      </c>
      <c r="C8488" s="1" t="str">
        <f t="shared" si="694"/>
        <v>21:0899</v>
      </c>
      <c r="D8488" s="1" t="str">
        <f t="shared" si="695"/>
        <v>21:0238</v>
      </c>
      <c r="E8488" t="s">
        <v>33718</v>
      </c>
      <c r="F8488" t="s">
        <v>33719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101</v>
      </c>
      <c r="N8488">
        <v>562</v>
      </c>
      <c r="P8488" t="s">
        <v>356</v>
      </c>
      <c r="Q8488" t="s">
        <v>38</v>
      </c>
      <c r="R8488" t="s">
        <v>189</v>
      </c>
    </row>
    <row r="8489" spans="1:18" hidden="1" x14ac:dyDescent="0.3">
      <c r="A8489" t="s">
        <v>33720</v>
      </c>
      <c r="B8489" t="s">
        <v>33721</v>
      </c>
      <c r="C8489" s="1" t="str">
        <f t="shared" si="694"/>
        <v>21:0899</v>
      </c>
      <c r="D8489" s="1" t="str">
        <f t="shared" si="695"/>
        <v>21:0238</v>
      </c>
      <c r="E8489" t="s">
        <v>33722</v>
      </c>
      <c r="F8489" t="s">
        <v>33723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107</v>
      </c>
      <c r="N8489">
        <v>563</v>
      </c>
      <c r="P8489" t="s">
        <v>15080</v>
      </c>
      <c r="Q8489" t="s">
        <v>15080</v>
      </c>
      <c r="R8489" t="s">
        <v>15080</v>
      </c>
    </row>
    <row r="8490" spans="1:18" hidden="1" x14ac:dyDescent="0.3">
      <c r="A8490" t="s">
        <v>33724</v>
      </c>
      <c r="B8490" t="s">
        <v>33725</v>
      </c>
      <c r="C8490" s="1" t="str">
        <f t="shared" si="694"/>
        <v>21:0899</v>
      </c>
      <c r="D8490" s="1" t="str">
        <f t="shared" si="695"/>
        <v>21:0238</v>
      </c>
      <c r="E8490" t="s">
        <v>33726</v>
      </c>
      <c r="F8490" t="s">
        <v>33727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114</v>
      </c>
      <c r="N8490">
        <v>564</v>
      </c>
      <c r="P8490" t="s">
        <v>247</v>
      </c>
      <c r="Q8490" t="s">
        <v>257</v>
      </c>
      <c r="R8490" t="s">
        <v>189</v>
      </c>
    </row>
    <row r="8491" spans="1:18" hidden="1" x14ac:dyDescent="0.3">
      <c r="A8491" t="s">
        <v>33728</v>
      </c>
      <c r="B8491" t="s">
        <v>33729</v>
      </c>
      <c r="C8491" s="1" t="str">
        <f t="shared" si="694"/>
        <v>21:0899</v>
      </c>
      <c r="D8491" s="1" t="str">
        <f t="shared" si="695"/>
        <v>21:0238</v>
      </c>
      <c r="E8491" t="s">
        <v>33730</v>
      </c>
      <c r="F8491" t="s">
        <v>33731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121</v>
      </c>
      <c r="N8491">
        <v>565</v>
      </c>
      <c r="P8491" t="s">
        <v>262</v>
      </c>
      <c r="Q8491" t="s">
        <v>310</v>
      </c>
      <c r="R8491" t="s">
        <v>195</v>
      </c>
    </row>
    <row r="8492" spans="1:18" hidden="1" x14ac:dyDescent="0.3">
      <c r="A8492" t="s">
        <v>33732</v>
      </c>
      <c r="B8492" t="s">
        <v>33733</v>
      </c>
      <c r="C8492" s="1" t="str">
        <f t="shared" si="694"/>
        <v>21:0899</v>
      </c>
      <c r="D8492" s="1" t="str">
        <f t="shared" si="695"/>
        <v>21:0238</v>
      </c>
      <c r="E8492" t="s">
        <v>33734</v>
      </c>
      <c r="F8492" t="s">
        <v>33735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127</v>
      </c>
      <c r="N8492">
        <v>566</v>
      </c>
      <c r="P8492" t="s">
        <v>15080</v>
      </c>
      <c r="Q8492" t="s">
        <v>15080</v>
      </c>
      <c r="R8492" t="s">
        <v>15080</v>
      </c>
    </row>
    <row r="8493" spans="1:18" hidden="1" x14ac:dyDescent="0.3">
      <c r="A8493" t="s">
        <v>33736</v>
      </c>
      <c r="B8493" t="s">
        <v>33737</v>
      </c>
      <c r="C8493" s="1" t="str">
        <f t="shared" si="694"/>
        <v>21:0899</v>
      </c>
      <c r="D8493" s="1" t="str">
        <f t="shared" si="695"/>
        <v>21:0238</v>
      </c>
      <c r="E8493" t="s">
        <v>33738</v>
      </c>
      <c r="F8493" t="s">
        <v>33739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133</v>
      </c>
      <c r="N8493">
        <v>567</v>
      </c>
      <c r="P8493" t="s">
        <v>15080</v>
      </c>
      <c r="Q8493" t="s">
        <v>15080</v>
      </c>
      <c r="R8493" t="s">
        <v>15080</v>
      </c>
    </row>
    <row r="8494" spans="1:18" hidden="1" x14ac:dyDescent="0.3">
      <c r="A8494" t="s">
        <v>33740</v>
      </c>
      <c r="B8494" t="s">
        <v>33741</v>
      </c>
      <c r="C8494" s="1" t="str">
        <f t="shared" si="694"/>
        <v>21:0899</v>
      </c>
      <c r="D8494" s="1" t="str">
        <f t="shared" si="695"/>
        <v>21:0238</v>
      </c>
      <c r="E8494" t="s">
        <v>33742</v>
      </c>
      <c r="F8494" t="s">
        <v>33743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 t="s">
        <v>256</v>
      </c>
      <c r="Q8494" t="s">
        <v>38</v>
      </c>
      <c r="R8494" t="s">
        <v>401</v>
      </c>
    </row>
    <row r="8495" spans="1:18" hidden="1" x14ac:dyDescent="0.3">
      <c r="A8495" t="s">
        <v>33744</v>
      </c>
      <c r="B8495" t="s">
        <v>33745</v>
      </c>
      <c r="C8495" s="1" t="str">
        <f t="shared" si="694"/>
        <v>21:0899</v>
      </c>
      <c r="D8495" s="1" t="str">
        <f t="shared" si="695"/>
        <v>21:0238</v>
      </c>
      <c r="E8495" t="s">
        <v>33742</v>
      </c>
      <c r="F8495" t="s">
        <v>33746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29</v>
      </c>
      <c r="N8495">
        <v>569</v>
      </c>
      <c r="P8495" t="s">
        <v>356</v>
      </c>
      <c r="Q8495" t="s">
        <v>257</v>
      </c>
      <c r="R8495" t="s">
        <v>522</v>
      </c>
    </row>
    <row r="8496" spans="1:18" hidden="1" x14ac:dyDescent="0.3">
      <c r="A8496" t="s">
        <v>33747</v>
      </c>
      <c r="B8496" t="s">
        <v>33748</v>
      </c>
      <c r="C8496" s="1" t="str">
        <f t="shared" si="694"/>
        <v>21:0899</v>
      </c>
      <c r="D8496" s="1" t="str">
        <f t="shared" si="695"/>
        <v>21:0238</v>
      </c>
      <c r="E8496" t="s">
        <v>33749</v>
      </c>
      <c r="F8496" t="s">
        <v>33750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36</v>
      </c>
      <c r="N8496">
        <v>570</v>
      </c>
      <c r="P8496" t="s">
        <v>256</v>
      </c>
      <c r="Q8496" t="s">
        <v>62</v>
      </c>
      <c r="R8496" t="s">
        <v>532</v>
      </c>
    </row>
    <row r="8497" spans="1:18" hidden="1" x14ac:dyDescent="0.3">
      <c r="A8497" t="s">
        <v>33751</v>
      </c>
      <c r="B8497" t="s">
        <v>33752</v>
      </c>
      <c r="C8497" s="1" t="str">
        <f t="shared" si="694"/>
        <v>21:0899</v>
      </c>
      <c r="D8497" s="1" t="str">
        <f t="shared" si="695"/>
        <v>21:0238</v>
      </c>
      <c r="E8497" t="s">
        <v>33753</v>
      </c>
      <c r="F8497" t="s">
        <v>33754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 t="s">
        <v>356</v>
      </c>
      <c r="Q8497" t="s">
        <v>46</v>
      </c>
      <c r="R8497" t="s">
        <v>195</v>
      </c>
    </row>
    <row r="8498" spans="1:18" hidden="1" x14ac:dyDescent="0.3">
      <c r="A8498" t="s">
        <v>33755</v>
      </c>
      <c r="B8498" t="s">
        <v>33756</v>
      </c>
      <c r="C8498" s="1" t="str">
        <f t="shared" si="694"/>
        <v>21:0899</v>
      </c>
      <c r="D8498" s="1" t="str">
        <f t="shared" si="695"/>
        <v>21:0238</v>
      </c>
      <c r="E8498" t="s">
        <v>33753</v>
      </c>
      <c r="F8498" t="s">
        <v>33757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29</v>
      </c>
      <c r="N8498">
        <v>572</v>
      </c>
      <c r="P8498" t="s">
        <v>247</v>
      </c>
      <c r="Q8498" t="s">
        <v>46</v>
      </c>
      <c r="R8498" t="s">
        <v>401</v>
      </c>
    </row>
    <row r="8499" spans="1:18" hidden="1" x14ac:dyDescent="0.3">
      <c r="A8499" t="s">
        <v>33758</v>
      </c>
      <c r="B8499" t="s">
        <v>33759</v>
      </c>
      <c r="C8499" s="1" t="str">
        <f t="shared" si="694"/>
        <v>21:0899</v>
      </c>
      <c r="D8499" s="1" t="str">
        <f t="shared" si="695"/>
        <v>21:0238</v>
      </c>
      <c r="E8499" t="s">
        <v>33760</v>
      </c>
      <c r="F8499" t="s">
        <v>33761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44</v>
      </c>
      <c r="N8499">
        <v>573</v>
      </c>
      <c r="P8499" t="s">
        <v>247</v>
      </c>
      <c r="Q8499" t="s">
        <v>46</v>
      </c>
      <c r="R8499" t="s">
        <v>3875</v>
      </c>
    </row>
    <row r="8500" spans="1:18" hidden="1" x14ac:dyDescent="0.3">
      <c r="A8500" t="s">
        <v>33762</v>
      </c>
      <c r="B8500" t="s">
        <v>33763</v>
      </c>
      <c r="C8500" s="1" t="str">
        <f t="shared" si="694"/>
        <v>21:0899</v>
      </c>
      <c r="D8500" s="1" t="str">
        <f t="shared" si="695"/>
        <v>21:0238</v>
      </c>
      <c r="E8500" t="s">
        <v>33764</v>
      </c>
      <c r="F8500" t="s">
        <v>33765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52</v>
      </c>
      <c r="N8500">
        <v>574</v>
      </c>
      <c r="P8500" t="s">
        <v>356</v>
      </c>
      <c r="Q8500" t="s">
        <v>62</v>
      </c>
      <c r="R8500" t="s">
        <v>522</v>
      </c>
    </row>
    <row r="8501" spans="1:18" hidden="1" x14ac:dyDescent="0.3">
      <c r="A8501" t="s">
        <v>33766</v>
      </c>
      <c r="B8501" t="s">
        <v>33767</v>
      </c>
      <c r="C8501" s="1" t="str">
        <f t="shared" si="694"/>
        <v>21:0899</v>
      </c>
      <c r="D8501" s="1" t="str">
        <f t="shared" si="695"/>
        <v>21:0238</v>
      </c>
      <c r="E8501" t="s">
        <v>33768</v>
      </c>
      <c r="F8501" t="s">
        <v>33769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60</v>
      </c>
      <c r="N8501">
        <v>575</v>
      </c>
      <c r="P8501" t="s">
        <v>356</v>
      </c>
      <c r="Q8501" t="s">
        <v>62</v>
      </c>
      <c r="R8501" t="s">
        <v>195</v>
      </c>
    </row>
    <row r="8502" spans="1:18" hidden="1" x14ac:dyDescent="0.3">
      <c r="A8502" t="s">
        <v>33770</v>
      </c>
      <c r="B8502" t="s">
        <v>33771</v>
      </c>
      <c r="C8502" s="1" t="str">
        <f t="shared" si="694"/>
        <v>21:0899</v>
      </c>
      <c r="D8502" s="1" t="str">
        <f t="shared" si="695"/>
        <v>21:0238</v>
      </c>
      <c r="E8502" t="s">
        <v>33772</v>
      </c>
      <c r="F8502" t="s">
        <v>33773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67</v>
      </c>
      <c r="N8502">
        <v>576</v>
      </c>
      <c r="P8502" t="s">
        <v>247</v>
      </c>
      <c r="Q8502" t="s">
        <v>62</v>
      </c>
      <c r="R8502" t="s">
        <v>599</v>
      </c>
    </row>
    <row r="8503" spans="1:18" hidden="1" x14ac:dyDescent="0.3">
      <c r="A8503" t="s">
        <v>33774</v>
      </c>
      <c r="B8503" t="s">
        <v>33775</v>
      </c>
      <c r="C8503" s="1" t="str">
        <f t="shared" ref="C8503:C8566" si="698">HYPERLINK("https://geochem.nrcan.gc.ca/cdogs/content/bdl/bdl210899_e.htm", "21:0899")</f>
        <v>21:0899</v>
      </c>
      <c r="D8503" s="1" t="str">
        <f t="shared" ref="D8503:D8566" si="699">HYPERLINK("https://geochem.nrcan.gc.ca/cdogs/content/svy/svy210238_e.htm", "21:0238")</f>
        <v>21:0238</v>
      </c>
      <c r="E8503" t="s">
        <v>33776</v>
      </c>
      <c r="F8503" t="s">
        <v>33777</v>
      </c>
      <c r="H8503">
        <v>47.773893700000002</v>
      </c>
      <c r="I8503">
        <v>-67.6641257</v>
      </c>
      <c r="J8503" s="1" t="str">
        <f t="shared" ref="J8503:J8566" si="700">HYPERLINK("https://geochem.nrcan.gc.ca/cdogs/content/kwd/kwd020018_e.htm", "Fluid (stream)")</f>
        <v>Fluid (stream)</v>
      </c>
      <c r="K8503" s="1" t="str">
        <f t="shared" ref="K8503:K8566" si="701">HYPERLINK("https://geochem.nrcan.gc.ca/cdogs/content/kwd/kwd080007_e.htm", "Untreated Water")</f>
        <v>Untreated Water</v>
      </c>
      <c r="L8503">
        <v>34</v>
      </c>
      <c r="M8503" t="s">
        <v>74</v>
      </c>
      <c r="N8503">
        <v>577</v>
      </c>
      <c r="P8503" t="s">
        <v>356</v>
      </c>
      <c r="Q8503" t="s">
        <v>482</v>
      </c>
      <c r="R8503" t="s">
        <v>55</v>
      </c>
    </row>
    <row r="8504" spans="1:18" hidden="1" x14ac:dyDescent="0.3">
      <c r="A8504" t="s">
        <v>33778</v>
      </c>
      <c r="B8504" t="s">
        <v>33779</v>
      </c>
      <c r="C8504" s="1" t="str">
        <f t="shared" si="698"/>
        <v>21:0899</v>
      </c>
      <c r="D8504" s="1" t="str">
        <f t="shared" si="699"/>
        <v>21:0238</v>
      </c>
      <c r="E8504" t="s">
        <v>33780</v>
      </c>
      <c r="F8504" t="s">
        <v>33781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81</v>
      </c>
      <c r="N8504">
        <v>578</v>
      </c>
      <c r="P8504" t="s">
        <v>262</v>
      </c>
      <c r="Q8504" t="s">
        <v>579</v>
      </c>
      <c r="R8504" t="s">
        <v>522</v>
      </c>
    </row>
    <row r="8505" spans="1:18" hidden="1" x14ac:dyDescent="0.3">
      <c r="A8505" t="s">
        <v>33782</v>
      </c>
      <c r="B8505" t="s">
        <v>33783</v>
      </c>
      <c r="C8505" s="1" t="str">
        <f t="shared" si="698"/>
        <v>21:0899</v>
      </c>
      <c r="D8505" s="1" t="str">
        <f t="shared" si="699"/>
        <v>21:0238</v>
      </c>
      <c r="E8505" t="s">
        <v>33784</v>
      </c>
      <c r="F8505" t="s">
        <v>33785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95</v>
      </c>
      <c r="N8505">
        <v>579</v>
      </c>
      <c r="P8505" t="s">
        <v>272</v>
      </c>
      <c r="Q8505" t="s">
        <v>236</v>
      </c>
      <c r="R8505" t="s">
        <v>532</v>
      </c>
    </row>
    <row r="8506" spans="1:18" hidden="1" x14ac:dyDescent="0.3">
      <c r="A8506" t="s">
        <v>33786</v>
      </c>
      <c r="B8506" t="s">
        <v>33787</v>
      </c>
      <c r="C8506" s="1" t="str">
        <f t="shared" si="698"/>
        <v>21:0899</v>
      </c>
      <c r="D8506" s="1" t="str">
        <f t="shared" si="699"/>
        <v>21:0238</v>
      </c>
      <c r="E8506" t="s">
        <v>33788</v>
      </c>
      <c r="F8506" t="s">
        <v>33789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101</v>
      </c>
      <c r="N8506">
        <v>580</v>
      </c>
      <c r="P8506" t="s">
        <v>262</v>
      </c>
      <c r="Q8506" t="s">
        <v>482</v>
      </c>
      <c r="R8506" t="s">
        <v>522</v>
      </c>
    </row>
    <row r="8507" spans="1:18" hidden="1" x14ac:dyDescent="0.3">
      <c r="A8507" t="s">
        <v>33790</v>
      </c>
      <c r="B8507" t="s">
        <v>33791</v>
      </c>
      <c r="C8507" s="1" t="str">
        <f t="shared" si="698"/>
        <v>21:0899</v>
      </c>
      <c r="D8507" s="1" t="str">
        <f t="shared" si="699"/>
        <v>21:0238</v>
      </c>
      <c r="E8507" t="s">
        <v>33792</v>
      </c>
      <c r="F8507" t="s">
        <v>33793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107</v>
      </c>
      <c r="N8507">
        <v>581</v>
      </c>
      <c r="P8507" t="s">
        <v>262</v>
      </c>
      <c r="Q8507" t="s">
        <v>482</v>
      </c>
      <c r="R8507" t="s">
        <v>195</v>
      </c>
    </row>
    <row r="8508" spans="1:18" hidden="1" x14ac:dyDescent="0.3">
      <c r="A8508" t="s">
        <v>33794</v>
      </c>
      <c r="B8508" t="s">
        <v>33795</v>
      </c>
      <c r="C8508" s="1" t="str">
        <f t="shared" si="698"/>
        <v>21:0899</v>
      </c>
      <c r="D8508" s="1" t="str">
        <f t="shared" si="699"/>
        <v>21:0238</v>
      </c>
      <c r="E8508" t="s">
        <v>33796</v>
      </c>
      <c r="F8508" t="s">
        <v>33797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114</v>
      </c>
      <c r="N8508">
        <v>582</v>
      </c>
      <c r="P8508" t="s">
        <v>15080</v>
      </c>
      <c r="Q8508" t="s">
        <v>15080</v>
      </c>
      <c r="R8508" t="s">
        <v>15080</v>
      </c>
    </row>
    <row r="8509" spans="1:18" hidden="1" x14ac:dyDescent="0.3">
      <c r="A8509" t="s">
        <v>33798</v>
      </c>
      <c r="B8509" t="s">
        <v>33799</v>
      </c>
      <c r="C8509" s="1" t="str">
        <f t="shared" si="698"/>
        <v>21:0899</v>
      </c>
      <c r="D8509" s="1" t="str">
        <f t="shared" si="699"/>
        <v>21:0238</v>
      </c>
      <c r="E8509" t="s">
        <v>33800</v>
      </c>
      <c r="F8509" t="s">
        <v>33801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121</v>
      </c>
      <c r="N8509">
        <v>583</v>
      </c>
      <c r="P8509" t="s">
        <v>272</v>
      </c>
      <c r="Q8509" t="s">
        <v>54</v>
      </c>
      <c r="R8509" t="s">
        <v>189</v>
      </c>
    </row>
    <row r="8510" spans="1:18" hidden="1" x14ac:dyDescent="0.3">
      <c r="A8510" t="s">
        <v>33802</v>
      </c>
      <c r="B8510" t="s">
        <v>33803</v>
      </c>
      <c r="C8510" s="1" t="str">
        <f t="shared" si="698"/>
        <v>21:0899</v>
      </c>
      <c r="D8510" s="1" t="str">
        <f t="shared" si="699"/>
        <v>21:0238</v>
      </c>
      <c r="E8510" t="s">
        <v>33804</v>
      </c>
      <c r="F8510" t="s">
        <v>33805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127</v>
      </c>
      <c r="N8510">
        <v>584</v>
      </c>
      <c r="P8510" t="s">
        <v>256</v>
      </c>
      <c r="Q8510" t="s">
        <v>482</v>
      </c>
      <c r="R8510" t="s">
        <v>460</v>
      </c>
    </row>
    <row r="8511" spans="1:18" hidden="1" x14ac:dyDescent="0.3">
      <c r="A8511" t="s">
        <v>33806</v>
      </c>
      <c r="B8511" t="s">
        <v>33807</v>
      </c>
      <c r="C8511" s="1" t="str">
        <f t="shared" si="698"/>
        <v>21:0899</v>
      </c>
      <c r="D8511" s="1" t="str">
        <f t="shared" si="699"/>
        <v>21:0238</v>
      </c>
      <c r="E8511" t="s">
        <v>33808</v>
      </c>
      <c r="F8511" t="s">
        <v>33809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133</v>
      </c>
      <c r="N8511">
        <v>585</v>
      </c>
      <c r="P8511" t="s">
        <v>267</v>
      </c>
      <c r="Q8511" t="s">
        <v>579</v>
      </c>
      <c r="R8511" t="s">
        <v>460</v>
      </c>
    </row>
    <row r="8512" spans="1:18" hidden="1" x14ac:dyDescent="0.3">
      <c r="A8512" t="s">
        <v>33810</v>
      </c>
      <c r="B8512" t="s">
        <v>33811</v>
      </c>
      <c r="C8512" s="1" t="str">
        <f t="shared" si="698"/>
        <v>21:0899</v>
      </c>
      <c r="D8512" s="1" t="str">
        <f t="shared" si="699"/>
        <v>21:0238</v>
      </c>
      <c r="E8512" t="s">
        <v>33812</v>
      </c>
      <c r="F8512" t="s">
        <v>33813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139</v>
      </c>
      <c r="N8512">
        <v>586</v>
      </c>
      <c r="P8512" t="s">
        <v>356</v>
      </c>
      <c r="Q8512" t="s">
        <v>236</v>
      </c>
      <c r="R8512" t="s">
        <v>195</v>
      </c>
    </row>
    <row r="8513" spans="1:18" hidden="1" x14ac:dyDescent="0.3">
      <c r="A8513" t="s">
        <v>33814</v>
      </c>
      <c r="B8513" t="s">
        <v>33815</v>
      </c>
      <c r="C8513" s="1" t="str">
        <f t="shared" si="698"/>
        <v>21:0899</v>
      </c>
      <c r="D8513" s="1" t="str">
        <f t="shared" si="699"/>
        <v>21:0238</v>
      </c>
      <c r="E8513" t="s">
        <v>33816</v>
      </c>
      <c r="F8513" t="s">
        <v>33817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241</v>
      </c>
      <c r="N8513">
        <v>587</v>
      </c>
      <c r="P8513" t="s">
        <v>262</v>
      </c>
      <c r="Q8513" t="s">
        <v>236</v>
      </c>
      <c r="R8513" t="s">
        <v>195</v>
      </c>
    </row>
    <row r="8514" spans="1:18" hidden="1" x14ac:dyDescent="0.3">
      <c r="A8514" t="s">
        <v>33818</v>
      </c>
      <c r="B8514" t="s">
        <v>33819</v>
      </c>
      <c r="C8514" s="1" t="str">
        <f t="shared" si="698"/>
        <v>21:0899</v>
      </c>
      <c r="D8514" s="1" t="str">
        <f t="shared" si="699"/>
        <v>21:0238</v>
      </c>
      <c r="E8514" t="s">
        <v>33820</v>
      </c>
      <c r="F8514" t="s">
        <v>33821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36</v>
      </c>
      <c r="N8514">
        <v>588</v>
      </c>
      <c r="P8514" t="s">
        <v>235</v>
      </c>
      <c r="Q8514" t="s">
        <v>236</v>
      </c>
      <c r="R8514" t="s">
        <v>285</v>
      </c>
    </row>
    <row r="8515" spans="1:18" hidden="1" x14ac:dyDescent="0.3">
      <c r="A8515" t="s">
        <v>33822</v>
      </c>
      <c r="B8515" t="s">
        <v>33823</v>
      </c>
      <c r="C8515" s="1" t="str">
        <f t="shared" si="698"/>
        <v>21:0899</v>
      </c>
      <c r="D8515" s="1" t="str">
        <f t="shared" si="699"/>
        <v>21:0238</v>
      </c>
      <c r="E8515" t="s">
        <v>33824</v>
      </c>
      <c r="F8515" t="s">
        <v>33825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44</v>
      </c>
      <c r="N8515">
        <v>589</v>
      </c>
      <c r="P8515" t="s">
        <v>319</v>
      </c>
      <c r="Q8515" t="s">
        <v>310</v>
      </c>
      <c r="R8515" t="s">
        <v>55</v>
      </c>
    </row>
    <row r="8516" spans="1:18" hidden="1" x14ac:dyDescent="0.3">
      <c r="A8516" t="s">
        <v>33826</v>
      </c>
      <c r="B8516" t="s">
        <v>33827</v>
      </c>
      <c r="C8516" s="1" t="str">
        <f t="shared" si="698"/>
        <v>21:0899</v>
      </c>
      <c r="D8516" s="1" t="str">
        <f t="shared" si="699"/>
        <v>21:0238</v>
      </c>
      <c r="E8516" t="s">
        <v>33828</v>
      </c>
      <c r="F8516" t="s">
        <v>33829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52</v>
      </c>
      <c r="N8516">
        <v>590</v>
      </c>
      <c r="P8516" t="s">
        <v>194</v>
      </c>
      <c r="Q8516" t="s">
        <v>257</v>
      </c>
      <c r="R8516" t="s">
        <v>195</v>
      </c>
    </row>
    <row r="8517" spans="1:18" hidden="1" x14ac:dyDescent="0.3">
      <c r="A8517" t="s">
        <v>33830</v>
      </c>
      <c r="B8517" t="s">
        <v>33831</v>
      </c>
      <c r="C8517" s="1" t="str">
        <f t="shared" si="698"/>
        <v>21:0899</v>
      </c>
      <c r="D8517" s="1" t="str">
        <f t="shared" si="699"/>
        <v>21:0238</v>
      </c>
      <c r="E8517" t="s">
        <v>33832</v>
      </c>
      <c r="F8517" t="s">
        <v>33833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60</v>
      </c>
      <c r="N8517">
        <v>591</v>
      </c>
      <c r="P8517" t="s">
        <v>414</v>
      </c>
      <c r="Q8517" t="s">
        <v>146</v>
      </c>
      <c r="R8517" t="s">
        <v>189</v>
      </c>
    </row>
    <row r="8518" spans="1:18" hidden="1" x14ac:dyDescent="0.3">
      <c r="A8518" t="s">
        <v>33834</v>
      </c>
      <c r="B8518" t="s">
        <v>33835</v>
      </c>
      <c r="C8518" s="1" t="str">
        <f t="shared" si="698"/>
        <v>21:0899</v>
      </c>
      <c r="D8518" s="1" t="str">
        <f t="shared" si="699"/>
        <v>21:0238</v>
      </c>
      <c r="E8518" t="s">
        <v>33836</v>
      </c>
      <c r="F8518" t="s">
        <v>33837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36</v>
      </c>
      <c r="N8518">
        <v>592</v>
      </c>
      <c r="P8518" t="s">
        <v>256</v>
      </c>
      <c r="Q8518" t="s">
        <v>54</v>
      </c>
      <c r="R8518" t="s">
        <v>522</v>
      </c>
    </row>
    <row r="8519" spans="1:18" hidden="1" x14ac:dyDescent="0.3">
      <c r="A8519" t="s">
        <v>33838</v>
      </c>
      <c r="B8519" t="s">
        <v>33839</v>
      </c>
      <c r="C8519" s="1" t="str">
        <f t="shared" si="698"/>
        <v>21:0899</v>
      </c>
      <c r="D8519" s="1" t="str">
        <f t="shared" si="699"/>
        <v>21:0238</v>
      </c>
      <c r="E8519" t="s">
        <v>33840</v>
      </c>
      <c r="F8519" t="s">
        <v>33841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44</v>
      </c>
      <c r="N8519">
        <v>593</v>
      </c>
      <c r="P8519" t="s">
        <v>235</v>
      </c>
      <c r="Q8519" t="s">
        <v>579</v>
      </c>
      <c r="R8519" t="s">
        <v>460</v>
      </c>
    </row>
    <row r="8520" spans="1:18" hidden="1" x14ac:dyDescent="0.3">
      <c r="A8520" t="s">
        <v>33842</v>
      </c>
      <c r="B8520" t="s">
        <v>33843</v>
      </c>
      <c r="C8520" s="1" t="str">
        <f t="shared" si="698"/>
        <v>21:0899</v>
      </c>
      <c r="D8520" s="1" t="str">
        <f t="shared" si="699"/>
        <v>21:0238</v>
      </c>
      <c r="E8520" t="s">
        <v>33844</v>
      </c>
      <c r="F8520" t="s">
        <v>33845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52</v>
      </c>
      <c r="N8520">
        <v>594</v>
      </c>
      <c r="P8520" t="s">
        <v>235</v>
      </c>
      <c r="Q8520" t="s">
        <v>482</v>
      </c>
      <c r="R8520" t="s">
        <v>401</v>
      </c>
    </row>
    <row r="8521" spans="1:18" hidden="1" x14ac:dyDescent="0.3">
      <c r="A8521" t="s">
        <v>33846</v>
      </c>
      <c r="B8521" t="s">
        <v>33847</v>
      </c>
      <c r="C8521" s="1" t="str">
        <f t="shared" si="698"/>
        <v>21:0899</v>
      </c>
      <c r="D8521" s="1" t="str">
        <f t="shared" si="699"/>
        <v>21:0238</v>
      </c>
      <c r="E8521" t="s">
        <v>33848</v>
      </c>
      <c r="F8521" t="s">
        <v>33849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60</v>
      </c>
      <c r="N8521">
        <v>595</v>
      </c>
      <c r="P8521" t="s">
        <v>256</v>
      </c>
      <c r="Q8521" t="s">
        <v>579</v>
      </c>
      <c r="R8521" t="s">
        <v>195</v>
      </c>
    </row>
    <row r="8522" spans="1:18" hidden="1" x14ac:dyDescent="0.3">
      <c r="A8522" t="s">
        <v>33850</v>
      </c>
      <c r="B8522" t="s">
        <v>33851</v>
      </c>
      <c r="C8522" s="1" t="str">
        <f t="shared" si="698"/>
        <v>21:0899</v>
      </c>
      <c r="D8522" s="1" t="str">
        <f t="shared" si="699"/>
        <v>21:0238</v>
      </c>
      <c r="E8522" t="s">
        <v>33852</v>
      </c>
      <c r="F8522" t="s">
        <v>33853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67</v>
      </c>
      <c r="N8522">
        <v>596</v>
      </c>
      <c r="P8522" t="s">
        <v>256</v>
      </c>
      <c r="Q8522" t="s">
        <v>579</v>
      </c>
      <c r="R8522" t="s">
        <v>460</v>
      </c>
    </row>
    <row r="8523" spans="1:18" hidden="1" x14ac:dyDescent="0.3">
      <c r="A8523" t="s">
        <v>33854</v>
      </c>
      <c r="B8523" t="s">
        <v>33855</v>
      </c>
      <c r="C8523" s="1" t="str">
        <f t="shared" si="698"/>
        <v>21:0899</v>
      </c>
      <c r="D8523" s="1" t="str">
        <f t="shared" si="699"/>
        <v>21:0238</v>
      </c>
      <c r="E8523" t="s">
        <v>33856</v>
      </c>
      <c r="F8523" t="s">
        <v>33857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74</v>
      </c>
      <c r="N8523">
        <v>597</v>
      </c>
      <c r="P8523" t="s">
        <v>247</v>
      </c>
      <c r="Q8523" t="s">
        <v>579</v>
      </c>
      <c r="R8523" t="s">
        <v>460</v>
      </c>
    </row>
    <row r="8524" spans="1:18" hidden="1" x14ac:dyDescent="0.3">
      <c r="A8524" t="s">
        <v>33858</v>
      </c>
      <c r="B8524" t="s">
        <v>33859</v>
      </c>
      <c r="C8524" s="1" t="str">
        <f t="shared" si="698"/>
        <v>21:0899</v>
      </c>
      <c r="D8524" s="1" t="str">
        <f t="shared" si="699"/>
        <v>21:0238</v>
      </c>
      <c r="E8524" t="s">
        <v>33860</v>
      </c>
      <c r="F8524" t="s">
        <v>33861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 t="s">
        <v>235</v>
      </c>
      <c r="Q8524" t="s">
        <v>482</v>
      </c>
      <c r="R8524" t="s">
        <v>195</v>
      </c>
    </row>
    <row r="8525" spans="1:18" hidden="1" x14ac:dyDescent="0.3">
      <c r="A8525" t="s">
        <v>33862</v>
      </c>
      <c r="B8525" t="s">
        <v>33863</v>
      </c>
      <c r="C8525" s="1" t="str">
        <f t="shared" si="698"/>
        <v>21:0899</v>
      </c>
      <c r="D8525" s="1" t="str">
        <f t="shared" si="699"/>
        <v>21:0238</v>
      </c>
      <c r="E8525" t="s">
        <v>33860</v>
      </c>
      <c r="F8525" t="s">
        <v>33864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29</v>
      </c>
      <c r="N8525">
        <v>599</v>
      </c>
      <c r="P8525" t="s">
        <v>319</v>
      </c>
      <c r="Q8525" t="s">
        <v>482</v>
      </c>
      <c r="R8525" t="s">
        <v>460</v>
      </c>
    </row>
    <row r="8526" spans="1:18" hidden="1" x14ac:dyDescent="0.3">
      <c r="A8526" t="s">
        <v>33865</v>
      </c>
      <c r="B8526" t="s">
        <v>33866</v>
      </c>
      <c r="C8526" s="1" t="str">
        <f t="shared" si="698"/>
        <v>21:0899</v>
      </c>
      <c r="D8526" s="1" t="str">
        <f t="shared" si="699"/>
        <v>21:0238</v>
      </c>
      <c r="E8526" t="s">
        <v>33867</v>
      </c>
      <c r="F8526" t="s">
        <v>33868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81</v>
      </c>
      <c r="N8526">
        <v>600</v>
      </c>
      <c r="P8526" t="s">
        <v>194</v>
      </c>
      <c r="Q8526" t="s">
        <v>579</v>
      </c>
      <c r="R8526" t="s">
        <v>460</v>
      </c>
    </row>
    <row r="8527" spans="1:18" hidden="1" x14ac:dyDescent="0.3">
      <c r="A8527" t="s">
        <v>33869</v>
      </c>
      <c r="B8527" t="s">
        <v>33870</v>
      </c>
      <c r="C8527" s="1" t="str">
        <f t="shared" si="698"/>
        <v>21:0899</v>
      </c>
      <c r="D8527" s="1" t="str">
        <f t="shared" si="699"/>
        <v>21:0238</v>
      </c>
      <c r="E8527" t="s">
        <v>33871</v>
      </c>
      <c r="F8527" t="s">
        <v>33872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95</v>
      </c>
      <c r="N8527">
        <v>601</v>
      </c>
      <c r="P8527" t="s">
        <v>272</v>
      </c>
      <c r="Q8527" t="s">
        <v>579</v>
      </c>
      <c r="R8527" t="s">
        <v>189</v>
      </c>
    </row>
    <row r="8528" spans="1:18" hidden="1" x14ac:dyDescent="0.3">
      <c r="A8528" t="s">
        <v>33873</v>
      </c>
      <c r="B8528" t="s">
        <v>33874</v>
      </c>
      <c r="C8528" s="1" t="str">
        <f t="shared" si="698"/>
        <v>21:0899</v>
      </c>
      <c r="D8528" s="1" t="str">
        <f t="shared" si="699"/>
        <v>21:0238</v>
      </c>
      <c r="E8528" t="s">
        <v>33875</v>
      </c>
      <c r="F8528" t="s">
        <v>33876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101</v>
      </c>
      <c r="N8528">
        <v>602</v>
      </c>
      <c r="P8528" t="s">
        <v>256</v>
      </c>
      <c r="Q8528" t="s">
        <v>579</v>
      </c>
      <c r="R8528" t="s">
        <v>55</v>
      </c>
    </row>
    <row r="8529" spans="1:18" hidden="1" x14ac:dyDescent="0.3">
      <c r="A8529" t="s">
        <v>33877</v>
      </c>
      <c r="B8529" t="s">
        <v>33878</v>
      </c>
      <c r="C8529" s="1" t="str">
        <f t="shared" si="698"/>
        <v>21:0899</v>
      </c>
      <c r="D8529" s="1" t="str">
        <f t="shared" si="699"/>
        <v>21:0238</v>
      </c>
      <c r="E8529" t="s">
        <v>33879</v>
      </c>
      <c r="F8529" t="s">
        <v>33880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107</v>
      </c>
      <c r="N8529">
        <v>603</v>
      </c>
      <c r="P8529" t="s">
        <v>256</v>
      </c>
      <c r="Q8529" t="s">
        <v>482</v>
      </c>
      <c r="R8529" t="s">
        <v>285</v>
      </c>
    </row>
    <row r="8530" spans="1:18" hidden="1" x14ac:dyDescent="0.3">
      <c r="A8530" t="s">
        <v>33881</v>
      </c>
      <c r="B8530" t="s">
        <v>33882</v>
      </c>
      <c r="C8530" s="1" t="str">
        <f t="shared" si="698"/>
        <v>21:0899</v>
      </c>
      <c r="D8530" s="1" t="str">
        <f t="shared" si="699"/>
        <v>21:0238</v>
      </c>
      <c r="E8530" t="s">
        <v>33883</v>
      </c>
      <c r="F8530" t="s">
        <v>33884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114</v>
      </c>
      <c r="N8530">
        <v>604</v>
      </c>
      <c r="P8530" t="s">
        <v>356</v>
      </c>
      <c r="Q8530" t="s">
        <v>54</v>
      </c>
      <c r="R8530" t="s">
        <v>890</v>
      </c>
    </row>
    <row r="8531" spans="1:18" hidden="1" x14ac:dyDescent="0.3">
      <c r="A8531" t="s">
        <v>33885</v>
      </c>
      <c r="B8531" t="s">
        <v>33886</v>
      </c>
      <c r="C8531" s="1" t="str">
        <f t="shared" si="698"/>
        <v>21:0899</v>
      </c>
      <c r="D8531" s="1" t="str">
        <f t="shared" si="699"/>
        <v>21:0238</v>
      </c>
      <c r="E8531" t="s">
        <v>33887</v>
      </c>
      <c r="F8531" t="s">
        <v>33888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121</v>
      </c>
      <c r="N8531">
        <v>605</v>
      </c>
      <c r="P8531" t="s">
        <v>15080</v>
      </c>
      <c r="Q8531" t="s">
        <v>15080</v>
      </c>
      <c r="R8531" t="s">
        <v>15080</v>
      </c>
    </row>
    <row r="8532" spans="1:18" hidden="1" x14ac:dyDescent="0.3">
      <c r="A8532" t="s">
        <v>33889</v>
      </c>
      <c r="B8532" t="s">
        <v>33890</v>
      </c>
      <c r="C8532" s="1" t="str">
        <f t="shared" si="698"/>
        <v>21:0899</v>
      </c>
      <c r="D8532" s="1" t="str">
        <f t="shared" si="699"/>
        <v>21:0238</v>
      </c>
      <c r="E8532" t="s">
        <v>33891</v>
      </c>
      <c r="F8532" t="s">
        <v>33892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127</v>
      </c>
      <c r="N8532">
        <v>606</v>
      </c>
      <c r="P8532" t="s">
        <v>1006</v>
      </c>
      <c r="Q8532" t="s">
        <v>54</v>
      </c>
      <c r="R8532" t="s">
        <v>401</v>
      </c>
    </row>
    <row r="8533" spans="1:18" hidden="1" x14ac:dyDescent="0.3">
      <c r="A8533" t="s">
        <v>33893</v>
      </c>
      <c r="B8533" t="s">
        <v>33894</v>
      </c>
      <c r="C8533" s="1" t="str">
        <f t="shared" si="698"/>
        <v>21:0899</v>
      </c>
      <c r="D8533" s="1" t="str">
        <f t="shared" si="699"/>
        <v>21:0238</v>
      </c>
      <c r="E8533" t="s">
        <v>33895</v>
      </c>
      <c r="F8533" t="s">
        <v>33896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133</v>
      </c>
      <c r="N8533">
        <v>607</v>
      </c>
      <c r="P8533" t="s">
        <v>200</v>
      </c>
      <c r="Q8533" t="s">
        <v>579</v>
      </c>
      <c r="R8533" t="s">
        <v>55</v>
      </c>
    </row>
    <row r="8534" spans="1:18" hidden="1" x14ac:dyDescent="0.3">
      <c r="A8534" t="s">
        <v>33897</v>
      </c>
      <c r="B8534" t="s">
        <v>33898</v>
      </c>
      <c r="C8534" s="1" t="str">
        <f t="shared" si="698"/>
        <v>21:0899</v>
      </c>
      <c r="D8534" s="1" t="str">
        <f t="shared" si="699"/>
        <v>21:0238</v>
      </c>
      <c r="E8534" t="s">
        <v>33899</v>
      </c>
      <c r="F8534" t="s">
        <v>33900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139</v>
      </c>
      <c r="N8534">
        <v>608</v>
      </c>
      <c r="P8534" t="s">
        <v>200</v>
      </c>
      <c r="Q8534" t="s">
        <v>579</v>
      </c>
      <c r="R8534" t="s">
        <v>55</v>
      </c>
    </row>
    <row r="8535" spans="1:18" hidden="1" x14ac:dyDescent="0.3">
      <c r="A8535" t="s">
        <v>33901</v>
      </c>
      <c r="B8535" t="s">
        <v>33902</v>
      </c>
      <c r="C8535" s="1" t="str">
        <f t="shared" si="698"/>
        <v>21:0899</v>
      </c>
      <c r="D8535" s="1" t="str">
        <f t="shared" si="699"/>
        <v>21:0238</v>
      </c>
      <c r="E8535" t="s">
        <v>33903</v>
      </c>
      <c r="F8535" t="s">
        <v>33904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241</v>
      </c>
      <c r="N8535">
        <v>609</v>
      </c>
      <c r="P8535" t="s">
        <v>15080</v>
      </c>
      <c r="Q8535" t="s">
        <v>15080</v>
      </c>
      <c r="R8535" t="s">
        <v>15080</v>
      </c>
    </row>
    <row r="8536" spans="1:18" hidden="1" x14ac:dyDescent="0.3">
      <c r="A8536" t="s">
        <v>33905</v>
      </c>
      <c r="B8536" t="s">
        <v>33906</v>
      </c>
      <c r="C8536" s="1" t="str">
        <f t="shared" si="698"/>
        <v>21:0899</v>
      </c>
      <c r="D8536" s="1" t="str">
        <f t="shared" si="699"/>
        <v>21:0238</v>
      </c>
      <c r="E8536" t="s">
        <v>33907</v>
      </c>
      <c r="F8536" t="s">
        <v>33908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36</v>
      </c>
      <c r="N8536">
        <v>610</v>
      </c>
      <c r="P8536" t="s">
        <v>210</v>
      </c>
      <c r="Q8536" t="s">
        <v>579</v>
      </c>
      <c r="R8536" t="s">
        <v>195</v>
      </c>
    </row>
    <row r="8537" spans="1:18" hidden="1" x14ac:dyDescent="0.3">
      <c r="A8537" t="s">
        <v>33909</v>
      </c>
      <c r="B8537" t="s">
        <v>33910</v>
      </c>
      <c r="C8537" s="1" t="str">
        <f t="shared" si="698"/>
        <v>21:0899</v>
      </c>
      <c r="D8537" s="1" t="str">
        <f t="shared" si="699"/>
        <v>21:0238</v>
      </c>
      <c r="E8537" t="s">
        <v>33911</v>
      </c>
      <c r="F8537" t="s">
        <v>33912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44</v>
      </c>
      <c r="N8537">
        <v>611</v>
      </c>
      <c r="P8537" t="s">
        <v>194</v>
      </c>
      <c r="Q8537" t="s">
        <v>257</v>
      </c>
      <c r="R8537" t="s">
        <v>189</v>
      </c>
    </row>
    <row r="8538" spans="1:18" hidden="1" x14ac:dyDescent="0.3">
      <c r="A8538" t="s">
        <v>33913</v>
      </c>
      <c r="B8538" t="s">
        <v>33914</v>
      </c>
      <c r="C8538" s="1" t="str">
        <f t="shared" si="698"/>
        <v>21:0899</v>
      </c>
      <c r="D8538" s="1" t="str">
        <f t="shared" si="699"/>
        <v>21:0238</v>
      </c>
      <c r="E8538" t="s">
        <v>33915</v>
      </c>
      <c r="F8538" t="s">
        <v>33916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52</v>
      </c>
      <c r="N8538">
        <v>612</v>
      </c>
      <c r="P8538" t="s">
        <v>200</v>
      </c>
      <c r="Q8538" t="s">
        <v>24</v>
      </c>
      <c r="R8538" t="s">
        <v>890</v>
      </c>
    </row>
    <row r="8539" spans="1:18" hidden="1" x14ac:dyDescent="0.3">
      <c r="A8539" t="s">
        <v>33917</v>
      </c>
      <c r="B8539" t="s">
        <v>33918</v>
      </c>
      <c r="C8539" s="1" t="str">
        <f t="shared" si="698"/>
        <v>21:0899</v>
      </c>
      <c r="D8539" s="1" t="str">
        <f t="shared" si="699"/>
        <v>21:0238</v>
      </c>
      <c r="E8539" t="s">
        <v>33919</v>
      </c>
      <c r="F8539" t="s">
        <v>33920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60</v>
      </c>
      <c r="N8539">
        <v>613</v>
      </c>
      <c r="P8539" t="s">
        <v>194</v>
      </c>
      <c r="Q8539" t="s">
        <v>24</v>
      </c>
      <c r="R8539" t="s">
        <v>911</v>
      </c>
    </row>
    <row r="8540" spans="1:18" hidden="1" x14ac:dyDescent="0.3">
      <c r="A8540" t="s">
        <v>33921</v>
      </c>
      <c r="B8540" t="s">
        <v>33922</v>
      </c>
      <c r="C8540" s="1" t="str">
        <f t="shared" si="698"/>
        <v>21:0899</v>
      </c>
      <c r="D8540" s="1" t="str">
        <f t="shared" si="699"/>
        <v>21:0238</v>
      </c>
      <c r="E8540" t="s">
        <v>33923</v>
      </c>
      <c r="F8540" t="s">
        <v>33924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67</v>
      </c>
      <c r="N8540">
        <v>614</v>
      </c>
      <c r="P8540" t="s">
        <v>210</v>
      </c>
      <c r="Q8540" t="s">
        <v>31</v>
      </c>
      <c r="R8540" t="s">
        <v>532</v>
      </c>
    </row>
    <row r="8541" spans="1:18" hidden="1" x14ac:dyDescent="0.3">
      <c r="A8541" t="s">
        <v>33925</v>
      </c>
      <c r="B8541" t="s">
        <v>33926</v>
      </c>
      <c r="C8541" s="1" t="str">
        <f t="shared" si="698"/>
        <v>21:0899</v>
      </c>
      <c r="D8541" s="1" t="str">
        <f t="shared" si="699"/>
        <v>21:0238</v>
      </c>
      <c r="E8541" t="s">
        <v>33927</v>
      </c>
      <c r="F8541" t="s">
        <v>33928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74</v>
      </c>
      <c r="N8541">
        <v>615</v>
      </c>
      <c r="P8541" t="s">
        <v>210</v>
      </c>
      <c r="Q8541" t="s">
        <v>96</v>
      </c>
      <c r="R8541" t="s">
        <v>890</v>
      </c>
    </row>
    <row r="8542" spans="1:18" hidden="1" x14ac:dyDescent="0.3">
      <c r="A8542" t="s">
        <v>33929</v>
      </c>
      <c r="B8542" t="s">
        <v>33930</v>
      </c>
      <c r="C8542" s="1" t="str">
        <f t="shared" si="698"/>
        <v>21:0899</v>
      </c>
      <c r="D8542" s="1" t="str">
        <f t="shared" si="699"/>
        <v>21:0238</v>
      </c>
      <c r="E8542" t="s">
        <v>33931</v>
      </c>
      <c r="F8542" t="s">
        <v>33932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81</v>
      </c>
      <c r="N8542">
        <v>616</v>
      </c>
      <c r="P8542" t="s">
        <v>210</v>
      </c>
      <c r="Q8542" t="s">
        <v>46</v>
      </c>
      <c r="R8542" t="s">
        <v>189</v>
      </c>
    </row>
    <row r="8543" spans="1:18" hidden="1" x14ac:dyDescent="0.3">
      <c r="A8543" t="s">
        <v>33933</v>
      </c>
      <c r="B8543" t="s">
        <v>33934</v>
      </c>
      <c r="C8543" s="1" t="str">
        <f t="shared" si="698"/>
        <v>21:0899</v>
      </c>
      <c r="D8543" s="1" t="str">
        <f t="shared" si="699"/>
        <v>21:0238</v>
      </c>
      <c r="E8543" t="s">
        <v>33935</v>
      </c>
      <c r="F8543" t="s">
        <v>33936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95</v>
      </c>
      <c r="N8543">
        <v>617</v>
      </c>
      <c r="P8543" t="s">
        <v>210</v>
      </c>
      <c r="Q8543" t="s">
        <v>24</v>
      </c>
      <c r="R8543" t="s">
        <v>3875</v>
      </c>
    </row>
    <row r="8544" spans="1:18" hidden="1" x14ac:dyDescent="0.3">
      <c r="A8544" t="s">
        <v>33937</v>
      </c>
      <c r="B8544" t="s">
        <v>33938</v>
      </c>
      <c r="C8544" s="1" t="str">
        <f t="shared" si="698"/>
        <v>21:0899</v>
      </c>
      <c r="D8544" s="1" t="str">
        <f t="shared" si="699"/>
        <v>21:0238</v>
      </c>
      <c r="E8544" t="s">
        <v>33939</v>
      </c>
      <c r="F8544" t="s">
        <v>33940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101</v>
      </c>
      <c r="N8544">
        <v>618</v>
      </c>
      <c r="P8544" t="s">
        <v>200</v>
      </c>
      <c r="Q8544" t="s">
        <v>96</v>
      </c>
      <c r="R8544" t="s">
        <v>687</v>
      </c>
    </row>
    <row r="8545" spans="1:18" hidden="1" x14ac:dyDescent="0.3">
      <c r="A8545" t="s">
        <v>33941</v>
      </c>
      <c r="B8545" t="s">
        <v>33942</v>
      </c>
      <c r="C8545" s="1" t="str">
        <f t="shared" si="698"/>
        <v>21:0899</v>
      </c>
      <c r="D8545" s="1" t="str">
        <f t="shared" si="699"/>
        <v>21:0238</v>
      </c>
      <c r="E8545" t="s">
        <v>33943</v>
      </c>
      <c r="F8545" t="s">
        <v>33944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 t="s">
        <v>414</v>
      </c>
      <c r="Q8545" t="s">
        <v>96</v>
      </c>
      <c r="R8545" t="s">
        <v>890</v>
      </c>
    </row>
    <row r="8546" spans="1:18" hidden="1" x14ac:dyDescent="0.3">
      <c r="A8546" t="s">
        <v>33945</v>
      </c>
      <c r="B8546" t="s">
        <v>33946</v>
      </c>
      <c r="C8546" s="1" t="str">
        <f t="shared" si="698"/>
        <v>21:0899</v>
      </c>
      <c r="D8546" s="1" t="str">
        <f t="shared" si="699"/>
        <v>21:0238</v>
      </c>
      <c r="E8546" t="s">
        <v>33943</v>
      </c>
      <c r="F8546" t="s">
        <v>33947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29</v>
      </c>
      <c r="N8546">
        <v>620</v>
      </c>
      <c r="P8546" t="s">
        <v>194</v>
      </c>
      <c r="Q8546" t="s">
        <v>31</v>
      </c>
      <c r="R8546" t="s">
        <v>532</v>
      </c>
    </row>
    <row r="8547" spans="1:18" hidden="1" x14ac:dyDescent="0.3">
      <c r="A8547" t="s">
        <v>33948</v>
      </c>
      <c r="B8547" t="s">
        <v>33949</v>
      </c>
      <c r="C8547" s="1" t="str">
        <f t="shared" si="698"/>
        <v>21:0899</v>
      </c>
      <c r="D8547" s="1" t="str">
        <f t="shared" si="699"/>
        <v>21:0238</v>
      </c>
      <c r="E8547" t="s">
        <v>33950</v>
      </c>
      <c r="F8547" t="s">
        <v>33951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107</v>
      </c>
      <c r="N8547">
        <v>621</v>
      </c>
      <c r="P8547" t="s">
        <v>210</v>
      </c>
      <c r="Q8547" t="s">
        <v>24</v>
      </c>
      <c r="R8547" t="s">
        <v>189</v>
      </c>
    </row>
    <row r="8548" spans="1:18" hidden="1" x14ac:dyDescent="0.3">
      <c r="A8548" t="s">
        <v>33952</v>
      </c>
      <c r="B8548" t="s">
        <v>33953</v>
      </c>
      <c r="C8548" s="1" t="str">
        <f t="shared" si="698"/>
        <v>21:0899</v>
      </c>
      <c r="D8548" s="1" t="str">
        <f t="shared" si="699"/>
        <v>21:0238</v>
      </c>
      <c r="E8548" t="s">
        <v>33954</v>
      </c>
      <c r="F8548" t="s">
        <v>33955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114</v>
      </c>
      <c r="N8548">
        <v>622</v>
      </c>
      <c r="P8548" t="s">
        <v>134</v>
      </c>
      <c r="Q8548" t="s">
        <v>96</v>
      </c>
      <c r="R8548" t="s">
        <v>522</v>
      </c>
    </row>
    <row r="8549" spans="1:18" hidden="1" x14ac:dyDescent="0.3">
      <c r="A8549" t="s">
        <v>33956</v>
      </c>
      <c r="B8549" t="s">
        <v>33957</v>
      </c>
      <c r="C8549" s="1" t="str">
        <f t="shared" si="698"/>
        <v>21:0899</v>
      </c>
      <c r="D8549" s="1" t="str">
        <f t="shared" si="699"/>
        <v>21:0238</v>
      </c>
      <c r="E8549" t="s">
        <v>33958</v>
      </c>
      <c r="F8549" t="s">
        <v>33959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121</v>
      </c>
      <c r="N8549">
        <v>623</v>
      </c>
      <c r="P8549" t="s">
        <v>200</v>
      </c>
      <c r="Q8549" t="s">
        <v>89</v>
      </c>
      <c r="R8549" t="s">
        <v>532</v>
      </c>
    </row>
    <row r="8550" spans="1:18" hidden="1" x14ac:dyDescent="0.3">
      <c r="A8550" t="s">
        <v>33960</v>
      </c>
      <c r="B8550" t="s">
        <v>33961</v>
      </c>
      <c r="C8550" s="1" t="str">
        <f t="shared" si="698"/>
        <v>21:0899</v>
      </c>
      <c r="D8550" s="1" t="str">
        <f t="shared" si="699"/>
        <v>21:0238</v>
      </c>
      <c r="E8550" t="s">
        <v>33962</v>
      </c>
      <c r="F8550" t="s">
        <v>33963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127</v>
      </c>
      <c r="N8550">
        <v>624</v>
      </c>
      <c r="P8550" t="s">
        <v>235</v>
      </c>
      <c r="Q8550" t="s">
        <v>236</v>
      </c>
      <c r="R8550" t="s">
        <v>460</v>
      </c>
    </row>
    <row r="8551" spans="1:18" hidden="1" x14ac:dyDescent="0.3">
      <c r="A8551" t="s">
        <v>33964</v>
      </c>
      <c r="B8551" t="s">
        <v>33965</v>
      </c>
      <c r="C8551" s="1" t="str">
        <f t="shared" si="698"/>
        <v>21:0899</v>
      </c>
      <c r="D8551" s="1" t="str">
        <f t="shared" si="699"/>
        <v>21:0238</v>
      </c>
      <c r="E8551" t="s">
        <v>33966</v>
      </c>
      <c r="F8551" t="s">
        <v>33967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133</v>
      </c>
      <c r="N8551">
        <v>625</v>
      </c>
      <c r="P8551" t="s">
        <v>194</v>
      </c>
      <c r="Q8551" t="s">
        <v>146</v>
      </c>
      <c r="R8551" t="s">
        <v>189</v>
      </c>
    </row>
    <row r="8552" spans="1:18" hidden="1" x14ac:dyDescent="0.3">
      <c r="A8552" t="s">
        <v>33968</v>
      </c>
      <c r="B8552" t="s">
        <v>33969</v>
      </c>
      <c r="C8552" s="1" t="str">
        <f t="shared" si="698"/>
        <v>21:0899</v>
      </c>
      <c r="D8552" s="1" t="str">
        <f t="shared" si="699"/>
        <v>21:0238</v>
      </c>
      <c r="E8552" t="s">
        <v>33970</v>
      </c>
      <c r="F8552" t="s">
        <v>33971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139</v>
      </c>
      <c r="N8552">
        <v>626</v>
      </c>
      <c r="P8552" t="s">
        <v>210</v>
      </c>
      <c r="Q8552" t="s">
        <v>62</v>
      </c>
      <c r="R8552" t="s">
        <v>55</v>
      </c>
    </row>
    <row r="8553" spans="1:18" hidden="1" x14ac:dyDescent="0.3">
      <c r="A8553" t="s">
        <v>33972</v>
      </c>
      <c r="B8553" t="s">
        <v>33973</v>
      </c>
      <c r="C8553" s="1" t="str">
        <f t="shared" si="698"/>
        <v>21:0899</v>
      </c>
      <c r="D8553" s="1" t="str">
        <f t="shared" si="699"/>
        <v>21:0238</v>
      </c>
      <c r="E8553" t="s">
        <v>33974</v>
      </c>
      <c r="F8553" t="s">
        <v>33975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241</v>
      </c>
      <c r="N8553">
        <v>627</v>
      </c>
      <c r="P8553" t="s">
        <v>210</v>
      </c>
      <c r="Q8553" t="s">
        <v>24</v>
      </c>
      <c r="R8553" t="s">
        <v>195</v>
      </c>
    </row>
    <row r="8554" spans="1:18" hidden="1" x14ac:dyDescent="0.3">
      <c r="A8554" t="s">
        <v>33976</v>
      </c>
      <c r="B8554" t="s">
        <v>33977</v>
      </c>
      <c r="C8554" s="1" t="str">
        <f t="shared" si="698"/>
        <v>21:0899</v>
      </c>
      <c r="D8554" s="1" t="str">
        <f t="shared" si="699"/>
        <v>21:0238</v>
      </c>
      <c r="E8554" t="s">
        <v>33978</v>
      </c>
      <c r="F8554" t="s">
        <v>33979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36</v>
      </c>
      <c r="N8554">
        <v>628</v>
      </c>
      <c r="P8554" t="s">
        <v>356</v>
      </c>
      <c r="Q8554" t="s">
        <v>96</v>
      </c>
      <c r="R8554" t="s">
        <v>911</v>
      </c>
    </row>
    <row r="8555" spans="1:18" hidden="1" x14ac:dyDescent="0.3">
      <c r="A8555" t="s">
        <v>33980</v>
      </c>
      <c r="B8555" t="s">
        <v>33981</v>
      </c>
      <c r="C8555" s="1" t="str">
        <f t="shared" si="698"/>
        <v>21:0899</v>
      </c>
      <c r="D8555" s="1" t="str">
        <f t="shared" si="699"/>
        <v>21:0238</v>
      </c>
      <c r="E8555" t="s">
        <v>33982</v>
      </c>
      <c r="F8555" t="s">
        <v>33983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44</v>
      </c>
      <c r="N8555">
        <v>629</v>
      </c>
      <c r="P8555" t="s">
        <v>267</v>
      </c>
      <c r="Q8555" t="s">
        <v>31</v>
      </c>
      <c r="R8555" t="s">
        <v>532</v>
      </c>
    </row>
    <row r="8556" spans="1:18" hidden="1" x14ac:dyDescent="0.3">
      <c r="A8556" t="s">
        <v>33984</v>
      </c>
      <c r="B8556" t="s">
        <v>33985</v>
      </c>
      <c r="C8556" s="1" t="str">
        <f t="shared" si="698"/>
        <v>21:0899</v>
      </c>
      <c r="D8556" s="1" t="str">
        <f t="shared" si="699"/>
        <v>21:0238</v>
      </c>
      <c r="E8556" t="s">
        <v>33986</v>
      </c>
      <c r="F8556" t="s">
        <v>33987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52</v>
      </c>
      <c r="N8556">
        <v>630</v>
      </c>
      <c r="P8556" t="s">
        <v>262</v>
      </c>
      <c r="Q8556" t="s">
        <v>24</v>
      </c>
      <c r="R8556" t="s">
        <v>189</v>
      </c>
    </row>
    <row r="8557" spans="1:18" hidden="1" x14ac:dyDescent="0.3">
      <c r="A8557" t="s">
        <v>33988</v>
      </c>
      <c r="B8557" t="s">
        <v>33989</v>
      </c>
      <c r="C8557" s="1" t="str">
        <f t="shared" si="698"/>
        <v>21:0899</v>
      </c>
      <c r="D8557" s="1" t="str">
        <f t="shared" si="699"/>
        <v>21:0238</v>
      </c>
      <c r="E8557" t="s">
        <v>33990</v>
      </c>
      <c r="F8557" t="s">
        <v>33991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60</v>
      </c>
      <c r="N8557">
        <v>631</v>
      </c>
      <c r="P8557" t="s">
        <v>256</v>
      </c>
      <c r="Q8557" t="s">
        <v>96</v>
      </c>
      <c r="R8557" t="s">
        <v>890</v>
      </c>
    </row>
    <row r="8558" spans="1:18" hidden="1" x14ac:dyDescent="0.3">
      <c r="A8558" t="s">
        <v>33992</v>
      </c>
      <c r="B8558" t="s">
        <v>33993</v>
      </c>
      <c r="C8558" s="1" t="str">
        <f t="shared" si="698"/>
        <v>21:0899</v>
      </c>
      <c r="D8558" s="1" t="str">
        <f t="shared" si="699"/>
        <v>21:0238</v>
      </c>
      <c r="E8558" t="s">
        <v>33994</v>
      </c>
      <c r="F8558" t="s">
        <v>33995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67</v>
      </c>
      <c r="N8558">
        <v>632</v>
      </c>
      <c r="P8558" t="s">
        <v>262</v>
      </c>
      <c r="Q8558" t="s">
        <v>46</v>
      </c>
      <c r="R8558" t="s">
        <v>599</v>
      </c>
    </row>
    <row r="8559" spans="1:18" hidden="1" x14ac:dyDescent="0.3">
      <c r="A8559" t="s">
        <v>33996</v>
      </c>
      <c r="B8559" t="s">
        <v>33997</v>
      </c>
      <c r="C8559" s="1" t="str">
        <f t="shared" si="698"/>
        <v>21:0899</v>
      </c>
      <c r="D8559" s="1" t="str">
        <f t="shared" si="699"/>
        <v>21:0238</v>
      </c>
      <c r="E8559" t="s">
        <v>33998</v>
      </c>
      <c r="F8559" t="s">
        <v>33999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74</v>
      </c>
      <c r="N8559">
        <v>633</v>
      </c>
      <c r="P8559" t="s">
        <v>356</v>
      </c>
      <c r="Q8559" t="s">
        <v>62</v>
      </c>
      <c r="R8559" t="s">
        <v>189</v>
      </c>
    </row>
    <row r="8560" spans="1:18" hidden="1" x14ac:dyDescent="0.3">
      <c r="A8560" t="s">
        <v>34000</v>
      </c>
      <c r="B8560" t="s">
        <v>34001</v>
      </c>
      <c r="C8560" s="1" t="str">
        <f t="shared" si="698"/>
        <v>21:0899</v>
      </c>
      <c r="D8560" s="1" t="str">
        <f t="shared" si="699"/>
        <v>21:0238</v>
      </c>
      <c r="E8560" t="s">
        <v>34002</v>
      </c>
      <c r="F8560" t="s">
        <v>34003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 t="s">
        <v>356</v>
      </c>
      <c r="Q8560" t="s">
        <v>62</v>
      </c>
      <c r="R8560" t="s">
        <v>532</v>
      </c>
    </row>
    <row r="8561" spans="1:18" hidden="1" x14ac:dyDescent="0.3">
      <c r="A8561" t="s">
        <v>34004</v>
      </c>
      <c r="B8561" t="s">
        <v>34005</v>
      </c>
      <c r="C8561" s="1" t="str">
        <f t="shared" si="698"/>
        <v>21:0899</v>
      </c>
      <c r="D8561" s="1" t="str">
        <f t="shared" si="699"/>
        <v>21:0238</v>
      </c>
      <c r="E8561" t="s">
        <v>34002</v>
      </c>
      <c r="F8561" t="s">
        <v>34006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29</v>
      </c>
      <c r="N8561">
        <v>635</v>
      </c>
      <c r="P8561" t="s">
        <v>247</v>
      </c>
      <c r="Q8561" t="s">
        <v>46</v>
      </c>
      <c r="R8561" t="s">
        <v>522</v>
      </c>
    </row>
    <row r="8562" spans="1:18" hidden="1" x14ac:dyDescent="0.3">
      <c r="A8562" t="s">
        <v>34007</v>
      </c>
      <c r="B8562" t="s">
        <v>34008</v>
      </c>
      <c r="C8562" s="1" t="str">
        <f t="shared" si="698"/>
        <v>21:0899</v>
      </c>
      <c r="D8562" s="1" t="str">
        <f t="shared" si="699"/>
        <v>21:0238</v>
      </c>
      <c r="E8562" t="s">
        <v>34009</v>
      </c>
      <c r="F8562" t="s">
        <v>34010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81</v>
      </c>
      <c r="N8562">
        <v>636</v>
      </c>
      <c r="P8562" t="s">
        <v>272</v>
      </c>
      <c r="Q8562" t="s">
        <v>96</v>
      </c>
      <c r="R8562" t="s">
        <v>532</v>
      </c>
    </row>
    <row r="8563" spans="1:18" hidden="1" x14ac:dyDescent="0.3">
      <c r="A8563" t="s">
        <v>34011</v>
      </c>
      <c r="B8563" t="s">
        <v>34012</v>
      </c>
      <c r="C8563" s="1" t="str">
        <f t="shared" si="698"/>
        <v>21:0899</v>
      </c>
      <c r="D8563" s="1" t="str">
        <f t="shared" si="699"/>
        <v>21:0238</v>
      </c>
      <c r="E8563" t="s">
        <v>34013</v>
      </c>
      <c r="F8563" t="s">
        <v>34014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95</v>
      </c>
      <c r="N8563">
        <v>637</v>
      </c>
      <c r="P8563" t="s">
        <v>262</v>
      </c>
      <c r="Q8563" t="s">
        <v>146</v>
      </c>
      <c r="R8563" t="s">
        <v>189</v>
      </c>
    </row>
    <row r="8564" spans="1:18" hidden="1" x14ac:dyDescent="0.3">
      <c r="A8564" t="s">
        <v>34015</v>
      </c>
      <c r="B8564" t="s">
        <v>34016</v>
      </c>
      <c r="C8564" s="1" t="str">
        <f t="shared" si="698"/>
        <v>21:0899</v>
      </c>
      <c r="D8564" s="1" t="str">
        <f t="shared" si="699"/>
        <v>21:0238</v>
      </c>
      <c r="E8564" t="s">
        <v>34017</v>
      </c>
      <c r="F8564" t="s">
        <v>34018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101</v>
      </c>
      <c r="N8564">
        <v>638</v>
      </c>
      <c r="P8564" t="s">
        <v>272</v>
      </c>
      <c r="Q8564" t="s">
        <v>24</v>
      </c>
      <c r="R8564" t="s">
        <v>401</v>
      </c>
    </row>
    <row r="8565" spans="1:18" hidden="1" x14ac:dyDescent="0.3">
      <c r="A8565" t="s">
        <v>34019</v>
      </c>
      <c r="B8565" t="s">
        <v>34020</v>
      </c>
      <c r="C8565" s="1" t="str">
        <f t="shared" si="698"/>
        <v>21:0899</v>
      </c>
      <c r="D8565" s="1" t="str">
        <f t="shared" si="699"/>
        <v>21:0238</v>
      </c>
      <c r="E8565" t="s">
        <v>34021</v>
      </c>
      <c r="F8565" t="s">
        <v>34022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107</v>
      </c>
      <c r="N8565">
        <v>639</v>
      </c>
      <c r="P8565" t="s">
        <v>262</v>
      </c>
      <c r="Q8565" t="s">
        <v>24</v>
      </c>
      <c r="R8565" t="s">
        <v>532</v>
      </c>
    </row>
    <row r="8566" spans="1:18" hidden="1" x14ac:dyDescent="0.3">
      <c r="A8566" t="s">
        <v>34023</v>
      </c>
      <c r="B8566" t="s">
        <v>34024</v>
      </c>
      <c r="C8566" s="1" t="str">
        <f t="shared" si="698"/>
        <v>21:0899</v>
      </c>
      <c r="D8566" s="1" t="str">
        <f t="shared" si="699"/>
        <v>21:0238</v>
      </c>
      <c r="E8566" t="s">
        <v>34025</v>
      </c>
      <c r="F8566" t="s">
        <v>34026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114</v>
      </c>
      <c r="N8566">
        <v>640</v>
      </c>
      <c r="P8566" t="s">
        <v>262</v>
      </c>
      <c r="Q8566" t="s">
        <v>248</v>
      </c>
      <c r="R8566" t="s">
        <v>522</v>
      </c>
    </row>
    <row r="8567" spans="1:18" hidden="1" x14ac:dyDescent="0.3">
      <c r="A8567" t="s">
        <v>34027</v>
      </c>
      <c r="B8567" t="s">
        <v>34028</v>
      </c>
      <c r="C8567" s="1" t="str">
        <f t="shared" ref="C8567:C8630" si="702">HYPERLINK("https://geochem.nrcan.gc.ca/cdogs/content/bdl/bdl210899_e.htm", "21:0899")</f>
        <v>21:0899</v>
      </c>
      <c r="D8567" s="1" t="str">
        <f t="shared" ref="D8567:D8630" si="703">HYPERLINK("https://geochem.nrcan.gc.ca/cdogs/content/svy/svy210238_e.htm", "21:0238")</f>
        <v>21:0238</v>
      </c>
      <c r="E8567" t="s">
        <v>34029</v>
      </c>
      <c r="F8567" t="s">
        <v>34030</v>
      </c>
      <c r="H8567">
        <v>47.730148200000002</v>
      </c>
      <c r="I8567">
        <v>-67.709895799999998</v>
      </c>
      <c r="J8567" s="1" t="str">
        <f t="shared" ref="J8567:J8630" si="704">HYPERLINK("https://geochem.nrcan.gc.ca/cdogs/content/kwd/kwd020018_e.htm", "Fluid (stream)")</f>
        <v>Fluid (stream)</v>
      </c>
      <c r="K8567" s="1" t="str">
        <f t="shared" ref="K8567:K8630" si="705">HYPERLINK("https://geochem.nrcan.gc.ca/cdogs/content/kwd/kwd080007_e.htm", "Untreated Water")</f>
        <v>Untreated Water</v>
      </c>
      <c r="L8567">
        <v>38</v>
      </c>
      <c r="M8567" t="s">
        <v>121</v>
      </c>
      <c r="N8567">
        <v>641</v>
      </c>
      <c r="P8567" t="s">
        <v>319</v>
      </c>
      <c r="Q8567" t="s">
        <v>248</v>
      </c>
      <c r="R8567" t="s">
        <v>401</v>
      </c>
    </row>
    <row r="8568" spans="1:18" hidden="1" x14ac:dyDescent="0.3">
      <c r="A8568" t="s">
        <v>34031</v>
      </c>
      <c r="B8568" t="s">
        <v>34032</v>
      </c>
      <c r="C8568" s="1" t="str">
        <f t="shared" si="702"/>
        <v>21:0899</v>
      </c>
      <c r="D8568" s="1" t="str">
        <f t="shared" si="703"/>
        <v>21:0238</v>
      </c>
      <c r="E8568" t="s">
        <v>34033</v>
      </c>
      <c r="F8568" t="s">
        <v>34034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127</v>
      </c>
      <c r="N8568">
        <v>642</v>
      </c>
      <c r="P8568" t="s">
        <v>134</v>
      </c>
      <c r="Q8568" t="s">
        <v>310</v>
      </c>
      <c r="R8568" t="s">
        <v>195</v>
      </c>
    </row>
    <row r="8569" spans="1:18" hidden="1" x14ac:dyDescent="0.3">
      <c r="A8569" t="s">
        <v>34035</v>
      </c>
      <c r="B8569" t="s">
        <v>34036</v>
      </c>
      <c r="C8569" s="1" t="str">
        <f t="shared" si="702"/>
        <v>21:0899</v>
      </c>
      <c r="D8569" s="1" t="str">
        <f t="shared" si="703"/>
        <v>21:0238</v>
      </c>
      <c r="E8569" t="s">
        <v>34037</v>
      </c>
      <c r="F8569" t="s">
        <v>34038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133</v>
      </c>
      <c r="N8569">
        <v>643</v>
      </c>
      <c r="P8569" t="s">
        <v>356</v>
      </c>
      <c r="Q8569" t="s">
        <v>257</v>
      </c>
      <c r="R8569" t="s">
        <v>401</v>
      </c>
    </row>
    <row r="8570" spans="1:18" hidden="1" x14ac:dyDescent="0.3">
      <c r="A8570" t="s">
        <v>34039</v>
      </c>
      <c r="B8570" t="s">
        <v>34040</v>
      </c>
      <c r="C8570" s="1" t="str">
        <f t="shared" si="702"/>
        <v>21:0899</v>
      </c>
      <c r="D8570" s="1" t="str">
        <f t="shared" si="703"/>
        <v>21:0238</v>
      </c>
      <c r="E8570" t="s">
        <v>34041</v>
      </c>
      <c r="F8570" t="s">
        <v>34042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139</v>
      </c>
      <c r="N8570">
        <v>644</v>
      </c>
      <c r="P8570" t="s">
        <v>210</v>
      </c>
      <c r="Q8570" t="s">
        <v>310</v>
      </c>
      <c r="R8570" t="s">
        <v>195</v>
      </c>
    </row>
    <row r="8571" spans="1:18" hidden="1" x14ac:dyDescent="0.3">
      <c r="A8571" t="s">
        <v>34043</v>
      </c>
      <c r="B8571" t="s">
        <v>34044</v>
      </c>
      <c r="C8571" s="1" t="str">
        <f t="shared" si="702"/>
        <v>21:0899</v>
      </c>
      <c r="D8571" s="1" t="str">
        <f t="shared" si="703"/>
        <v>21:0238</v>
      </c>
      <c r="E8571" t="s">
        <v>34045</v>
      </c>
      <c r="F8571" t="s">
        <v>34046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241</v>
      </c>
      <c r="N8571">
        <v>645</v>
      </c>
      <c r="P8571" t="s">
        <v>210</v>
      </c>
      <c r="Q8571" t="s">
        <v>62</v>
      </c>
      <c r="R8571" t="s">
        <v>3875</v>
      </c>
    </row>
    <row r="8572" spans="1:18" hidden="1" x14ac:dyDescent="0.3">
      <c r="A8572" t="s">
        <v>34047</v>
      </c>
      <c r="B8572" t="s">
        <v>34048</v>
      </c>
      <c r="C8572" s="1" t="str">
        <f t="shared" si="702"/>
        <v>21:0899</v>
      </c>
      <c r="D8572" s="1" t="str">
        <f t="shared" si="703"/>
        <v>21:0238</v>
      </c>
      <c r="E8572" t="s">
        <v>34049</v>
      </c>
      <c r="F8572" t="s">
        <v>34050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36</v>
      </c>
      <c r="N8572">
        <v>646</v>
      </c>
      <c r="P8572" t="s">
        <v>319</v>
      </c>
      <c r="Q8572" t="s">
        <v>24</v>
      </c>
      <c r="R8572" t="s">
        <v>873</v>
      </c>
    </row>
    <row r="8573" spans="1:18" hidden="1" x14ac:dyDescent="0.3">
      <c r="A8573" t="s">
        <v>34051</v>
      </c>
      <c r="B8573" t="s">
        <v>34052</v>
      </c>
      <c r="C8573" s="1" t="str">
        <f t="shared" si="702"/>
        <v>21:0899</v>
      </c>
      <c r="D8573" s="1" t="str">
        <f t="shared" si="703"/>
        <v>21:0238</v>
      </c>
      <c r="E8573" t="s">
        <v>34053</v>
      </c>
      <c r="F8573" t="s">
        <v>34054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44</v>
      </c>
      <c r="N8573">
        <v>647</v>
      </c>
      <c r="P8573" t="s">
        <v>247</v>
      </c>
      <c r="Q8573" t="s">
        <v>62</v>
      </c>
      <c r="R8573" t="s">
        <v>890</v>
      </c>
    </row>
    <row r="8574" spans="1:18" hidden="1" x14ac:dyDescent="0.3">
      <c r="A8574" t="s">
        <v>34055</v>
      </c>
      <c r="B8574" t="s">
        <v>34056</v>
      </c>
      <c r="C8574" s="1" t="str">
        <f t="shared" si="702"/>
        <v>21:0899</v>
      </c>
      <c r="D8574" s="1" t="str">
        <f t="shared" si="703"/>
        <v>21:0238</v>
      </c>
      <c r="E8574" t="s">
        <v>34057</v>
      </c>
      <c r="F8574" t="s">
        <v>34058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52</v>
      </c>
      <c r="N8574">
        <v>648</v>
      </c>
      <c r="P8574" t="s">
        <v>319</v>
      </c>
      <c r="Q8574" t="s">
        <v>96</v>
      </c>
      <c r="R8574" t="s">
        <v>2135</v>
      </c>
    </row>
    <row r="8575" spans="1:18" hidden="1" x14ac:dyDescent="0.3">
      <c r="A8575" t="s">
        <v>34059</v>
      </c>
      <c r="B8575" t="s">
        <v>34060</v>
      </c>
      <c r="C8575" s="1" t="str">
        <f t="shared" si="702"/>
        <v>21:0899</v>
      </c>
      <c r="D8575" s="1" t="str">
        <f t="shared" si="703"/>
        <v>21:0238</v>
      </c>
      <c r="E8575" t="s">
        <v>34061</v>
      </c>
      <c r="F8575" t="s">
        <v>34062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60</v>
      </c>
      <c r="N8575">
        <v>649</v>
      </c>
      <c r="P8575" t="s">
        <v>256</v>
      </c>
      <c r="Q8575" t="s">
        <v>146</v>
      </c>
      <c r="R8575" t="s">
        <v>890</v>
      </c>
    </row>
    <row r="8576" spans="1:18" hidden="1" x14ac:dyDescent="0.3">
      <c r="A8576" t="s">
        <v>34063</v>
      </c>
      <c r="B8576" t="s">
        <v>34064</v>
      </c>
      <c r="C8576" s="1" t="str">
        <f t="shared" si="702"/>
        <v>21:0899</v>
      </c>
      <c r="D8576" s="1" t="str">
        <f t="shared" si="703"/>
        <v>21:0238</v>
      </c>
      <c r="E8576" t="s">
        <v>34065</v>
      </c>
      <c r="F8576" t="s">
        <v>34066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67</v>
      </c>
      <c r="N8576">
        <v>650</v>
      </c>
      <c r="P8576" t="s">
        <v>256</v>
      </c>
      <c r="Q8576" t="s">
        <v>24</v>
      </c>
      <c r="R8576" t="s">
        <v>3875</v>
      </c>
    </row>
    <row r="8577" spans="1:18" hidden="1" x14ac:dyDescent="0.3">
      <c r="A8577" t="s">
        <v>34067</v>
      </c>
      <c r="B8577" t="s">
        <v>34068</v>
      </c>
      <c r="C8577" s="1" t="str">
        <f t="shared" si="702"/>
        <v>21:0899</v>
      </c>
      <c r="D8577" s="1" t="str">
        <f t="shared" si="703"/>
        <v>21:0238</v>
      </c>
      <c r="E8577" t="s">
        <v>34069</v>
      </c>
      <c r="F8577" t="s">
        <v>34070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74</v>
      </c>
      <c r="N8577">
        <v>651</v>
      </c>
      <c r="P8577" t="s">
        <v>319</v>
      </c>
      <c r="Q8577" t="s">
        <v>96</v>
      </c>
      <c r="R8577" t="s">
        <v>873</v>
      </c>
    </row>
    <row r="8578" spans="1:18" hidden="1" x14ac:dyDescent="0.3">
      <c r="A8578" t="s">
        <v>34071</v>
      </c>
      <c r="B8578" t="s">
        <v>34072</v>
      </c>
      <c r="C8578" s="1" t="str">
        <f t="shared" si="702"/>
        <v>21:0899</v>
      </c>
      <c r="D8578" s="1" t="str">
        <f t="shared" si="703"/>
        <v>21:0238</v>
      </c>
      <c r="E8578" t="s">
        <v>34073</v>
      </c>
      <c r="F8578" t="s">
        <v>34074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81</v>
      </c>
      <c r="N8578">
        <v>652</v>
      </c>
      <c r="P8578" t="s">
        <v>15080</v>
      </c>
      <c r="Q8578" t="s">
        <v>15080</v>
      </c>
      <c r="R8578" t="s">
        <v>15080</v>
      </c>
    </row>
    <row r="8579" spans="1:18" hidden="1" x14ac:dyDescent="0.3">
      <c r="A8579" t="s">
        <v>34075</v>
      </c>
      <c r="B8579" t="s">
        <v>34076</v>
      </c>
      <c r="C8579" s="1" t="str">
        <f t="shared" si="702"/>
        <v>21:0899</v>
      </c>
      <c r="D8579" s="1" t="str">
        <f t="shared" si="703"/>
        <v>21:0238</v>
      </c>
      <c r="E8579" t="s">
        <v>34077</v>
      </c>
      <c r="F8579" t="s">
        <v>34078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95</v>
      </c>
      <c r="N8579">
        <v>653</v>
      </c>
      <c r="P8579" t="s">
        <v>272</v>
      </c>
      <c r="Q8579" t="s">
        <v>248</v>
      </c>
      <c r="R8579" t="s">
        <v>401</v>
      </c>
    </row>
    <row r="8580" spans="1:18" hidden="1" x14ac:dyDescent="0.3">
      <c r="A8580" t="s">
        <v>34079</v>
      </c>
      <c r="B8580" t="s">
        <v>34080</v>
      </c>
      <c r="C8580" s="1" t="str">
        <f t="shared" si="702"/>
        <v>21:0899</v>
      </c>
      <c r="D8580" s="1" t="str">
        <f t="shared" si="703"/>
        <v>21:0238</v>
      </c>
      <c r="E8580" t="s">
        <v>34081</v>
      </c>
      <c r="F8580" t="s">
        <v>34082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101</v>
      </c>
      <c r="N8580">
        <v>654</v>
      </c>
      <c r="P8580" t="s">
        <v>272</v>
      </c>
      <c r="Q8580" t="s">
        <v>257</v>
      </c>
      <c r="R8580" t="s">
        <v>522</v>
      </c>
    </row>
    <row r="8581" spans="1:18" hidden="1" x14ac:dyDescent="0.3">
      <c r="A8581" t="s">
        <v>34083</v>
      </c>
      <c r="B8581" t="s">
        <v>34084</v>
      </c>
      <c r="C8581" s="1" t="str">
        <f t="shared" si="702"/>
        <v>21:0899</v>
      </c>
      <c r="D8581" s="1" t="str">
        <f t="shared" si="703"/>
        <v>21:0238</v>
      </c>
      <c r="E8581" t="s">
        <v>34085</v>
      </c>
      <c r="F8581" t="s">
        <v>34086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107</v>
      </c>
      <c r="N8581">
        <v>655</v>
      </c>
      <c r="P8581" t="s">
        <v>267</v>
      </c>
      <c r="Q8581" t="s">
        <v>482</v>
      </c>
      <c r="R8581" t="s">
        <v>460</v>
      </c>
    </row>
    <row r="8582" spans="1:18" hidden="1" x14ac:dyDescent="0.3">
      <c r="A8582" t="s">
        <v>34087</v>
      </c>
      <c r="B8582" t="s">
        <v>34088</v>
      </c>
      <c r="C8582" s="1" t="str">
        <f t="shared" si="702"/>
        <v>21:0899</v>
      </c>
      <c r="D8582" s="1" t="str">
        <f t="shared" si="703"/>
        <v>21:0238</v>
      </c>
      <c r="E8582" t="s">
        <v>34089</v>
      </c>
      <c r="F8582" t="s">
        <v>34090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114</v>
      </c>
      <c r="N8582">
        <v>656</v>
      </c>
      <c r="P8582" t="s">
        <v>262</v>
      </c>
      <c r="Q8582" t="s">
        <v>24</v>
      </c>
      <c r="R8582" t="s">
        <v>890</v>
      </c>
    </row>
    <row r="8583" spans="1:18" hidden="1" x14ac:dyDescent="0.3">
      <c r="A8583" t="s">
        <v>34091</v>
      </c>
      <c r="B8583" t="s">
        <v>34092</v>
      </c>
      <c r="C8583" s="1" t="str">
        <f t="shared" si="702"/>
        <v>21:0899</v>
      </c>
      <c r="D8583" s="1" t="str">
        <f t="shared" si="703"/>
        <v>21:0238</v>
      </c>
      <c r="E8583" t="s">
        <v>34093</v>
      </c>
      <c r="F8583" t="s">
        <v>34094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121</v>
      </c>
      <c r="N8583">
        <v>657</v>
      </c>
      <c r="P8583" t="s">
        <v>235</v>
      </c>
      <c r="Q8583" t="s">
        <v>31</v>
      </c>
      <c r="R8583" t="s">
        <v>324</v>
      </c>
    </row>
    <row r="8584" spans="1:18" hidden="1" x14ac:dyDescent="0.3">
      <c r="A8584" t="s">
        <v>34095</v>
      </c>
      <c r="B8584" t="s">
        <v>34096</v>
      </c>
      <c r="C8584" s="1" t="str">
        <f t="shared" si="702"/>
        <v>21:0899</v>
      </c>
      <c r="D8584" s="1" t="str">
        <f t="shared" si="703"/>
        <v>21:0238</v>
      </c>
      <c r="E8584" t="s">
        <v>34097</v>
      </c>
      <c r="F8584" t="s">
        <v>34098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127</v>
      </c>
      <c r="N8584">
        <v>658</v>
      </c>
      <c r="P8584" t="s">
        <v>247</v>
      </c>
      <c r="Q8584" t="s">
        <v>146</v>
      </c>
      <c r="R8584" t="s">
        <v>911</v>
      </c>
    </row>
    <row r="8585" spans="1:18" hidden="1" x14ac:dyDescent="0.3">
      <c r="A8585" t="s">
        <v>34099</v>
      </c>
      <c r="B8585" t="s">
        <v>34100</v>
      </c>
      <c r="C8585" s="1" t="str">
        <f t="shared" si="702"/>
        <v>21:0899</v>
      </c>
      <c r="D8585" s="1" t="str">
        <f t="shared" si="703"/>
        <v>21:0238</v>
      </c>
      <c r="E8585" t="s">
        <v>34101</v>
      </c>
      <c r="F8585" t="s">
        <v>34102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 t="s">
        <v>319</v>
      </c>
      <c r="Q8585" t="s">
        <v>24</v>
      </c>
      <c r="R8585" t="s">
        <v>305</v>
      </c>
    </row>
    <row r="8586" spans="1:18" hidden="1" x14ac:dyDescent="0.3">
      <c r="A8586" t="s">
        <v>34103</v>
      </c>
      <c r="B8586" t="s">
        <v>34104</v>
      </c>
      <c r="C8586" s="1" t="str">
        <f t="shared" si="702"/>
        <v>21:0899</v>
      </c>
      <c r="D8586" s="1" t="str">
        <f t="shared" si="703"/>
        <v>21:0238</v>
      </c>
      <c r="E8586" t="s">
        <v>34101</v>
      </c>
      <c r="F8586" t="s">
        <v>34105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29</v>
      </c>
      <c r="N8586">
        <v>660</v>
      </c>
      <c r="P8586" t="s">
        <v>210</v>
      </c>
      <c r="Q8586" t="s">
        <v>146</v>
      </c>
      <c r="R8586" t="s">
        <v>599</v>
      </c>
    </row>
    <row r="8587" spans="1:18" hidden="1" x14ac:dyDescent="0.3">
      <c r="A8587" t="s">
        <v>34106</v>
      </c>
      <c r="B8587" t="s">
        <v>34107</v>
      </c>
      <c r="C8587" s="1" t="str">
        <f t="shared" si="702"/>
        <v>21:0899</v>
      </c>
      <c r="D8587" s="1" t="str">
        <f t="shared" si="703"/>
        <v>21:0238</v>
      </c>
      <c r="E8587" t="s">
        <v>34108</v>
      </c>
      <c r="F8587" t="s">
        <v>34109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133</v>
      </c>
      <c r="N8587">
        <v>661</v>
      </c>
      <c r="P8587" t="s">
        <v>414</v>
      </c>
      <c r="Q8587" t="s">
        <v>24</v>
      </c>
      <c r="R8587" t="s">
        <v>655</v>
      </c>
    </row>
    <row r="8588" spans="1:18" hidden="1" x14ac:dyDescent="0.3">
      <c r="A8588" t="s">
        <v>34110</v>
      </c>
      <c r="B8588" t="s">
        <v>34111</v>
      </c>
      <c r="C8588" s="1" t="str">
        <f t="shared" si="702"/>
        <v>21:0899</v>
      </c>
      <c r="D8588" s="1" t="str">
        <f t="shared" si="703"/>
        <v>21:0238</v>
      </c>
      <c r="E8588" t="s">
        <v>34112</v>
      </c>
      <c r="F8588" t="s">
        <v>34113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139</v>
      </c>
      <c r="N8588">
        <v>662</v>
      </c>
      <c r="P8588" t="s">
        <v>15080</v>
      </c>
      <c r="Q8588" t="s">
        <v>15080</v>
      </c>
      <c r="R8588" t="s">
        <v>15080</v>
      </c>
    </row>
    <row r="8589" spans="1:18" hidden="1" x14ac:dyDescent="0.3">
      <c r="A8589" t="s">
        <v>34114</v>
      </c>
      <c r="B8589" t="s">
        <v>34115</v>
      </c>
      <c r="C8589" s="1" t="str">
        <f t="shared" si="702"/>
        <v>21:0899</v>
      </c>
      <c r="D8589" s="1" t="str">
        <f t="shared" si="703"/>
        <v>21:0238</v>
      </c>
      <c r="E8589" t="s">
        <v>34116</v>
      </c>
      <c r="F8589" t="s">
        <v>34117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241</v>
      </c>
      <c r="N8589">
        <v>663</v>
      </c>
      <c r="P8589" t="s">
        <v>247</v>
      </c>
      <c r="Q8589" t="s">
        <v>146</v>
      </c>
      <c r="R8589" t="s">
        <v>599</v>
      </c>
    </row>
    <row r="8590" spans="1:18" hidden="1" x14ac:dyDescent="0.3">
      <c r="A8590" t="s">
        <v>34118</v>
      </c>
      <c r="B8590" t="s">
        <v>34119</v>
      </c>
      <c r="C8590" s="1" t="str">
        <f t="shared" si="702"/>
        <v>21:0899</v>
      </c>
      <c r="D8590" s="1" t="str">
        <f t="shared" si="703"/>
        <v>21:0238</v>
      </c>
      <c r="E8590" t="s">
        <v>34120</v>
      </c>
      <c r="F8590" t="s">
        <v>34121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36</v>
      </c>
      <c r="N8590">
        <v>664</v>
      </c>
      <c r="P8590" t="s">
        <v>210</v>
      </c>
      <c r="Q8590" t="s">
        <v>46</v>
      </c>
      <c r="R8590" t="s">
        <v>911</v>
      </c>
    </row>
    <row r="8591" spans="1:18" hidden="1" x14ac:dyDescent="0.3">
      <c r="A8591" t="s">
        <v>34122</v>
      </c>
      <c r="B8591" t="s">
        <v>34123</v>
      </c>
      <c r="C8591" s="1" t="str">
        <f t="shared" si="702"/>
        <v>21:0899</v>
      </c>
      <c r="D8591" s="1" t="str">
        <f t="shared" si="703"/>
        <v>21:0238</v>
      </c>
      <c r="E8591" t="s">
        <v>34124</v>
      </c>
      <c r="F8591" t="s">
        <v>34125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44</v>
      </c>
      <c r="N8591">
        <v>665</v>
      </c>
      <c r="P8591" t="s">
        <v>194</v>
      </c>
      <c r="Q8591" t="s">
        <v>46</v>
      </c>
      <c r="R8591" t="s">
        <v>3875</v>
      </c>
    </row>
    <row r="8592" spans="1:18" hidden="1" x14ac:dyDescent="0.3">
      <c r="A8592" t="s">
        <v>34126</v>
      </c>
      <c r="B8592" t="s">
        <v>34127</v>
      </c>
      <c r="C8592" s="1" t="str">
        <f t="shared" si="702"/>
        <v>21:0899</v>
      </c>
      <c r="D8592" s="1" t="str">
        <f t="shared" si="703"/>
        <v>21:0238</v>
      </c>
      <c r="E8592" t="s">
        <v>34128</v>
      </c>
      <c r="F8592" t="s">
        <v>34129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52</v>
      </c>
      <c r="N8592">
        <v>666</v>
      </c>
      <c r="P8592" t="s">
        <v>188</v>
      </c>
      <c r="Q8592" t="s">
        <v>89</v>
      </c>
      <c r="R8592" t="s">
        <v>3470</v>
      </c>
    </row>
    <row r="8593" spans="1:18" hidden="1" x14ac:dyDescent="0.3">
      <c r="A8593" t="s">
        <v>34130</v>
      </c>
      <c r="B8593" t="s">
        <v>34131</v>
      </c>
      <c r="C8593" s="1" t="str">
        <f t="shared" si="702"/>
        <v>21:0899</v>
      </c>
      <c r="D8593" s="1" t="str">
        <f t="shared" si="703"/>
        <v>21:0238</v>
      </c>
      <c r="E8593" t="s">
        <v>34132</v>
      </c>
      <c r="F8593" t="s">
        <v>34133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60</v>
      </c>
      <c r="N8593">
        <v>667</v>
      </c>
      <c r="P8593" t="s">
        <v>414</v>
      </c>
      <c r="Q8593" t="s">
        <v>96</v>
      </c>
      <c r="R8593" t="s">
        <v>873</v>
      </c>
    </row>
    <row r="8594" spans="1:18" hidden="1" x14ac:dyDescent="0.3">
      <c r="A8594" t="s">
        <v>34134</v>
      </c>
      <c r="B8594" t="s">
        <v>34135</v>
      </c>
      <c r="C8594" s="1" t="str">
        <f t="shared" si="702"/>
        <v>21:0899</v>
      </c>
      <c r="D8594" s="1" t="str">
        <f t="shared" si="703"/>
        <v>21:0238</v>
      </c>
      <c r="E8594" t="s">
        <v>34136</v>
      </c>
      <c r="F8594" t="s">
        <v>34137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67</v>
      </c>
      <c r="N8594">
        <v>668</v>
      </c>
      <c r="P8594" t="s">
        <v>1006</v>
      </c>
      <c r="Q8594" t="s">
        <v>96</v>
      </c>
      <c r="R8594" t="s">
        <v>890</v>
      </c>
    </row>
    <row r="8595" spans="1:18" hidden="1" x14ac:dyDescent="0.3">
      <c r="A8595" t="s">
        <v>34138</v>
      </c>
      <c r="B8595" t="s">
        <v>34139</v>
      </c>
      <c r="C8595" s="1" t="str">
        <f t="shared" si="702"/>
        <v>21:0899</v>
      </c>
      <c r="D8595" s="1" t="str">
        <f t="shared" si="703"/>
        <v>21:0238</v>
      </c>
      <c r="E8595" t="s">
        <v>34140</v>
      </c>
      <c r="F8595" t="s">
        <v>34141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74</v>
      </c>
      <c r="N8595">
        <v>669</v>
      </c>
      <c r="P8595" t="s">
        <v>194</v>
      </c>
      <c r="Q8595" t="s">
        <v>146</v>
      </c>
      <c r="R8595" t="s">
        <v>3875</v>
      </c>
    </row>
    <row r="8596" spans="1:18" hidden="1" x14ac:dyDescent="0.3">
      <c r="A8596" t="s">
        <v>34142</v>
      </c>
      <c r="B8596" t="s">
        <v>34143</v>
      </c>
      <c r="C8596" s="1" t="str">
        <f t="shared" si="702"/>
        <v>21:0899</v>
      </c>
      <c r="D8596" s="1" t="str">
        <f t="shared" si="703"/>
        <v>21:0238</v>
      </c>
      <c r="E8596" t="s">
        <v>34144</v>
      </c>
      <c r="F8596" t="s">
        <v>34145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81</v>
      </c>
      <c r="N8596">
        <v>670</v>
      </c>
      <c r="P8596" t="s">
        <v>272</v>
      </c>
      <c r="Q8596" t="s">
        <v>96</v>
      </c>
      <c r="R8596" t="s">
        <v>195</v>
      </c>
    </row>
    <row r="8597" spans="1:18" hidden="1" x14ac:dyDescent="0.3">
      <c r="A8597" t="s">
        <v>34146</v>
      </c>
      <c r="B8597" t="s">
        <v>34147</v>
      </c>
      <c r="C8597" s="1" t="str">
        <f t="shared" si="702"/>
        <v>21:0899</v>
      </c>
      <c r="D8597" s="1" t="str">
        <f t="shared" si="703"/>
        <v>21:0238</v>
      </c>
      <c r="E8597" t="s">
        <v>34148</v>
      </c>
      <c r="F8597" t="s">
        <v>34149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95</v>
      </c>
      <c r="N8597">
        <v>671</v>
      </c>
      <c r="P8597" t="s">
        <v>356</v>
      </c>
      <c r="Q8597" t="s">
        <v>24</v>
      </c>
      <c r="R8597" t="s">
        <v>873</v>
      </c>
    </row>
    <row r="8598" spans="1:18" hidden="1" x14ac:dyDescent="0.3">
      <c r="A8598" t="s">
        <v>34150</v>
      </c>
      <c r="B8598" t="s">
        <v>34151</v>
      </c>
      <c r="C8598" s="1" t="str">
        <f t="shared" si="702"/>
        <v>21:0899</v>
      </c>
      <c r="D8598" s="1" t="str">
        <f t="shared" si="703"/>
        <v>21:0238</v>
      </c>
      <c r="E8598" t="s">
        <v>34152</v>
      </c>
      <c r="F8598" t="s">
        <v>34153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101</v>
      </c>
      <c r="N8598">
        <v>672</v>
      </c>
      <c r="P8598" t="s">
        <v>272</v>
      </c>
      <c r="Q8598" t="s">
        <v>62</v>
      </c>
      <c r="R8598" t="s">
        <v>599</v>
      </c>
    </row>
    <row r="8599" spans="1:18" hidden="1" x14ac:dyDescent="0.3">
      <c r="A8599" t="s">
        <v>34154</v>
      </c>
      <c r="B8599" t="s">
        <v>34155</v>
      </c>
      <c r="C8599" s="1" t="str">
        <f t="shared" si="702"/>
        <v>21:0899</v>
      </c>
      <c r="D8599" s="1" t="str">
        <f t="shared" si="703"/>
        <v>21:0238</v>
      </c>
      <c r="E8599" t="s">
        <v>34156</v>
      </c>
      <c r="F8599" t="s">
        <v>34157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 t="s">
        <v>235</v>
      </c>
      <c r="Q8599" t="s">
        <v>96</v>
      </c>
      <c r="R8599" t="s">
        <v>599</v>
      </c>
    </row>
    <row r="8600" spans="1:18" hidden="1" x14ac:dyDescent="0.3">
      <c r="A8600" t="s">
        <v>34158</v>
      </c>
      <c r="B8600" t="s">
        <v>34159</v>
      </c>
      <c r="C8600" s="1" t="str">
        <f t="shared" si="702"/>
        <v>21:0899</v>
      </c>
      <c r="D8600" s="1" t="str">
        <f t="shared" si="703"/>
        <v>21:0238</v>
      </c>
      <c r="E8600" t="s">
        <v>34156</v>
      </c>
      <c r="F8600" t="s">
        <v>34160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29</v>
      </c>
      <c r="N8600">
        <v>674</v>
      </c>
      <c r="P8600" t="s">
        <v>235</v>
      </c>
      <c r="Q8600" t="s">
        <v>96</v>
      </c>
      <c r="R8600" t="s">
        <v>305</v>
      </c>
    </row>
    <row r="8601" spans="1:18" hidden="1" x14ac:dyDescent="0.3">
      <c r="A8601" t="s">
        <v>34161</v>
      </c>
      <c r="B8601" t="s">
        <v>34162</v>
      </c>
      <c r="C8601" s="1" t="str">
        <f t="shared" si="702"/>
        <v>21:0899</v>
      </c>
      <c r="D8601" s="1" t="str">
        <f t="shared" si="703"/>
        <v>21:0238</v>
      </c>
      <c r="E8601" t="s">
        <v>34163</v>
      </c>
      <c r="F8601" t="s">
        <v>34164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107</v>
      </c>
      <c r="N8601">
        <v>675</v>
      </c>
      <c r="P8601" t="s">
        <v>200</v>
      </c>
      <c r="Q8601" t="s">
        <v>96</v>
      </c>
      <c r="R8601" t="s">
        <v>329</v>
      </c>
    </row>
    <row r="8602" spans="1:18" hidden="1" x14ac:dyDescent="0.3">
      <c r="A8602" t="s">
        <v>34165</v>
      </c>
      <c r="B8602" t="s">
        <v>34166</v>
      </c>
      <c r="C8602" s="1" t="str">
        <f t="shared" si="702"/>
        <v>21:0899</v>
      </c>
      <c r="D8602" s="1" t="str">
        <f t="shared" si="703"/>
        <v>21:0238</v>
      </c>
      <c r="E8602" t="s">
        <v>34167</v>
      </c>
      <c r="F8602" t="s">
        <v>34168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114</v>
      </c>
      <c r="N8602">
        <v>676</v>
      </c>
      <c r="P8602" t="s">
        <v>194</v>
      </c>
      <c r="Q8602" t="s">
        <v>96</v>
      </c>
      <c r="R8602" t="s">
        <v>500</v>
      </c>
    </row>
    <row r="8603" spans="1:18" hidden="1" x14ac:dyDescent="0.3">
      <c r="A8603" t="s">
        <v>34169</v>
      </c>
      <c r="B8603" t="s">
        <v>34170</v>
      </c>
      <c r="C8603" s="1" t="str">
        <f t="shared" si="702"/>
        <v>21:0899</v>
      </c>
      <c r="D8603" s="1" t="str">
        <f t="shared" si="703"/>
        <v>21:0238</v>
      </c>
      <c r="E8603" t="s">
        <v>34171</v>
      </c>
      <c r="F8603" t="s">
        <v>34172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121</v>
      </c>
      <c r="N8603">
        <v>677</v>
      </c>
      <c r="P8603" t="s">
        <v>134</v>
      </c>
      <c r="Q8603" t="s">
        <v>46</v>
      </c>
      <c r="R8603" t="s">
        <v>873</v>
      </c>
    </row>
    <row r="8604" spans="1:18" hidden="1" x14ac:dyDescent="0.3">
      <c r="A8604" t="s">
        <v>34173</v>
      </c>
      <c r="B8604" t="s">
        <v>34174</v>
      </c>
      <c r="C8604" s="1" t="str">
        <f t="shared" si="702"/>
        <v>21:0899</v>
      </c>
      <c r="D8604" s="1" t="str">
        <f t="shared" si="703"/>
        <v>21:0238</v>
      </c>
      <c r="E8604" t="s">
        <v>34175</v>
      </c>
      <c r="F8604" t="s">
        <v>34176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127</v>
      </c>
      <c r="N8604">
        <v>678</v>
      </c>
      <c r="P8604" t="s">
        <v>140</v>
      </c>
      <c r="Q8604" t="s">
        <v>89</v>
      </c>
      <c r="R8604" t="s">
        <v>761</v>
      </c>
    </row>
    <row r="8605" spans="1:18" hidden="1" x14ac:dyDescent="0.3">
      <c r="A8605" t="s">
        <v>34177</v>
      </c>
      <c r="B8605" t="s">
        <v>34178</v>
      </c>
      <c r="C8605" s="1" t="str">
        <f t="shared" si="702"/>
        <v>21:0899</v>
      </c>
      <c r="D8605" s="1" t="str">
        <f t="shared" si="703"/>
        <v>21:0238</v>
      </c>
      <c r="E8605" t="s">
        <v>34179</v>
      </c>
      <c r="F8605" t="s">
        <v>34180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133</v>
      </c>
      <c r="N8605">
        <v>679</v>
      </c>
      <c r="P8605" t="s">
        <v>1006</v>
      </c>
      <c r="Q8605" t="s">
        <v>89</v>
      </c>
      <c r="R8605" t="s">
        <v>687</v>
      </c>
    </row>
    <row r="8606" spans="1:18" hidden="1" x14ac:dyDescent="0.3">
      <c r="A8606" t="s">
        <v>34181</v>
      </c>
      <c r="B8606" t="s">
        <v>34182</v>
      </c>
      <c r="C8606" s="1" t="str">
        <f t="shared" si="702"/>
        <v>21:0899</v>
      </c>
      <c r="D8606" s="1" t="str">
        <f t="shared" si="703"/>
        <v>21:0238</v>
      </c>
      <c r="E8606" t="s">
        <v>34183</v>
      </c>
      <c r="F8606" t="s">
        <v>34184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139</v>
      </c>
      <c r="N8606">
        <v>680</v>
      </c>
      <c r="P8606" t="s">
        <v>319</v>
      </c>
      <c r="Q8606" t="s">
        <v>89</v>
      </c>
      <c r="R8606" t="s">
        <v>21442</v>
      </c>
    </row>
    <row r="8607" spans="1:18" hidden="1" x14ac:dyDescent="0.3">
      <c r="A8607" t="s">
        <v>34185</v>
      </c>
      <c r="B8607" t="s">
        <v>34186</v>
      </c>
      <c r="C8607" s="1" t="str">
        <f t="shared" si="702"/>
        <v>21:0899</v>
      </c>
      <c r="D8607" s="1" t="str">
        <f t="shared" si="703"/>
        <v>21:0238</v>
      </c>
      <c r="E8607" t="s">
        <v>34187</v>
      </c>
      <c r="F8607" t="s">
        <v>34188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241</v>
      </c>
      <c r="N8607">
        <v>681</v>
      </c>
      <c r="P8607" t="s">
        <v>256</v>
      </c>
      <c r="Q8607" t="s">
        <v>38</v>
      </c>
      <c r="R8607" t="s">
        <v>401</v>
      </c>
    </row>
    <row r="8608" spans="1:18" hidden="1" x14ac:dyDescent="0.3">
      <c r="A8608" t="s">
        <v>34189</v>
      </c>
      <c r="B8608" t="s">
        <v>34190</v>
      </c>
      <c r="C8608" s="1" t="str">
        <f t="shared" si="702"/>
        <v>21:0899</v>
      </c>
      <c r="D8608" s="1" t="str">
        <f t="shared" si="703"/>
        <v>21:0238</v>
      </c>
      <c r="E8608" t="s">
        <v>34191</v>
      </c>
      <c r="F8608" t="s">
        <v>34192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36</v>
      </c>
      <c r="N8608">
        <v>682</v>
      </c>
      <c r="P8608" t="s">
        <v>256</v>
      </c>
      <c r="Q8608" t="s">
        <v>248</v>
      </c>
      <c r="R8608" t="s">
        <v>189</v>
      </c>
    </row>
    <row r="8609" spans="1:18" hidden="1" x14ac:dyDescent="0.3">
      <c r="A8609" t="s">
        <v>34193</v>
      </c>
      <c r="B8609" t="s">
        <v>34194</v>
      </c>
      <c r="C8609" s="1" t="str">
        <f t="shared" si="702"/>
        <v>21:0899</v>
      </c>
      <c r="D8609" s="1" t="str">
        <f t="shared" si="703"/>
        <v>21:0238</v>
      </c>
      <c r="E8609" t="s">
        <v>34195</v>
      </c>
      <c r="F8609" t="s">
        <v>34196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44</v>
      </c>
      <c r="N8609">
        <v>683</v>
      </c>
      <c r="P8609" t="s">
        <v>256</v>
      </c>
      <c r="Q8609" t="s">
        <v>257</v>
      </c>
      <c r="R8609" t="s">
        <v>195</v>
      </c>
    </row>
    <row r="8610" spans="1:18" hidden="1" x14ac:dyDescent="0.3">
      <c r="A8610" t="s">
        <v>34197</v>
      </c>
      <c r="B8610" t="s">
        <v>34198</v>
      </c>
      <c r="C8610" s="1" t="str">
        <f t="shared" si="702"/>
        <v>21:0899</v>
      </c>
      <c r="D8610" s="1" t="str">
        <f t="shared" si="703"/>
        <v>21:0238</v>
      </c>
      <c r="E8610" t="s">
        <v>34199</v>
      </c>
      <c r="F8610" t="s">
        <v>34200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52</v>
      </c>
      <c r="N8610">
        <v>684</v>
      </c>
      <c r="P8610" t="s">
        <v>356</v>
      </c>
      <c r="Q8610" t="s">
        <v>248</v>
      </c>
      <c r="R8610" t="s">
        <v>460</v>
      </c>
    </row>
    <row r="8611" spans="1:18" hidden="1" x14ac:dyDescent="0.3">
      <c r="A8611" t="s">
        <v>34201</v>
      </c>
      <c r="B8611" t="s">
        <v>34202</v>
      </c>
      <c r="C8611" s="1" t="str">
        <f t="shared" si="702"/>
        <v>21:0899</v>
      </c>
      <c r="D8611" s="1" t="str">
        <f t="shared" si="703"/>
        <v>21:0238</v>
      </c>
      <c r="E8611" t="s">
        <v>34203</v>
      </c>
      <c r="F8611" t="s">
        <v>34204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60</v>
      </c>
      <c r="N8611">
        <v>685</v>
      </c>
      <c r="P8611" t="s">
        <v>262</v>
      </c>
      <c r="Q8611" t="s">
        <v>257</v>
      </c>
      <c r="R8611" t="s">
        <v>522</v>
      </c>
    </row>
    <row r="8612" spans="1:18" hidden="1" x14ac:dyDescent="0.3">
      <c r="A8612" t="s">
        <v>34205</v>
      </c>
      <c r="B8612" t="s">
        <v>34206</v>
      </c>
      <c r="C8612" s="1" t="str">
        <f t="shared" si="702"/>
        <v>21:0899</v>
      </c>
      <c r="D8612" s="1" t="str">
        <f t="shared" si="703"/>
        <v>21:0238</v>
      </c>
      <c r="E8612" t="s">
        <v>34207</v>
      </c>
      <c r="F8612" t="s">
        <v>34208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67</v>
      </c>
      <c r="N8612">
        <v>686</v>
      </c>
      <c r="P8612" t="s">
        <v>356</v>
      </c>
      <c r="Q8612" t="s">
        <v>248</v>
      </c>
      <c r="R8612" t="s">
        <v>522</v>
      </c>
    </row>
    <row r="8613" spans="1:18" hidden="1" x14ac:dyDescent="0.3">
      <c r="A8613" t="s">
        <v>34209</v>
      </c>
      <c r="B8613" t="s">
        <v>34210</v>
      </c>
      <c r="C8613" s="1" t="str">
        <f t="shared" si="702"/>
        <v>21:0899</v>
      </c>
      <c r="D8613" s="1" t="str">
        <f t="shared" si="703"/>
        <v>21:0238</v>
      </c>
      <c r="E8613" t="s">
        <v>34211</v>
      </c>
      <c r="F8613" t="s">
        <v>34212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74</v>
      </c>
      <c r="N8613">
        <v>687</v>
      </c>
      <c r="P8613" t="s">
        <v>247</v>
      </c>
      <c r="Q8613" t="s">
        <v>257</v>
      </c>
      <c r="R8613" t="s">
        <v>460</v>
      </c>
    </row>
    <row r="8614" spans="1:18" hidden="1" x14ac:dyDescent="0.3">
      <c r="A8614" t="s">
        <v>34213</v>
      </c>
      <c r="B8614" t="s">
        <v>34214</v>
      </c>
      <c r="C8614" s="1" t="str">
        <f t="shared" si="702"/>
        <v>21:0899</v>
      </c>
      <c r="D8614" s="1" t="str">
        <f t="shared" si="703"/>
        <v>21:0238</v>
      </c>
      <c r="E8614" t="s">
        <v>34215</v>
      </c>
      <c r="F8614" t="s">
        <v>34216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81</v>
      </c>
      <c r="N8614">
        <v>688</v>
      </c>
      <c r="P8614" t="s">
        <v>272</v>
      </c>
      <c r="Q8614" t="s">
        <v>236</v>
      </c>
      <c r="R8614" t="s">
        <v>55</v>
      </c>
    </row>
    <row r="8615" spans="1:18" hidden="1" x14ac:dyDescent="0.3">
      <c r="A8615" t="s">
        <v>34217</v>
      </c>
      <c r="B8615" t="s">
        <v>34218</v>
      </c>
      <c r="C8615" s="1" t="str">
        <f t="shared" si="702"/>
        <v>21:0899</v>
      </c>
      <c r="D8615" s="1" t="str">
        <f t="shared" si="703"/>
        <v>21:0238</v>
      </c>
      <c r="E8615" t="s">
        <v>34219</v>
      </c>
      <c r="F8615" t="s">
        <v>34220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95</v>
      </c>
      <c r="N8615">
        <v>689</v>
      </c>
      <c r="P8615" t="s">
        <v>267</v>
      </c>
      <c r="Q8615" t="s">
        <v>1292</v>
      </c>
      <c r="R8615" t="s">
        <v>460</v>
      </c>
    </row>
    <row r="8616" spans="1:18" hidden="1" x14ac:dyDescent="0.3">
      <c r="A8616" t="s">
        <v>34221</v>
      </c>
      <c r="B8616" t="s">
        <v>34222</v>
      </c>
      <c r="C8616" s="1" t="str">
        <f t="shared" si="702"/>
        <v>21:0899</v>
      </c>
      <c r="D8616" s="1" t="str">
        <f t="shared" si="703"/>
        <v>21:0238</v>
      </c>
      <c r="E8616" t="s">
        <v>34223</v>
      </c>
      <c r="F8616" t="s">
        <v>34224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 t="s">
        <v>262</v>
      </c>
      <c r="Q8616" t="s">
        <v>248</v>
      </c>
      <c r="R8616" t="s">
        <v>195</v>
      </c>
    </row>
    <row r="8617" spans="1:18" hidden="1" x14ac:dyDescent="0.3">
      <c r="A8617" t="s">
        <v>34225</v>
      </c>
      <c r="B8617" t="s">
        <v>34226</v>
      </c>
      <c r="C8617" s="1" t="str">
        <f t="shared" si="702"/>
        <v>21:0899</v>
      </c>
      <c r="D8617" s="1" t="str">
        <f t="shared" si="703"/>
        <v>21:0238</v>
      </c>
      <c r="E8617" t="s">
        <v>34223</v>
      </c>
      <c r="F8617" t="s">
        <v>34227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29</v>
      </c>
      <c r="N8617">
        <v>691</v>
      </c>
      <c r="P8617" t="s">
        <v>356</v>
      </c>
      <c r="Q8617" t="s">
        <v>62</v>
      </c>
      <c r="R8617" t="s">
        <v>3875</v>
      </c>
    </row>
    <row r="8618" spans="1:18" hidden="1" x14ac:dyDescent="0.3">
      <c r="A8618" t="s">
        <v>34228</v>
      </c>
      <c r="B8618" t="s">
        <v>34229</v>
      </c>
      <c r="C8618" s="1" t="str">
        <f t="shared" si="702"/>
        <v>21:0899</v>
      </c>
      <c r="D8618" s="1" t="str">
        <f t="shared" si="703"/>
        <v>21:0238</v>
      </c>
      <c r="E8618" t="s">
        <v>34230</v>
      </c>
      <c r="F8618" t="s">
        <v>34231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101</v>
      </c>
      <c r="N8618">
        <v>692</v>
      </c>
      <c r="P8618" t="s">
        <v>356</v>
      </c>
      <c r="Q8618" t="s">
        <v>46</v>
      </c>
      <c r="R8618" t="s">
        <v>532</v>
      </c>
    </row>
    <row r="8619" spans="1:18" hidden="1" x14ac:dyDescent="0.3">
      <c r="A8619" t="s">
        <v>34232</v>
      </c>
      <c r="B8619" t="s">
        <v>34233</v>
      </c>
      <c r="C8619" s="1" t="str">
        <f t="shared" si="702"/>
        <v>21:0899</v>
      </c>
      <c r="D8619" s="1" t="str">
        <f t="shared" si="703"/>
        <v>21:0238</v>
      </c>
      <c r="E8619" t="s">
        <v>34234</v>
      </c>
      <c r="F8619" t="s">
        <v>34235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107</v>
      </c>
      <c r="N8619">
        <v>693</v>
      </c>
      <c r="P8619" t="s">
        <v>256</v>
      </c>
      <c r="Q8619" t="s">
        <v>146</v>
      </c>
      <c r="R8619" t="s">
        <v>532</v>
      </c>
    </row>
    <row r="8620" spans="1:18" hidden="1" x14ac:dyDescent="0.3">
      <c r="A8620" t="s">
        <v>34236</v>
      </c>
      <c r="B8620" t="s">
        <v>34237</v>
      </c>
      <c r="C8620" s="1" t="str">
        <f t="shared" si="702"/>
        <v>21:0899</v>
      </c>
      <c r="D8620" s="1" t="str">
        <f t="shared" si="703"/>
        <v>21:0238</v>
      </c>
      <c r="E8620" t="s">
        <v>34238</v>
      </c>
      <c r="F8620" t="s">
        <v>34239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114</v>
      </c>
      <c r="N8620">
        <v>694</v>
      </c>
      <c r="P8620" t="s">
        <v>247</v>
      </c>
      <c r="Q8620" t="s">
        <v>146</v>
      </c>
      <c r="R8620" t="s">
        <v>189</v>
      </c>
    </row>
    <row r="8621" spans="1:18" hidden="1" x14ac:dyDescent="0.3">
      <c r="A8621" t="s">
        <v>34240</v>
      </c>
      <c r="B8621" t="s">
        <v>34241</v>
      </c>
      <c r="C8621" s="1" t="str">
        <f t="shared" si="702"/>
        <v>21:0899</v>
      </c>
      <c r="D8621" s="1" t="str">
        <f t="shared" si="703"/>
        <v>21:0238</v>
      </c>
      <c r="E8621" t="s">
        <v>34242</v>
      </c>
      <c r="F8621" t="s">
        <v>34243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121</v>
      </c>
      <c r="N8621">
        <v>695</v>
      </c>
      <c r="P8621" t="s">
        <v>356</v>
      </c>
      <c r="Q8621" t="s">
        <v>248</v>
      </c>
      <c r="R8621" t="s">
        <v>522</v>
      </c>
    </row>
    <row r="8622" spans="1:18" hidden="1" x14ac:dyDescent="0.3">
      <c r="A8622" t="s">
        <v>34244</v>
      </c>
      <c r="B8622" t="s">
        <v>34245</v>
      </c>
      <c r="C8622" s="1" t="str">
        <f t="shared" si="702"/>
        <v>21:0899</v>
      </c>
      <c r="D8622" s="1" t="str">
        <f t="shared" si="703"/>
        <v>21:0238</v>
      </c>
      <c r="E8622" t="s">
        <v>34246</v>
      </c>
      <c r="F8622" t="s">
        <v>34247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127</v>
      </c>
      <c r="N8622">
        <v>696</v>
      </c>
      <c r="P8622" t="s">
        <v>356</v>
      </c>
      <c r="Q8622" t="s">
        <v>257</v>
      </c>
      <c r="R8622" t="s">
        <v>285</v>
      </c>
    </row>
    <row r="8623" spans="1:18" hidden="1" x14ac:dyDescent="0.3">
      <c r="A8623" t="s">
        <v>34248</v>
      </c>
      <c r="B8623" t="s">
        <v>34249</v>
      </c>
      <c r="C8623" s="1" t="str">
        <f t="shared" si="702"/>
        <v>21:0899</v>
      </c>
      <c r="D8623" s="1" t="str">
        <f t="shared" si="703"/>
        <v>21:0238</v>
      </c>
      <c r="E8623" t="s">
        <v>34250</v>
      </c>
      <c r="F8623" t="s">
        <v>34251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133</v>
      </c>
      <c r="N8623">
        <v>697</v>
      </c>
      <c r="P8623" t="s">
        <v>356</v>
      </c>
      <c r="Q8623" t="s">
        <v>257</v>
      </c>
      <c r="R8623" t="s">
        <v>189</v>
      </c>
    </row>
    <row r="8624" spans="1:18" hidden="1" x14ac:dyDescent="0.3">
      <c r="A8624" t="s">
        <v>34252</v>
      </c>
      <c r="B8624" t="s">
        <v>34253</v>
      </c>
      <c r="C8624" s="1" t="str">
        <f t="shared" si="702"/>
        <v>21:0899</v>
      </c>
      <c r="D8624" s="1" t="str">
        <f t="shared" si="703"/>
        <v>21:0238</v>
      </c>
      <c r="E8624" t="s">
        <v>34254</v>
      </c>
      <c r="F8624" t="s">
        <v>34255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139</v>
      </c>
      <c r="N8624">
        <v>698</v>
      </c>
      <c r="P8624" t="s">
        <v>262</v>
      </c>
      <c r="Q8624" t="s">
        <v>310</v>
      </c>
      <c r="R8624" t="s">
        <v>55</v>
      </c>
    </row>
    <row r="8625" spans="1:18" hidden="1" x14ac:dyDescent="0.3">
      <c r="A8625" t="s">
        <v>34256</v>
      </c>
      <c r="B8625" t="s">
        <v>34257</v>
      </c>
      <c r="C8625" s="1" t="str">
        <f t="shared" si="702"/>
        <v>21:0899</v>
      </c>
      <c r="D8625" s="1" t="str">
        <f t="shared" si="703"/>
        <v>21:0238</v>
      </c>
      <c r="E8625" t="s">
        <v>34258</v>
      </c>
      <c r="F8625" t="s">
        <v>34259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241</v>
      </c>
      <c r="N8625">
        <v>699</v>
      </c>
      <c r="P8625" t="s">
        <v>262</v>
      </c>
      <c r="Q8625" t="s">
        <v>257</v>
      </c>
      <c r="R8625" t="s">
        <v>195</v>
      </c>
    </row>
    <row r="8626" spans="1:18" hidden="1" x14ac:dyDescent="0.3">
      <c r="A8626" t="s">
        <v>34260</v>
      </c>
      <c r="B8626" t="s">
        <v>34261</v>
      </c>
      <c r="C8626" s="1" t="str">
        <f t="shared" si="702"/>
        <v>21:0899</v>
      </c>
      <c r="D8626" s="1" t="str">
        <f t="shared" si="703"/>
        <v>21:0238</v>
      </c>
      <c r="E8626" t="s">
        <v>34262</v>
      </c>
      <c r="F8626" t="s">
        <v>34263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36</v>
      </c>
      <c r="N8626">
        <v>700</v>
      </c>
      <c r="P8626" t="s">
        <v>356</v>
      </c>
      <c r="Q8626" t="s">
        <v>579</v>
      </c>
      <c r="R8626" t="s">
        <v>55</v>
      </c>
    </row>
    <row r="8627" spans="1:18" hidden="1" x14ac:dyDescent="0.3">
      <c r="A8627" t="s">
        <v>34264</v>
      </c>
      <c r="B8627" t="s">
        <v>34265</v>
      </c>
      <c r="C8627" s="1" t="str">
        <f t="shared" si="702"/>
        <v>21:0899</v>
      </c>
      <c r="D8627" s="1" t="str">
        <f t="shared" si="703"/>
        <v>21:0238</v>
      </c>
      <c r="E8627" t="s">
        <v>34266</v>
      </c>
      <c r="F8627" t="s">
        <v>34267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44</v>
      </c>
      <c r="N8627">
        <v>701</v>
      </c>
      <c r="P8627" t="s">
        <v>262</v>
      </c>
      <c r="Q8627" t="s">
        <v>482</v>
      </c>
      <c r="R8627" t="s">
        <v>55</v>
      </c>
    </row>
    <row r="8628" spans="1:18" hidden="1" x14ac:dyDescent="0.3">
      <c r="A8628" t="s">
        <v>34268</v>
      </c>
      <c r="B8628" t="s">
        <v>34269</v>
      </c>
      <c r="C8628" s="1" t="str">
        <f t="shared" si="702"/>
        <v>21:0899</v>
      </c>
      <c r="D8628" s="1" t="str">
        <f t="shared" si="703"/>
        <v>21:0238</v>
      </c>
      <c r="E8628" t="s">
        <v>34270</v>
      </c>
      <c r="F8628" t="s">
        <v>34271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52</v>
      </c>
      <c r="N8628">
        <v>702</v>
      </c>
      <c r="P8628" t="s">
        <v>262</v>
      </c>
      <c r="Q8628" t="s">
        <v>236</v>
      </c>
      <c r="R8628" t="s">
        <v>195</v>
      </c>
    </row>
    <row r="8629" spans="1:18" hidden="1" x14ac:dyDescent="0.3">
      <c r="A8629" t="s">
        <v>34272</v>
      </c>
      <c r="B8629" t="s">
        <v>34273</v>
      </c>
      <c r="C8629" s="1" t="str">
        <f t="shared" si="702"/>
        <v>21:0899</v>
      </c>
      <c r="D8629" s="1" t="str">
        <f t="shared" si="703"/>
        <v>21:0238</v>
      </c>
      <c r="E8629" t="s">
        <v>34274</v>
      </c>
      <c r="F8629" t="s">
        <v>34275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60</v>
      </c>
      <c r="N8629">
        <v>703</v>
      </c>
      <c r="P8629" t="s">
        <v>247</v>
      </c>
      <c r="Q8629" t="s">
        <v>236</v>
      </c>
      <c r="R8629" t="s">
        <v>522</v>
      </c>
    </row>
    <row r="8630" spans="1:18" hidden="1" x14ac:dyDescent="0.3">
      <c r="A8630" t="s">
        <v>34276</v>
      </c>
      <c r="B8630" t="s">
        <v>34277</v>
      </c>
      <c r="C8630" s="1" t="str">
        <f t="shared" si="702"/>
        <v>21:0899</v>
      </c>
      <c r="D8630" s="1" t="str">
        <f t="shared" si="703"/>
        <v>21:0238</v>
      </c>
      <c r="E8630" t="s">
        <v>34278</v>
      </c>
      <c r="F8630" t="s">
        <v>34279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67</v>
      </c>
      <c r="N8630">
        <v>704</v>
      </c>
      <c r="P8630" t="s">
        <v>15080</v>
      </c>
      <c r="Q8630" t="s">
        <v>15080</v>
      </c>
      <c r="R8630" t="s">
        <v>15080</v>
      </c>
    </row>
    <row r="8631" spans="1:18" hidden="1" x14ac:dyDescent="0.3">
      <c r="A8631" t="s">
        <v>34280</v>
      </c>
      <c r="B8631" t="s">
        <v>34281</v>
      </c>
      <c r="C8631" s="1" t="str">
        <f t="shared" ref="C8631:C8694" si="706">HYPERLINK("https://geochem.nrcan.gc.ca/cdogs/content/bdl/bdl210899_e.htm", "21:0899")</f>
        <v>21:0899</v>
      </c>
      <c r="D8631" s="1" t="str">
        <f t="shared" ref="D8631:D8694" si="707">HYPERLINK("https://geochem.nrcan.gc.ca/cdogs/content/svy/svy210238_e.htm", "21:0238")</f>
        <v>21:0238</v>
      </c>
      <c r="E8631" t="s">
        <v>34282</v>
      </c>
      <c r="F8631" t="s">
        <v>34283</v>
      </c>
      <c r="H8631">
        <v>47.815469200000003</v>
      </c>
      <c r="I8631">
        <v>-67.929972800000002</v>
      </c>
      <c r="J8631" s="1" t="str">
        <f t="shared" ref="J8631:J8694" si="708">HYPERLINK("https://geochem.nrcan.gc.ca/cdogs/content/kwd/kwd020018_e.htm", "Fluid (stream)")</f>
        <v>Fluid (stream)</v>
      </c>
      <c r="K8631" s="1" t="str">
        <f t="shared" ref="K8631:K8694" si="709">HYPERLINK("https://geochem.nrcan.gc.ca/cdogs/content/kwd/kwd080007_e.htm", "Untreated Water")</f>
        <v>Untreated Water</v>
      </c>
      <c r="L8631">
        <v>42</v>
      </c>
      <c r="M8631" t="s">
        <v>74</v>
      </c>
      <c r="N8631">
        <v>705</v>
      </c>
      <c r="P8631" t="s">
        <v>15080</v>
      </c>
      <c r="Q8631" t="s">
        <v>15080</v>
      </c>
      <c r="R8631" t="s">
        <v>15080</v>
      </c>
    </row>
    <row r="8632" spans="1:18" hidden="1" x14ac:dyDescent="0.3">
      <c r="A8632" t="s">
        <v>34284</v>
      </c>
      <c r="B8632" t="s">
        <v>34285</v>
      </c>
      <c r="C8632" s="1" t="str">
        <f t="shared" si="706"/>
        <v>21:0899</v>
      </c>
      <c r="D8632" s="1" t="str">
        <f t="shared" si="707"/>
        <v>21:0238</v>
      </c>
      <c r="E8632" t="s">
        <v>34286</v>
      </c>
      <c r="F8632" t="s">
        <v>34287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 t="s">
        <v>256</v>
      </c>
      <c r="Q8632" t="s">
        <v>579</v>
      </c>
      <c r="R8632" t="s">
        <v>55</v>
      </c>
    </row>
    <row r="8633" spans="1:18" hidden="1" x14ac:dyDescent="0.3">
      <c r="A8633" t="s">
        <v>34288</v>
      </c>
      <c r="B8633" t="s">
        <v>34289</v>
      </c>
      <c r="C8633" s="1" t="str">
        <f t="shared" si="706"/>
        <v>21:0899</v>
      </c>
      <c r="D8633" s="1" t="str">
        <f t="shared" si="707"/>
        <v>21:0238</v>
      </c>
      <c r="E8633" t="s">
        <v>34286</v>
      </c>
      <c r="F8633" t="s">
        <v>34290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29</v>
      </c>
      <c r="N8633">
        <v>707</v>
      </c>
      <c r="P8633" t="s">
        <v>247</v>
      </c>
      <c r="Q8633" t="s">
        <v>579</v>
      </c>
      <c r="R8633" t="s">
        <v>55</v>
      </c>
    </row>
    <row r="8634" spans="1:18" hidden="1" x14ac:dyDescent="0.3">
      <c r="A8634" t="s">
        <v>34291</v>
      </c>
      <c r="B8634" t="s">
        <v>34292</v>
      </c>
      <c r="C8634" s="1" t="str">
        <f t="shared" si="706"/>
        <v>21:0899</v>
      </c>
      <c r="D8634" s="1" t="str">
        <f t="shared" si="707"/>
        <v>21:0238</v>
      </c>
      <c r="E8634" t="s">
        <v>34293</v>
      </c>
      <c r="F8634" t="s">
        <v>34294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81</v>
      </c>
      <c r="N8634">
        <v>708</v>
      </c>
      <c r="P8634" t="s">
        <v>256</v>
      </c>
      <c r="Q8634" t="s">
        <v>482</v>
      </c>
      <c r="R8634" t="s">
        <v>55</v>
      </c>
    </row>
    <row r="8635" spans="1:18" hidden="1" x14ac:dyDescent="0.3">
      <c r="A8635" t="s">
        <v>34295</v>
      </c>
      <c r="B8635" t="s">
        <v>34296</v>
      </c>
      <c r="C8635" s="1" t="str">
        <f t="shared" si="706"/>
        <v>21:0899</v>
      </c>
      <c r="D8635" s="1" t="str">
        <f t="shared" si="707"/>
        <v>21:0238</v>
      </c>
      <c r="E8635" t="s">
        <v>34297</v>
      </c>
      <c r="F8635" t="s">
        <v>34298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95</v>
      </c>
      <c r="N8635">
        <v>709</v>
      </c>
      <c r="P8635" t="s">
        <v>262</v>
      </c>
      <c r="Q8635" t="s">
        <v>54</v>
      </c>
      <c r="R8635" t="s">
        <v>285</v>
      </c>
    </row>
    <row r="8636" spans="1:18" hidden="1" x14ac:dyDescent="0.3">
      <c r="A8636" t="s">
        <v>34299</v>
      </c>
      <c r="B8636" t="s">
        <v>34300</v>
      </c>
      <c r="C8636" s="1" t="str">
        <f t="shared" si="706"/>
        <v>21:0899</v>
      </c>
      <c r="D8636" s="1" t="str">
        <f t="shared" si="707"/>
        <v>21:0238</v>
      </c>
      <c r="E8636" t="s">
        <v>34301</v>
      </c>
      <c r="F8636" t="s">
        <v>34302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101</v>
      </c>
      <c r="N8636">
        <v>710</v>
      </c>
      <c r="P8636" t="s">
        <v>247</v>
      </c>
      <c r="Q8636" t="s">
        <v>579</v>
      </c>
      <c r="R8636" t="s">
        <v>195</v>
      </c>
    </row>
    <row r="8637" spans="1:18" hidden="1" x14ac:dyDescent="0.3">
      <c r="A8637" t="s">
        <v>34303</v>
      </c>
      <c r="B8637" t="s">
        <v>34304</v>
      </c>
      <c r="C8637" s="1" t="str">
        <f t="shared" si="706"/>
        <v>21:0899</v>
      </c>
      <c r="D8637" s="1" t="str">
        <f t="shared" si="707"/>
        <v>21:0238</v>
      </c>
      <c r="E8637" t="s">
        <v>34305</v>
      </c>
      <c r="F8637" t="s">
        <v>34306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107</v>
      </c>
      <c r="N8637">
        <v>711</v>
      </c>
      <c r="P8637" t="s">
        <v>256</v>
      </c>
      <c r="Q8637" t="s">
        <v>579</v>
      </c>
      <c r="R8637" t="s">
        <v>55</v>
      </c>
    </row>
    <row r="8638" spans="1:18" hidden="1" x14ac:dyDescent="0.3">
      <c r="A8638" t="s">
        <v>34307</v>
      </c>
      <c r="B8638" t="s">
        <v>34308</v>
      </c>
      <c r="C8638" s="1" t="str">
        <f t="shared" si="706"/>
        <v>21:0899</v>
      </c>
      <c r="D8638" s="1" t="str">
        <f t="shared" si="707"/>
        <v>21:0238</v>
      </c>
      <c r="E8638" t="s">
        <v>34309</v>
      </c>
      <c r="F8638" t="s">
        <v>34310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114</v>
      </c>
      <c r="N8638">
        <v>712</v>
      </c>
      <c r="P8638" t="s">
        <v>356</v>
      </c>
      <c r="Q8638" t="s">
        <v>579</v>
      </c>
      <c r="R8638" t="s">
        <v>285</v>
      </c>
    </row>
    <row r="8639" spans="1:18" hidden="1" x14ac:dyDescent="0.3">
      <c r="A8639" t="s">
        <v>34311</v>
      </c>
      <c r="B8639" t="s">
        <v>34312</v>
      </c>
      <c r="C8639" s="1" t="str">
        <f t="shared" si="706"/>
        <v>21:0899</v>
      </c>
      <c r="D8639" s="1" t="str">
        <f t="shared" si="707"/>
        <v>21:0238</v>
      </c>
      <c r="E8639" t="s">
        <v>34313</v>
      </c>
      <c r="F8639" t="s">
        <v>34314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121</v>
      </c>
      <c r="N8639">
        <v>713</v>
      </c>
      <c r="P8639" t="s">
        <v>256</v>
      </c>
      <c r="Q8639" t="s">
        <v>310</v>
      </c>
      <c r="R8639" t="s">
        <v>522</v>
      </c>
    </row>
    <row r="8640" spans="1:18" hidden="1" x14ac:dyDescent="0.3">
      <c r="A8640" t="s">
        <v>34315</v>
      </c>
      <c r="B8640" t="s">
        <v>34316</v>
      </c>
      <c r="C8640" s="1" t="str">
        <f t="shared" si="706"/>
        <v>21:0899</v>
      </c>
      <c r="D8640" s="1" t="str">
        <f t="shared" si="707"/>
        <v>21:0238</v>
      </c>
      <c r="E8640" t="s">
        <v>34317</v>
      </c>
      <c r="F8640" t="s">
        <v>34318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127</v>
      </c>
      <c r="N8640">
        <v>714</v>
      </c>
      <c r="P8640" t="s">
        <v>247</v>
      </c>
      <c r="Q8640" t="s">
        <v>248</v>
      </c>
      <c r="R8640" t="s">
        <v>3875</v>
      </c>
    </row>
    <row r="8641" spans="1:18" hidden="1" x14ac:dyDescent="0.3">
      <c r="A8641" t="s">
        <v>34319</v>
      </c>
      <c r="B8641" t="s">
        <v>34320</v>
      </c>
      <c r="C8641" s="1" t="str">
        <f t="shared" si="706"/>
        <v>21:0899</v>
      </c>
      <c r="D8641" s="1" t="str">
        <f t="shared" si="707"/>
        <v>21:0238</v>
      </c>
      <c r="E8641" t="s">
        <v>34321</v>
      </c>
      <c r="F8641" t="s">
        <v>34322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133</v>
      </c>
      <c r="N8641">
        <v>715</v>
      </c>
      <c r="P8641" t="s">
        <v>356</v>
      </c>
      <c r="Q8641" t="s">
        <v>236</v>
      </c>
      <c r="R8641" t="s">
        <v>285</v>
      </c>
    </row>
    <row r="8642" spans="1:18" hidden="1" x14ac:dyDescent="0.3">
      <c r="A8642" t="s">
        <v>34323</v>
      </c>
      <c r="B8642" t="s">
        <v>34324</v>
      </c>
      <c r="C8642" s="1" t="str">
        <f t="shared" si="706"/>
        <v>21:0899</v>
      </c>
      <c r="D8642" s="1" t="str">
        <f t="shared" si="707"/>
        <v>21:0238</v>
      </c>
      <c r="E8642" t="s">
        <v>34325</v>
      </c>
      <c r="F8642" t="s">
        <v>34326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139</v>
      </c>
      <c r="N8642">
        <v>716</v>
      </c>
      <c r="P8642" t="s">
        <v>262</v>
      </c>
      <c r="Q8642" t="s">
        <v>482</v>
      </c>
      <c r="R8642" t="s">
        <v>460</v>
      </c>
    </row>
    <row r="8643" spans="1:18" hidden="1" x14ac:dyDescent="0.3">
      <c r="A8643" t="s">
        <v>34327</v>
      </c>
      <c r="B8643" t="s">
        <v>34328</v>
      </c>
      <c r="C8643" s="1" t="str">
        <f t="shared" si="706"/>
        <v>21:0899</v>
      </c>
      <c r="D8643" s="1" t="str">
        <f t="shared" si="707"/>
        <v>21:0238</v>
      </c>
      <c r="E8643" t="s">
        <v>34329</v>
      </c>
      <c r="F8643" t="s">
        <v>34330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241</v>
      </c>
      <c r="N8643">
        <v>717</v>
      </c>
      <c r="P8643" t="s">
        <v>356</v>
      </c>
      <c r="Q8643" t="s">
        <v>257</v>
      </c>
      <c r="R8643" t="s">
        <v>285</v>
      </c>
    </row>
    <row r="8644" spans="1:18" hidden="1" x14ac:dyDescent="0.3">
      <c r="A8644" t="s">
        <v>34331</v>
      </c>
      <c r="B8644" t="s">
        <v>34332</v>
      </c>
      <c r="C8644" s="1" t="str">
        <f t="shared" si="706"/>
        <v>21:0899</v>
      </c>
      <c r="D8644" s="1" t="str">
        <f t="shared" si="707"/>
        <v>21:0238</v>
      </c>
      <c r="E8644" t="s">
        <v>34333</v>
      </c>
      <c r="F8644" t="s">
        <v>34334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36</v>
      </c>
      <c r="N8644">
        <v>718</v>
      </c>
      <c r="P8644" t="s">
        <v>272</v>
      </c>
      <c r="Q8644" t="s">
        <v>310</v>
      </c>
      <c r="R8644" t="s">
        <v>55</v>
      </c>
    </row>
    <row r="8645" spans="1:18" hidden="1" x14ac:dyDescent="0.3">
      <c r="A8645" t="s">
        <v>34335</v>
      </c>
      <c r="B8645" t="s">
        <v>34336</v>
      </c>
      <c r="C8645" s="1" t="str">
        <f t="shared" si="706"/>
        <v>21:0899</v>
      </c>
      <c r="D8645" s="1" t="str">
        <f t="shared" si="707"/>
        <v>21:0238</v>
      </c>
      <c r="E8645" t="s">
        <v>34337</v>
      </c>
      <c r="F8645" t="s">
        <v>34338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44</v>
      </c>
      <c r="N8645">
        <v>719</v>
      </c>
      <c r="P8645" t="s">
        <v>262</v>
      </c>
      <c r="Q8645" t="s">
        <v>248</v>
      </c>
      <c r="R8645" t="s">
        <v>195</v>
      </c>
    </row>
    <row r="8646" spans="1:18" hidden="1" x14ac:dyDescent="0.3">
      <c r="A8646" t="s">
        <v>34339</v>
      </c>
      <c r="B8646" t="s">
        <v>34340</v>
      </c>
      <c r="C8646" s="1" t="str">
        <f t="shared" si="706"/>
        <v>21:0899</v>
      </c>
      <c r="D8646" s="1" t="str">
        <f t="shared" si="707"/>
        <v>21:0238</v>
      </c>
      <c r="E8646" t="s">
        <v>34341</v>
      </c>
      <c r="F8646" t="s">
        <v>34342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52</v>
      </c>
      <c r="N8646">
        <v>720</v>
      </c>
      <c r="P8646" t="s">
        <v>356</v>
      </c>
      <c r="Q8646" t="s">
        <v>24</v>
      </c>
      <c r="R8646" t="s">
        <v>189</v>
      </c>
    </row>
    <row r="8647" spans="1:18" hidden="1" x14ac:dyDescent="0.3">
      <c r="A8647" t="s">
        <v>34343</v>
      </c>
      <c r="B8647" t="s">
        <v>34344</v>
      </c>
      <c r="C8647" s="1" t="str">
        <f t="shared" si="706"/>
        <v>21:0899</v>
      </c>
      <c r="D8647" s="1" t="str">
        <f t="shared" si="707"/>
        <v>21:0238</v>
      </c>
      <c r="E8647" t="s">
        <v>34345</v>
      </c>
      <c r="F8647" t="s">
        <v>34346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60</v>
      </c>
      <c r="N8647">
        <v>721</v>
      </c>
      <c r="P8647" t="s">
        <v>256</v>
      </c>
      <c r="Q8647" t="s">
        <v>46</v>
      </c>
      <c r="R8647" t="s">
        <v>195</v>
      </c>
    </row>
    <row r="8648" spans="1:18" hidden="1" x14ac:dyDescent="0.3">
      <c r="A8648" t="s">
        <v>34347</v>
      </c>
      <c r="B8648" t="s">
        <v>34348</v>
      </c>
      <c r="C8648" s="1" t="str">
        <f t="shared" si="706"/>
        <v>21:0899</v>
      </c>
      <c r="D8648" s="1" t="str">
        <f t="shared" si="707"/>
        <v>21:0238</v>
      </c>
      <c r="E8648" t="s">
        <v>34349</v>
      </c>
      <c r="F8648" t="s">
        <v>34350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67</v>
      </c>
      <c r="N8648">
        <v>722</v>
      </c>
      <c r="P8648" t="s">
        <v>319</v>
      </c>
      <c r="Q8648" t="s">
        <v>62</v>
      </c>
      <c r="R8648" t="s">
        <v>285</v>
      </c>
    </row>
    <row r="8649" spans="1:18" hidden="1" x14ac:dyDescent="0.3">
      <c r="A8649" t="s">
        <v>34351</v>
      </c>
      <c r="B8649" t="s">
        <v>34352</v>
      </c>
      <c r="C8649" s="1" t="str">
        <f t="shared" si="706"/>
        <v>21:0899</v>
      </c>
      <c r="D8649" s="1" t="str">
        <f t="shared" si="707"/>
        <v>21:0238</v>
      </c>
      <c r="E8649" t="s">
        <v>34353</v>
      </c>
      <c r="F8649" t="s">
        <v>34354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74</v>
      </c>
      <c r="N8649">
        <v>723</v>
      </c>
      <c r="P8649" t="s">
        <v>247</v>
      </c>
      <c r="Q8649" t="s">
        <v>46</v>
      </c>
      <c r="R8649" t="s">
        <v>890</v>
      </c>
    </row>
    <row r="8650" spans="1:18" hidden="1" x14ac:dyDescent="0.3">
      <c r="A8650" t="s">
        <v>34355</v>
      </c>
      <c r="B8650" t="s">
        <v>34356</v>
      </c>
      <c r="C8650" s="1" t="str">
        <f t="shared" si="706"/>
        <v>21:0899</v>
      </c>
      <c r="D8650" s="1" t="str">
        <f t="shared" si="707"/>
        <v>21:0238</v>
      </c>
      <c r="E8650" t="s">
        <v>34357</v>
      </c>
      <c r="F8650" t="s">
        <v>34358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81</v>
      </c>
      <c r="N8650">
        <v>724</v>
      </c>
      <c r="P8650" t="s">
        <v>235</v>
      </c>
      <c r="Q8650" t="s">
        <v>96</v>
      </c>
      <c r="R8650" t="s">
        <v>873</v>
      </c>
    </row>
    <row r="8651" spans="1:18" hidden="1" x14ac:dyDescent="0.3">
      <c r="A8651" t="s">
        <v>34359</v>
      </c>
      <c r="B8651" t="s">
        <v>34360</v>
      </c>
      <c r="C8651" s="1" t="str">
        <f t="shared" si="706"/>
        <v>21:0899</v>
      </c>
      <c r="D8651" s="1" t="str">
        <f t="shared" si="707"/>
        <v>21:0238</v>
      </c>
      <c r="E8651" t="s">
        <v>34361</v>
      </c>
      <c r="F8651" t="s">
        <v>34362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95</v>
      </c>
      <c r="N8651">
        <v>725</v>
      </c>
      <c r="P8651" t="s">
        <v>256</v>
      </c>
      <c r="Q8651" t="s">
        <v>62</v>
      </c>
      <c r="R8651" t="s">
        <v>189</v>
      </c>
    </row>
    <row r="8652" spans="1:18" hidden="1" x14ac:dyDescent="0.3">
      <c r="A8652" t="s">
        <v>34363</v>
      </c>
      <c r="B8652" t="s">
        <v>34364</v>
      </c>
      <c r="C8652" s="1" t="str">
        <f t="shared" si="706"/>
        <v>21:0899</v>
      </c>
      <c r="D8652" s="1" t="str">
        <f t="shared" si="707"/>
        <v>21:0238</v>
      </c>
      <c r="E8652" t="s">
        <v>34365</v>
      </c>
      <c r="F8652" t="s">
        <v>34366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101</v>
      </c>
      <c r="N8652">
        <v>726</v>
      </c>
      <c r="P8652" t="s">
        <v>256</v>
      </c>
      <c r="Q8652" t="s">
        <v>96</v>
      </c>
      <c r="R8652" t="s">
        <v>3875</v>
      </c>
    </row>
    <row r="8653" spans="1:18" hidden="1" x14ac:dyDescent="0.3">
      <c r="A8653" t="s">
        <v>34367</v>
      </c>
      <c r="B8653" t="s">
        <v>34368</v>
      </c>
      <c r="C8653" s="1" t="str">
        <f t="shared" si="706"/>
        <v>21:0899</v>
      </c>
      <c r="D8653" s="1" t="str">
        <f t="shared" si="707"/>
        <v>21:0238</v>
      </c>
      <c r="E8653" t="s">
        <v>34369</v>
      </c>
      <c r="F8653" t="s">
        <v>34370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107</v>
      </c>
      <c r="N8653">
        <v>727</v>
      </c>
      <c r="P8653" t="s">
        <v>235</v>
      </c>
      <c r="Q8653" t="s">
        <v>96</v>
      </c>
      <c r="R8653" t="s">
        <v>532</v>
      </c>
    </row>
    <row r="8654" spans="1:18" hidden="1" x14ac:dyDescent="0.3">
      <c r="A8654" t="s">
        <v>34371</v>
      </c>
      <c r="B8654" t="s">
        <v>34372</v>
      </c>
      <c r="C8654" s="1" t="str">
        <f t="shared" si="706"/>
        <v>21:0899</v>
      </c>
      <c r="D8654" s="1" t="str">
        <f t="shared" si="707"/>
        <v>21:0238</v>
      </c>
      <c r="E8654" t="s">
        <v>34373</v>
      </c>
      <c r="F8654" t="s">
        <v>34374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114</v>
      </c>
      <c r="N8654">
        <v>728</v>
      </c>
      <c r="P8654" t="s">
        <v>256</v>
      </c>
      <c r="Q8654" t="s">
        <v>96</v>
      </c>
      <c r="R8654" t="s">
        <v>911</v>
      </c>
    </row>
    <row r="8655" spans="1:18" hidden="1" x14ac:dyDescent="0.3">
      <c r="A8655" t="s">
        <v>34375</v>
      </c>
      <c r="B8655" t="s">
        <v>34376</v>
      </c>
      <c r="C8655" s="1" t="str">
        <f t="shared" si="706"/>
        <v>21:0899</v>
      </c>
      <c r="D8655" s="1" t="str">
        <f t="shared" si="707"/>
        <v>21:0238</v>
      </c>
      <c r="E8655" t="s">
        <v>34377</v>
      </c>
      <c r="F8655" t="s">
        <v>34378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 t="s">
        <v>247</v>
      </c>
      <c r="Q8655" t="s">
        <v>38</v>
      </c>
      <c r="R8655" t="s">
        <v>55</v>
      </c>
    </row>
    <row r="8656" spans="1:18" hidden="1" x14ac:dyDescent="0.3">
      <c r="A8656" t="s">
        <v>34379</v>
      </c>
      <c r="B8656" t="s">
        <v>34380</v>
      </c>
      <c r="C8656" s="1" t="str">
        <f t="shared" si="706"/>
        <v>21:0899</v>
      </c>
      <c r="D8656" s="1" t="str">
        <f t="shared" si="707"/>
        <v>21:0238</v>
      </c>
      <c r="E8656" t="s">
        <v>34377</v>
      </c>
      <c r="F8656" t="s">
        <v>34381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29</v>
      </c>
      <c r="N8656">
        <v>730</v>
      </c>
      <c r="P8656" t="s">
        <v>262</v>
      </c>
      <c r="Q8656" t="s">
        <v>248</v>
      </c>
      <c r="R8656" t="s">
        <v>522</v>
      </c>
    </row>
    <row r="8657" spans="1:18" hidden="1" x14ac:dyDescent="0.3">
      <c r="A8657" t="s">
        <v>34382</v>
      </c>
      <c r="B8657" t="s">
        <v>34383</v>
      </c>
      <c r="C8657" s="1" t="str">
        <f t="shared" si="706"/>
        <v>21:0899</v>
      </c>
      <c r="D8657" s="1" t="str">
        <f t="shared" si="707"/>
        <v>21:0238</v>
      </c>
      <c r="E8657" t="s">
        <v>34384</v>
      </c>
      <c r="F8657" t="s">
        <v>34385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121</v>
      </c>
      <c r="N8657">
        <v>731</v>
      </c>
      <c r="P8657" t="s">
        <v>356</v>
      </c>
      <c r="Q8657" t="s">
        <v>236</v>
      </c>
      <c r="R8657" t="s">
        <v>55</v>
      </c>
    </row>
    <row r="8658" spans="1:18" hidden="1" x14ac:dyDescent="0.3">
      <c r="A8658" t="s">
        <v>34386</v>
      </c>
      <c r="B8658" t="s">
        <v>34387</v>
      </c>
      <c r="C8658" s="1" t="str">
        <f t="shared" si="706"/>
        <v>21:0899</v>
      </c>
      <c r="D8658" s="1" t="str">
        <f t="shared" si="707"/>
        <v>21:0238</v>
      </c>
      <c r="E8658" t="s">
        <v>34388</v>
      </c>
      <c r="F8658" t="s">
        <v>34389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127</v>
      </c>
      <c r="N8658">
        <v>732</v>
      </c>
      <c r="P8658" t="s">
        <v>256</v>
      </c>
      <c r="Q8658" t="s">
        <v>46</v>
      </c>
      <c r="R8658" t="s">
        <v>195</v>
      </c>
    </row>
    <row r="8659" spans="1:18" hidden="1" x14ac:dyDescent="0.3">
      <c r="A8659" t="s">
        <v>34390</v>
      </c>
      <c r="B8659" t="s">
        <v>34391</v>
      </c>
      <c r="C8659" s="1" t="str">
        <f t="shared" si="706"/>
        <v>21:0899</v>
      </c>
      <c r="D8659" s="1" t="str">
        <f t="shared" si="707"/>
        <v>21:0238</v>
      </c>
      <c r="E8659" t="s">
        <v>34392</v>
      </c>
      <c r="F8659" t="s">
        <v>34393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133</v>
      </c>
      <c r="N8659">
        <v>733</v>
      </c>
      <c r="P8659" t="s">
        <v>247</v>
      </c>
      <c r="Q8659" t="s">
        <v>24</v>
      </c>
      <c r="R8659" t="s">
        <v>911</v>
      </c>
    </row>
    <row r="8660" spans="1:18" hidden="1" x14ac:dyDescent="0.3">
      <c r="A8660" t="s">
        <v>34394</v>
      </c>
      <c r="B8660" t="s">
        <v>34395</v>
      </c>
      <c r="C8660" s="1" t="str">
        <f t="shared" si="706"/>
        <v>21:0899</v>
      </c>
      <c r="D8660" s="1" t="str">
        <f t="shared" si="707"/>
        <v>21:0238</v>
      </c>
      <c r="E8660" t="s">
        <v>34396</v>
      </c>
      <c r="F8660" t="s">
        <v>34397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139</v>
      </c>
      <c r="N8660">
        <v>734</v>
      </c>
      <c r="P8660" t="s">
        <v>356</v>
      </c>
      <c r="Q8660" t="s">
        <v>248</v>
      </c>
      <c r="R8660" t="s">
        <v>189</v>
      </c>
    </row>
    <row r="8661" spans="1:18" hidden="1" x14ac:dyDescent="0.3">
      <c r="A8661" t="s">
        <v>34398</v>
      </c>
      <c r="B8661" t="s">
        <v>34399</v>
      </c>
      <c r="C8661" s="1" t="str">
        <f t="shared" si="706"/>
        <v>21:0899</v>
      </c>
      <c r="D8661" s="1" t="str">
        <f t="shared" si="707"/>
        <v>21:0238</v>
      </c>
      <c r="E8661" t="s">
        <v>34400</v>
      </c>
      <c r="F8661" t="s">
        <v>34401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241</v>
      </c>
      <c r="N8661">
        <v>735</v>
      </c>
      <c r="P8661" t="s">
        <v>272</v>
      </c>
      <c r="Q8661" t="s">
        <v>62</v>
      </c>
      <c r="R8661" t="s">
        <v>3875</v>
      </c>
    </row>
    <row r="8662" spans="1:18" hidden="1" x14ac:dyDescent="0.3">
      <c r="A8662" t="s">
        <v>34402</v>
      </c>
      <c r="B8662" t="s">
        <v>34403</v>
      </c>
      <c r="C8662" s="1" t="str">
        <f t="shared" si="706"/>
        <v>21:0899</v>
      </c>
      <c r="D8662" s="1" t="str">
        <f t="shared" si="707"/>
        <v>21:0238</v>
      </c>
      <c r="E8662" t="s">
        <v>34404</v>
      </c>
      <c r="F8662" t="s">
        <v>34405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36</v>
      </c>
      <c r="N8662">
        <v>736</v>
      </c>
      <c r="P8662" t="s">
        <v>272</v>
      </c>
      <c r="Q8662" t="s">
        <v>248</v>
      </c>
      <c r="R8662" t="s">
        <v>522</v>
      </c>
    </row>
    <row r="8663" spans="1:18" hidden="1" x14ac:dyDescent="0.3">
      <c r="A8663" t="s">
        <v>34406</v>
      </c>
      <c r="B8663" t="s">
        <v>34407</v>
      </c>
      <c r="C8663" s="1" t="str">
        <f t="shared" si="706"/>
        <v>21:0899</v>
      </c>
      <c r="D8663" s="1" t="str">
        <f t="shared" si="707"/>
        <v>21:0238</v>
      </c>
      <c r="E8663" t="s">
        <v>34408</v>
      </c>
      <c r="F8663" t="s">
        <v>34409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44</v>
      </c>
      <c r="N8663">
        <v>737</v>
      </c>
      <c r="P8663" t="s">
        <v>272</v>
      </c>
      <c r="Q8663" t="s">
        <v>257</v>
      </c>
      <c r="R8663" t="s">
        <v>460</v>
      </c>
    </row>
    <row r="8664" spans="1:18" hidden="1" x14ac:dyDescent="0.3">
      <c r="A8664" t="s">
        <v>34410</v>
      </c>
      <c r="B8664" t="s">
        <v>34411</v>
      </c>
      <c r="C8664" s="1" t="str">
        <f t="shared" si="706"/>
        <v>21:0899</v>
      </c>
      <c r="D8664" s="1" t="str">
        <f t="shared" si="707"/>
        <v>21:0238</v>
      </c>
      <c r="E8664" t="s">
        <v>34412</v>
      </c>
      <c r="F8664" t="s">
        <v>34413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52</v>
      </c>
      <c r="N8664">
        <v>738</v>
      </c>
      <c r="P8664" t="s">
        <v>272</v>
      </c>
      <c r="Q8664" t="s">
        <v>257</v>
      </c>
      <c r="R8664" t="s">
        <v>195</v>
      </c>
    </row>
    <row r="8665" spans="1:18" hidden="1" x14ac:dyDescent="0.3">
      <c r="A8665" t="s">
        <v>34414</v>
      </c>
      <c r="B8665" t="s">
        <v>34415</v>
      </c>
      <c r="C8665" s="1" t="str">
        <f t="shared" si="706"/>
        <v>21:0899</v>
      </c>
      <c r="D8665" s="1" t="str">
        <f t="shared" si="707"/>
        <v>21:0238</v>
      </c>
      <c r="E8665" t="s">
        <v>34416</v>
      </c>
      <c r="F8665" t="s">
        <v>34417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60</v>
      </c>
      <c r="N8665">
        <v>739</v>
      </c>
      <c r="P8665" t="s">
        <v>15080</v>
      </c>
      <c r="Q8665" t="s">
        <v>15080</v>
      </c>
      <c r="R8665" t="s">
        <v>15080</v>
      </c>
    </row>
    <row r="8666" spans="1:18" hidden="1" x14ac:dyDescent="0.3">
      <c r="A8666" t="s">
        <v>34418</v>
      </c>
      <c r="B8666" t="s">
        <v>34419</v>
      </c>
      <c r="C8666" s="1" t="str">
        <f t="shared" si="706"/>
        <v>21:0899</v>
      </c>
      <c r="D8666" s="1" t="str">
        <f t="shared" si="707"/>
        <v>21:0238</v>
      </c>
      <c r="E8666" t="s">
        <v>34420</v>
      </c>
      <c r="F8666" t="s">
        <v>34421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67</v>
      </c>
      <c r="N8666">
        <v>740</v>
      </c>
      <c r="P8666" t="s">
        <v>15080</v>
      </c>
      <c r="Q8666" t="s">
        <v>15080</v>
      </c>
      <c r="R8666" t="s">
        <v>15080</v>
      </c>
    </row>
    <row r="8667" spans="1:18" hidden="1" x14ac:dyDescent="0.3">
      <c r="A8667" t="s">
        <v>34422</v>
      </c>
      <c r="B8667" t="s">
        <v>34423</v>
      </c>
      <c r="C8667" s="1" t="str">
        <f t="shared" si="706"/>
        <v>21:0899</v>
      </c>
      <c r="D8667" s="1" t="str">
        <f t="shared" si="707"/>
        <v>21:0238</v>
      </c>
      <c r="E8667" t="s">
        <v>34424</v>
      </c>
      <c r="F8667" t="s">
        <v>34425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74</v>
      </c>
      <c r="N8667">
        <v>741</v>
      </c>
      <c r="P8667" t="s">
        <v>356</v>
      </c>
      <c r="Q8667" t="s">
        <v>38</v>
      </c>
      <c r="R8667" t="s">
        <v>55</v>
      </c>
    </row>
    <row r="8668" spans="1:18" hidden="1" x14ac:dyDescent="0.3">
      <c r="A8668" t="s">
        <v>34426</v>
      </c>
      <c r="B8668" t="s">
        <v>34427</v>
      </c>
      <c r="C8668" s="1" t="str">
        <f t="shared" si="706"/>
        <v>21:0899</v>
      </c>
      <c r="D8668" s="1" t="str">
        <f t="shared" si="707"/>
        <v>21:0238</v>
      </c>
      <c r="E8668" t="s">
        <v>34428</v>
      </c>
      <c r="F8668" t="s">
        <v>34429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81</v>
      </c>
      <c r="N8668">
        <v>742</v>
      </c>
      <c r="P8668" t="s">
        <v>272</v>
      </c>
      <c r="Q8668" t="s">
        <v>310</v>
      </c>
      <c r="R8668" t="s">
        <v>55</v>
      </c>
    </row>
    <row r="8669" spans="1:18" hidden="1" x14ac:dyDescent="0.3">
      <c r="A8669" t="s">
        <v>34430</v>
      </c>
      <c r="B8669" t="s">
        <v>34431</v>
      </c>
      <c r="C8669" s="1" t="str">
        <f t="shared" si="706"/>
        <v>21:0899</v>
      </c>
      <c r="D8669" s="1" t="str">
        <f t="shared" si="707"/>
        <v>21:0238</v>
      </c>
      <c r="E8669" t="s">
        <v>34432</v>
      </c>
      <c r="F8669" t="s">
        <v>34433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95</v>
      </c>
      <c r="N8669">
        <v>743</v>
      </c>
      <c r="P8669" t="s">
        <v>262</v>
      </c>
      <c r="Q8669" t="s">
        <v>146</v>
      </c>
      <c r="R8669" t="s">
        <v>401</v>
      </c>
    </row>
    <row r="8670" spans="1:18" hidden="1" x14ac:dyDescent="0.3">
      <c r="A8670" t="s">
        <v>34434</v>
      </c>
      <c r="B8670" t="s">
        <v>34435</v>
      </c>
      <c r="C8670" s="1" t="str">
        <f t="shared" si="706"/>
        <v>21:0899</v>
      </c>
      <c r="D8670" s="1" t="str">
        <f t="shared" si="707"/>
        <v>21:0238</v>
      </c>
      <c r="E8670" t="s">
        <v>34436</v>
      </c>
      <c r="F8670" t="s">
        <v>34437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 t="s">
        <v>262</v>
      </c>
      <c r="Q8670" t="s">
        <v>248</v>
      </c>
      <c r="R8670" t="s">
        <v>55</v>
      </c>
    </row>
    <row r="8671" spans="1:18" hidden="1" x14ac:dyDescent="0.3">
      <c r="A8671" t="s">
        <v>34438</v>
      </c>
      <c r="B8671" t="s">
        <v>34439</v>
      </c>
      <c r="C8671" s="1" t="str">
        <f t="shared" si="706"/>
        <v>21:0899</v>
      </c>
      <c r="D8671" s="1" t="str">
        <f t="shared" si="707"/>
        <v>21:0238</v>
      </c>
      <c r="E8671" t="s">
        <v>34436</v>
      </c>
      <c r="F8671" t="s">
        <v>34440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29</v>
      </c>
      <c r="N8671">
        <v>745</v>
      </c>
      <c r="P8671" t="s">
        <v>319</v>
      </c>
      <c r="Q8671" t="s">
        <v>248</v>
      </c>
      <c r="R8671" t="s">
        <v>55</v>
      </c>
    </row>
    <row r="8672" spans="1:18" hidden="1" x14ac:dyDescent="0.3">
      <c r="A8672" t="s">
        <v>34441</v>
      </c>
      <c r="B8672" t="s">
        <v>34442</v>
      </c>
      <c r="C8672" s="1" t="str">
        <f t="shared" si="706"/>
        <v>21:0899</v>
      </c>
      <c r="D8672" s="1" t="str">
        <f t="shared" si="707"/>
        <v>21:0238</v>
      </c>
      <c r="E8672" t="s">
        <v>34443</v>
      </c>
      <c r="F8672" t="s">
        <v>34444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101</v>
      </c>
      <c r="N8672">
        <v>746</v>
      </c>
      <c r="P8672" t="s">
        <v>247</v>
      </c>
      <c r="Q8672" t="s">
        <v>46</v>
      </c>
      <c r="R8672" t="s">
        <v>3875</v>
      </c>
    </row>
    <row r="8673" spans="1:18" hidden="1" x14ac:dyDescent="0.3">
      <c r="A8673" t="s">
        <v>34445</v>
      </c>
      <c r="B8673" t="s">
        <v>34446</v>
      </c>
      <c r="C8673" s="1" t="str">
        <f t="shared" si="706"/>
        <v>21:0899</v>
      </c>
      <c r="D8673" s="1" t="str">
        <f t="shared" si="707"/>
        <v>21:0238</v>
      </c>
      <c r="E8673" t="s">
        <v>34447</v>
      </c>
      <c r="F8673" t="s">
        <v>34448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107</v>
      </c>
      <c r="N8673">
        <v>747</v>
      </c>
      <c r="P8673" t="s">
        <v>247</v>
      </c>
      <c r="Q8673" t="s">
        <v>96</v>
      </c>
      <c r="R8673" t="s">
        <v>401</v>
      </c>
    </row>
    <row r="8674" spans="1:18" hidden="1" x14ac:dyDescent="0.3">
      <c r="A8674" t="s">
        <v>34449</v>
      </c>
      <c r="B8674" t="s">
        <v>34450</v>
      </c>
      <c r="C8674" s="1" t="str">
        <f t="shared" si="706"/>
        <v>21:0899</v>
      </c>
      <c r="D8674" s="1" t="str">
        <f t="shared" si="707"/>
        <v>21:0238</v>
      </c>
      <c r="E8674" t="s">
        <v>34451</v>
      </c>
      <c r="F8674" t="s">
        <v>34452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114</v>
      </c>
      <c r="N8674">
        <v>748</v>
      </c>
      <c r="P8674" t="s">
        <v>15080</v>
      </c>
      <c r="Q8674" t="s">
        <v>15080</v>
      </c>
      <c r="R8674" t="s">
        <v>15080</v>
      </c>
    </row>
    <row r="8675" spans="1:18" hidden="1" x14ac:dyDescent="0.3">
      <c r="A8675" t="s">
        <v>34453</v>
      </c>
      <c r="B8675" t="s">
        <v>34454</v>
      </c>
      <c r="C8675" s="1" t="str">
        <f t="shared" si="706"/>
        <v>21:0899</v>
      </c>
      <c r="D8675" s="1" t="str">
        <f t="shared" si="707"/>
        <v>21:0238</v>
      </c>
      <c r="E8675" t="s">
        <v>34455</v>
      </c>
      <c r="F8675" t="s">
        <v>34456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121</v>
      </c>
      <c r="N8675">
        <v>749</v>
      </c>
      <c r="P8675" t="s">
        <v>262</v>
      </c>
      <c r="Q8675" t="s">
        <v>146</v>
      </c>
      <c r="R8675" t="s">
        <v>532</v>
      </c>
    </row>
    <row r="8676" spans="1:18" hidden="1" x14ac:dyDescent="0.3">
      <c r="A8676" t="s">
        <v>34457</v>
      </c>
      <c r="B8676" t="s">
        <v>34458</v>
      </c>
      <c r="C8676" s="1" t="str">
        <f t="shared" si="706"/>
        <v>21:0899</v>
      </c>
      <c r="D8676" s="1" t="str">
        <f t="shared" si="707"/>
        <v>21:0238</v>
      </c>
      <c r="E8676" t="s">
        <v>34459</v>
      </c>
      <c r="F8676" t="s">
        <v>34460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127</v>
      </c>
      <c r="N8676">
        <v>750</v>
      </c>
      <c r="P8676" t="s">
        <v>272</v>
      </c>
      <c r="Q8676" t="s">
        <v>257</v>
      </c>
      <c r="R8676" t="s">
        <v>599</v>
      </c>
    </row>
    <row r="8677" spans="1:18" hidden="1" x14ac:dyDescent="0.3">
      <c r="A8677" t="s">
        <v>34461</v>
      </c>
      <c r="B8677" t="s">
        <v>34462</v>
      </c>
      <c r="C8677" s="1" t="str">
        <f t="shared" si="706"/>
        <v>21:0899</v>
      </c>
      <c r="D8677" s="1" t="str">
        <f t="shared" si="707"/>
        <v>21:0238</v>
      </c>
      <c r="E8677" t="s">
        <v>34463</v>
      </c>
      <c r="F8677" t="s">
        <v>34464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133</v>
      </c>
      <c r="N8677">
        <v>751</v>
      </c>
      <c r="P8677" t="s">
        <v>272</v>
      </c>
      <c r="Q8677" t="s">
        <v>310</v>
      </c>
      <c r="R8677" t="s">
        <v>285</v>
      </c>
    </row>
    <row r="8678" spans="1:18" hidden="1" x14ac:dyDescent="0.3">
      <c r="A8678" t="s">
        <v>34465</v>
      </c>
      <c r="B8678" t="s">
        <v>34466</v>
      </c>
      <c r="C8678" s="1" t="str">
        <f t="shared" si="706"/>
        <v>21:0899</v>
      </c>
      <c r="D8678" s="1" t="str">
        <f t="shared" si="707"/>
        <v>21:0238</v>
      </c>
      <c r="E8678" t="s">
        <v>34467</v>
      </c>
      <c r="F8678" t="s">
        <v>34468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139</v>
      </c>
      <c r="N8678">
        <v>752</v>
      </c>
      <c r="P8678" t="s">
        <v>272</v>
      </c>
      <c r="Q8678" t="s">
        <v>236</v>
      </c>
      <c r="R8678" t="s">
        <v>401</v>
      </c>
    </row>
    <row r="8679" spans="1:18" hidden="1" x14ac:dyDescent="0.3">
      <c r="A8679" t="s">
        <v>34469</v>
      </c>
      <c r="B8679" t="s">
        <v>34470</v>
      </c>
      <c r="C8679" s="1" t="str">
        <f t="shared" si="706"/>
        <v>21:0899</v>
      </c>
      <c r="D8679" s="1" t="str">
        <f t="shared" si="707"/>
        <v>21:0238</v>
      </c>
      <c r="E8679" t="s">
        <v>34471</v>
      </c>
      <c r="F8679" t="s">
        <v>34472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241</v>
      </c>
      <c r="N8679">
        <v>753</v>
      </c>
      <c r="P8679" t="s">
        <v>267</v>
      </c>
      <c r="Q8679" t="s">
        <v>310</v>
      </c>
      <c r="R8679" t="s">
        <v>285</v>
      </c>
    </row>
    <row r="8680" spans="1:18" hidden="1" x14ac:dyDescent="0.3">
      <c r="A8680" t="s">
        <v>34473</v>
      </c>
      <c r="B8680" t="s">
        <v>34474</v>
      </c>
      <c r="C8680" s="1" t="str">
        <f t="shared" si="706"/>
        <v>21:0899</v>
      </c>
      <c r="D8680" s="1" t="str">
        <f t="shared" si="707"/>
        <v>21:0238</v>
      </c>
      <c r="E8680" t="s">
        <v>34475</v>
      </c>
      <c r="F8680" t="s">
        <v>34476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36</v>
      </c>
      <c r="N8680">
        <v>754</v>
      </c>
      <c r="P8680" t="s">
        <v>267</v>
      </c>
      <c r="Q8680" t="s">
        <v>248</v>
      </c>
      <c r="R8680" t="s">
        <v>3875</v>
      </c>
    </row>
    <row r="8681" spans="1:18" hidden="1" x14ac:dyDescent="0.3">
      <c r="A8681" t="s">
        <v>34477</v>
      </c>
      <c r="B8681" t="s">
        <v>34478</v>
      </c>
      <c r="C8681" s="1" t="str">
        <f t="shared" si="706"/>
        <v>21:0899</v>
      </c>
      <c r="D8681" s="1" t="str">
        <f t="shared" si="707"/>
        <v>21:0238</v>
      </c>
      <c r="E8681" t="s">
        <v>34479</v>
      </c>
      <c r="F8681" t="s">
        <v>34480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44</v>
      </c>
      <c r="N8681">
        <v>755</v>
      </c>
      <c r="P8681" t="s">
        <v>267</v>
      </c>
      <c r="Q8681" t="s">
        <v>257</v>
      </c>
      <c r="R8681" t="s">
        <v>401</v>
      </c>
    </row>
    <row r="8682" spans="1:18" hidden="1" x14ac:dyDescent="0.3">
      <c r="A8682" t="s">
        <v>34481</v>
      </c>
      <c r="B8682" t="s">
        <v>34482</v>
      </c>
      <c r="C8682" s="1" t="str">
        <f t="shared" si="706"/>
        <v>21:0899</v>
      </c>
      <c r="D8682" s="1" t="str">
        <f t="shared" si="707"/>
        <v>21:0238</v>
      </c>
      <c r="E8682" t="s">
        <v>34483</v>
      </c>
      <c r="F8682" t="s">
        <v>34484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52</v>
      </c>
      <c r="N8682">
        <v>756</v>
      </c>
      <c r="P8682" t="s">
        <v>272</v>
      </c>
      <c r="Q8682" t="s">
        <v>236</v>
      </c>
      <c r="R8682" t="s">
        <v>460</v>
      </c>
    </row>
    <row r="8683" spans="1:18" hidden="1" x14ac:dyDescent="0.3">
      <c r="A8683" t="s">
        <v>34485</v>
      </c>
      <c r="B8683" t="s">
        <v>34486</v>
      </c>
      <c r="C8683" s="1" t="str">
        <f t="shared" si="706"/>
        <v>21:0899</v>
      </c>
      <c r="D8683" s="1" t="str">
        <f t="shared" si="707"/>
        <v>21:0238</v>
      </c>
      <c r="E8683" t="s">
        <v>34487</v>
      </c>
      <c r="F8683" t="s">
        <v>34488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60</v>
      </c>
      <c r="N8683">
        <v>757</v>
      </c>
      <c r="P8683" t="s">
        <v>272</v>
      </c>
      <c r="Q8683" t="s">
        <v>236</v>
      </c>
      <c r="R8683" t="s">
        <v>285</v>
      </c>
    </row>
    <row r="8684" spans="1:18" hidden="1" x14ac:dyDescent="0.3">
      <c r="A8684" t="s">
        <v>34489</v>
      </c>
      <c r="B8684" t="s">
        <v>34490</v>
      </c>
      <c r="C8684" s="1" t="str">
        <f t="shared" si="706"/>
        <v>21:0899</v>
      </c>
      <c r="D8684" s="1" t="str">
        <f t="shared" si="707"/>
        <v>21:0238</v>
      </c>
      <c r="E8684" t="s">
        <v>34491</v>
      </c>
      <c r="F8684" t="s">
        <v>34492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67</v>
      </c>
      <c r="N8684">
        <v>758</v>
      </c>
      <c r="P8684" t="s">
        <v>267</v>
      </c>
      <c r="Q8684" t="s">
        <v>236</v>
      </c>
      <c r="R8684" t="s">
        <v>401</v>
      </c>
    </row>
    <row r="8685" spans="1:18" hidden="1" x14ac:dyDescent="0.3">
      <c r="A8685" t="s">
        <v>34493</v>
      </c>
      <c r="B8685" t="s">
        <v>34494</v>
      </c>
      <c r="C8685" s="1" t="str">
        <f t="shared" si="706"/>
        <v>21:0899</v>
      </c>
      <c r="D8685" s="1" t="str">
        <f t="shared" si="707"/>
        <v>21:0238</v>
      </c>
      <c r="E8685" t="s">
        <v>34495</v>
      </c>
      <c r="F8685" t="s">
        <v>34496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74</v>
      </c>
      <c r="N8685">
        <v>759</v>
      </c>
      <c r="P8685" t="s">
        <v>267</v>
      </c>
      <c r="Q8685" t="s">
        <v>310</v>
      </c>
      <c r="R8685" t="s">
        <v>401</v>
      </c>
    </row>
    <row r="8686" spans="1:18" hidden="1" x14ac:dyDescent="0.3">
      <c r="A8686" t="s">
        <v>34497</v>
      </c>
      <c r="B8686" t="s">
        <v>34498</v>
      </c>
      <c r="C8686" s="1" t="str">
        <f t="shared" si="706"/>
        <v>21:0899</v>
      </c>
      <c r="D8686" s="1" t="str">
        <f t="shared" si="707"/>
        <v>21:0238</v>
      </c>
      <c r="E8686" t="s">
        <v>34499</v>
      </c>
      <c r="F8686" t="s">
        <v>34500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81</v>
      </c>
      <c r="N8686">
        <v>760</v>
      </c>
      <c r="P8686" t="s">
        <v>15080</v>
      </c>
      <c r="Q8686" t="s">
        <v>15080</v>
      </c>
      <c r="R8686" t="s">
        <v>15080</v>
      </c>
    </row>
    <row r="8687" spans="1:18" hidden="1" x14ac:dyDescent="0.3">
      <c r="A8687" t="s">
        <v>34501</v>
      </c>
      <c r="B8687" t="s">
        <v>34502</v>
      </c>
      <c r="C8687" s="1" t="str">
        <f t="shared" si="706"/>
        <v>21:0899</v>
      </c>
      <c r="D8687" s="1" t="str">
        <f t="shared" si="707"/>
        <v>21:0238</v>
      </c>
      <c r="E8687" t="s">
        <v>34503</v>
      </c>
      <c r="F8687" t="s">
        <v>34504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95</v>
      </c>
      <c r="N8687">
        <v>761</v>
      </c>
      <c r="P8687" t="s">
        <v>15080</v>
      </c>
      <c r="Q8687" t="s">
        <v>15080</v>
      </c>
      <c r="R8687" t="s">
        <v>15080</v>
      </c>
    </row>
    <row r="8688" spans="1:18" hidden="1" x14ac:dyDescent="0.3">
      <c r="A8688" t="s">
        <v>34505</v>
      </c>
      <c r="B8688" t="s">
        <v>34506</v>
      </c>
      <c r="C8688" s="1" t="str">
        <f t="shared" si="706"/>
        <v>21:0899</v>
      </c>
      <c r="D8688" s="1" t="str">
        <f t="shared" si="707"/>
        <v>21:0238</v>
      </c>
      <c r="E8688" t="s">
        <v>34507</v>
      </c>
      <c r="F8688" t="s">
        <v>34508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101</v>
      </c>
      <c r="N8688">
        <v>762</v>
      </c>
      <c r="P8688" t="s">
        <v>267</v>
      </c>
      <c r="Q8688" t="s">
        <v>38</v>
      </c>
      <c r="R8688" t="s">
        <v>3875</v>
      </c>
    </row>
    <row r="8689" spans="1:18" hidden="1" x14ac:dyDescent="0.3">
      <c r="A8689" t="s">
        <v>34509</v>
      </c>
      <c r="B8689" t="s">
        <v>34510</v>
      </c>
      <c r="C8689" s="1" t="str">
        <f t="shared" si="706"/>
        <v>21:0899</v>
      </c>
      <c r="D8689" s="1" t="str">
        <f t="shared" si="707"/>
        <v>21:0238</v>
      </c>
      <c r="E8689" t="s">
        <v>34511</v>
      </c>
      <c r="F8689" t="s">
        <v>34512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 t="s">
        <v>262</v>
      </c>
      <c r="Q8689" t="s">
        <v>310</v>
      </c>
      <c r="R8689" t="s">
        <v>195</v>
      </c>
    </row>
    <row r="8690" spans="1:18" hidden="1" x14ac:dyDescent="0.3">
      <c r="A8690" t="s">
        <v>34513</v>
      </c>
      <c r="B8690" t="s">
        <v>34514</v>
      </c>
      <c r="C8690" s="1" t="str">
        <f t="shared" si="706"/>
        <v>21:0899</v>
      </c>
      <c r="D8690" s="1" t="str">
        <f t="shared" si="707"/>
        <v>21:0238</v>
      </c>
      <c r="E8690" t="s">
        <v>34511</v>
      </c>
      <c r="F8690" t="s">
        <v>34515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29</v>
      </c>
      <c r="N8690">
        <v>764</v>
      </c>
      <c r="P8690" t="s">
        <v>272</v>
      </c>
      <c r="Q8690" t="s">
        <v>236</v>
      </c>
      <c r="R8690" t="s">
        <v>285</v>
      </c>
    </row>
    <row r="8691" spans="1:18" hidden="1" x14ac:dyDescent="0.3">
      <c r="A8691" t="s">
        <v>34516</v>
      </c>
      <c r="B8691" t="s">
        <v>34517</v>
      </c>
      <c r="C8691" s="1" t="str">
        <f t="shared" si="706"/>
        <v>21:0899</v>
      </c>
      <c r="D8691" s="1" t="str">
        <f t="shared" si="707"/>
        <v>21:0238</v>
      </c>
      <c r="E8691" t="s">
        <v>34518</v>
      </c>
      <c r="F8691" t="s">
        <v>34519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107</v>
      </c>
      <c r="N8691">
        <v>765</v>
      </c>
      <c r="P8691" t="s">
        <v>262</v>
      </c>
      <c r="Q8691" t="s">
        <v>146</v>
      </c>
      <c r="R8691" t="s">
        <v>873</v>
      </c>
    </row>
    <row r="8692" spans="1:18" hidden="1" x14ac:dyDescent="0.3">
      <c r="A8692" t="s">
        <v>34520</v>
      </c>
      <c r="B8692" t="s">
        <v>34521</v>
      </c>
      <c r="C8692" s="1" t="str">
        <f t="shared" si="706"/>
        <v>21:0899</v>
      </c>
      <c r="D8692" s="1" t="str">
        <f t="shared" si="707"/>
        <v>21:0238</v>
      </c>
      <c r="E8692" t="s">
        <v>34522</v>
      </c>
      <c r="F8692" t="s">
        <v>34523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114</v>
      </c>
      <c r="N8692">
        <v>766</v>
      </c>
      <c r="P8692" t="s">
        <v>272</v>
      </c>
      <c r="Q8692" t="s">
        <v>236</v>
      </c>
      <c r="R8692" t="s">
        <v>890</v>
      </c>
    </row>
    <row r="8693" spans="1:18" hidden="1" x14ac:dyDescent="0.3">
      <c r="A8693" t="s">
        <v>34524</v>
      </c>
      <c r="B8693" t="s">
        <v>34525</v>
      </c>
      <c r="C8693" s="1" t="str">
        <f t="shared" si="706"/>
        <v>21:0899</v>
      </c>
      <c r="D8693" s="1" t="str">
        <f t="shared" si="707"/>
        <v>21:0238</v>
      </c>
      <c r="E8693" t="s">
        <v>34526</v>
      </c>
      <c r="F8693" t="s">
        <v>34527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121</v>
      </c>
      <c r="N8693">
        <v>767</v>
      </c>
      <c r="P8693" t="s">
        <v>267</v>
      </c>
      <c r="Q8693" t="s">
        <v>310</v>
      </c>
      <c r="R8693" t="s">
        <v>189</v>
      </c>
    </row>
    <row r="8694" spans="1:18" hidden="1" x14ac:dyDescent="0.3">
      <c r="A8694" t="s">
        <v>34528</v>
      </c>
      <c r="B8694" t="s">
        <v>34529</v>
      </c>
      <c r="C8694" s="1" t="str">
        <f t="shared" si="706"/>
        <v>21:0899</v>
      </c>
      <c r="D8694" s="1" t="str">
        <f t="shared" si="707"/>
        <v>21:0238</v>
      </c>
      <c r="E8694" t="s">
        <v>34530</v>
      </c>
      <c r="F8694" t="s">
        <v>34531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127</v>
      </c>
      <c r="N8694">
        <v>768</v>
      </c>
      <c r="P8694" t="s">
        <v>272</v>
      </c>
      <c r="Q8694" t="s">
        <v>579</v>
      </c>
      <c r="R8694" t="s">
        <v>460</v>
      </c>
    </row>
    <row r="8695" spans="1:18" hidden="1" x14ac:dyDescent="0.3">
      <c r="A8695" t="s">
        <v>34532</v>
      </c>
      <c r="B8695" t="s">
        <v>34533</v>
      </c>
      <c r="C8695" s="1" t="str">
        <f t="shared" ref="C8695:C8739" si="710">HYPERLINK("https://geochem.nrcan.gc.ca/cdogs/content/bdl/bdl210899_e.htm", "21:0899")</f>
        <v>21:0899</v>
      </c>
      <c r="D8695" s="1" t="str">
        <f t="shared" ref="D8695:D8739" si="711">HYPERLINK("https://geochem.nrcan.gc.ca/cdogs/content/svy/svy210238_e.htm", "21:0238")</f>
        <v>21:0238</v>
      </c>
      <c r="E8695" t="s">
        <v>34534</v>
      </c>
      <c r="F8695" t="s">
        <v>34535</v>
      </c>
      <c r="H8695">
        <v>47.801826599999998</v>
      </c>
      <c r="I8695">
        <v>-67.644499100000004</v>
      </c>
      <c r="J8695" s="1" t="str">
        <f t="shared" ref="J8695:J8741" si="712">HYPERLINK("https://geochem.nrcan.gc.ca/cdogs/content/kwd/kwd020018_e.htm", "Fluid (stream)")</f>
        <v>Fluid (stream)</v>
      </c>
      <c r="K8695" s="1" t="str">
        <f t="shared" ref="K8695:K8741" si="713">HYPERLINK("https://geochem.nrcan.gc.ca/cdogs/content/kwd/kwd080007_e.htm", "Untreated Water")</f>
        <v>Untreated Water</v>
      </c>
      <c r="L8695">
        <v>45</v>
      </c>
      <c r="M8695" t="s">
        <v>133</v>
      </c>
      <c r="N8695">
        <v>769</v>
      </c>
      <c r="P8695" t="s">
        <v>272</v>
      </c>
      <c r="Q8695" t="s">
        <v>482</v>
      </c>
      <c r="R8695" t="s">
        <v>460</v>
      </c>
    </row>
    <row r="8696" spans="1:18" hidden="1" x14ac:dyDescent="0.3">
      <c r="A8696" t="s">
        <v>34536</v>
      </c>
      <c r="B8696" t="s">
        <v>34537</v>
      </c>
      <c r="C8696" s="1" t="str">
        <f t="shared" si="710"/>
        <v>21:0899</v>
      </c>
      <c r="D8696" s="1" t="str">
        <f t="shared" si="711"/>
        <v>21:0238</v>
      </c>
      <c r="E8696" t="s">
        <v>34538</v>
      </c>
      <c r="F8696" t="s">
        <v>34539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139</v>
      </c>
      <c r="N8696">
        <v>770</v>
      </c>
      <c r="P8696" t="s">
        <v>272</v>
      </c>
      <c r="Q8696" t="s">
        <v>54</v>
      </c>
      <c r="R8696" t="s">
        <v>460</v>
      </c>
    </row>
    <row r="8697" spans="1:18" hidden="1" x14ac:dyDescent="0.3">
      <c r="A8697" t="s">
        <v>34540</v>
      </c>
      <c r="B8697" t="s">
        <v>34541</v>
      </c>
      <c r="C8697" s="1" t="str">
        <f t="shared" si="710"/>
        <v>21:0899</v>
      </c>
      <c r="D8697" s="1" t="str">
        <f t="shared" si="711"/>
        <v>21:0238</v>
      </c>
      <c r="E8697" t="s">
        <v>34542</v>
      </c>
      <c r="F8697" t="s">
        <v>34543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241</v>
      </c>
      <c r="N8697">
        <v>771</v>
      </c>
      <c r="P8697" t="s">
        <v>267</v>
      </c>
      <c r="Q8697" t="s">
        <v>482</v>
      </c>
      <c r="R8697" t="s">
        <v>55</v>
      </c>
    </row>
    <row r="8698" spans="1:18" hidden="1" x14ac:dyDescent="0.3">
      <c r="A8698" t="s">
        <v>34544</v>
      </c>
      <c r="B8698" t="s">
        <v>34545</v>
      </c>
      <c r="C8698" s="1" t="str">
        <f t="shared" si="710"/>
        <v>21:0899</v>
      </c>
      <c r="D8698" s="1" t="str">
        <f t="shared" si="711"/>
        <v>21:0238</v>
      </c>
      <c r="E8698" t="s">
        <v>34546</v>
      </c>
      <c r="F8698" t="s">
        <v>34547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36</v>
      </c>
      <c r="N8698">
        <v>772</v>
      </c>
      <c r="P8698" t="s">
        <v>15080</v>
      </c>
      <c r="Q8698" t="s">
        <v>15080</v>
      </c>
      <c r="R8698" t="s">
        <v>15080</v>
      </c>
    </row>
    <row r="8699" spans="1:18" hidden="1" x14ac:dyDescent="0.3">
      <c r="A8699" t="s">
        <v>34548</v>
      </c>
      <c r="B8699" t="s">
        <v>34549</v>
      </c>
      <c r="C8699" s="1" t="str">
        <f t="shared" si="710"/>
        <v>21:0899</v>
      </c>
      <c r="D8699" s="1" t="str">
        <f t="shared" si="711"/>
        <v>21:0238</v>
      </c>
      <c r="E8699" t="s">
        <v>34550</v>
      </c>
      <c r="F8699" t="s">
        <v>34551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44</v>
      </c>
      <c r="N8699">
        <v>773</v>
      </c>
      <c r="P8699" t="s">
        <v>15080</v>
      </c>
      <c r="Q8699" t="s">
        <v>15080</v>
      </c>
      <c r="R8699" t="s">
        <v>15080</v>
      </c>
    </row>
    <row r="8700" spans="1:18" hidden="1" x14ac:dyDescent="0.3">
      <c r="A8700" t="s">
        <v>34552</v>
      </c>
      <c r="B8700" t="s">
        <v>34553</v>
      </c>
      <c r="C8700" s="1" t="str">
        <f t="shared" si="710"/>
        <v>21:0899</v>
      </c>
      <c r="D8700" s="1" t="str">
        <f t="shared" si="711"/>
        <v>21:0238</v>
      </c>
      <c r="E8700" t="s">
        <v>34554</v>
      </c>
      <c r="F8700" t="s">
        <v>34555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52</v>
      </c>
      <c r="N8700">
        <v>774</v>
      </c>
      <c r="P8700" t="s">
        <v>15080</v>
      </c>
      <c r="Q8700" t="s">
        <v>15080</v>
      </c>
      <c r="R8700" t="s">
        <v>15080</v>
      </c>
    </row>
    <row r="8701" spans="1:18" hidden="1" x14ac:dyDescent="0.3">
      <c r="A8701" t="s">
        <v>34556</v>
      </c>
      <c r="B8701" t="s">
        <v>34557</v>
      </c>
      <c r="C8701" s="1" t="str">
        <f t="shared" si="710"/>
        <v>21:0899</v>
      </c>
      <c r="D8701" s="1" t="str">
        <f t="shared" si="711"/>
        <v>21:0238</v>
      </c>
      <c r="E8701" t="s">
        <v>34558</v>
      </c>
      <c r="F8701" t="s">
        <v>34559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60</v>
      </c>
      <c r="N8701">
        <v>775</v>
      </c>
      <c r="P8701" t="s">
        <v>15080</v>
      </c>
      <c r="Q8701" t="s">
        <v>15080</v>
      </c>
      <c r="R8701" t="s">
        <v>15080</v>
      </c>
    </row>
    <row r="8702" spans="1:18" hidden="1" x14ac:dyDescent="0.3">
      <c r="A8702" t="s">
        <v>34560</v>
      </c>
      <c r="B8702" t="s">
        <v>34561</v>
      </c>
      <c r="C8702" s="1" t="str">
        <f t="shared" si="710"/>
        <v>21:0899</v>
      </c>
      <c r="D8702" s="1" t="str">
        <f t="shared" si="711"/>
        <v>21:0238</v>
      </c>
      <c r="E8702" t="s">
        <v>34562</v>
      </c>
      <c r="F8702" t="s">
        <v>34563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67</v>
      </c>
      <c r="N8702">
        <v>776</v>
      </c>
      <c r="P8702" t="s">
        <v>262</v>
      </c>
      <c r="Q8702" t="s">
        <v>248</v>
      </c>
      <c r="R8702" t="s">
        <v>449</v>
      </c>
    </row>
    <row r="8703" spans="1:18" hidden="1" x14ac:dyDescent="0.3">
      <c r="A8703" t="s">
        <v>34564</v>
      </c>
      <c r="B8703" t="s">
        <v>34565</v>
      </c>
      <c r="C8703" s="1" t="str">
        <f t="shared" si="710"/>
        <v>21:0899</v>
      </c>
      <c r="D8703" s="1" t="str">
        <f t="shared" si="711"/>
        <v>21:0238</v>
      </c>
      <c r="E8703" t="s">
        <v>34566</v>
      </c>
      <c r="F8703" t="s">
        <v>34567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74</v>
      </c>
      <c r="N8703">
        <v>777</v>
      </c>
      <c r="P8703" t="s">
        <v>272</v>
      </c>
      <c r="Q8703" t="s">
        <v>310</v>
      </c>
      <c r="R8703" t="s">
        <v>195</v>
      </c>
    </row>
    <row r="8704" spans="1:18" hidden="1" x14ac:dyDescent="0.3">
      <c r="A8704" t="s">
        <v>34568</v>
      </c>
      <c r="B8704" t="s">
        <v>34569</v>
      </c>
      <c r="C8704" s="1" t="str">
        <f t="shared" si="710"/>
        <v>21:0899</v>
      </c>
      <c r="D8704" s="1" t="str">
        <f t="shared" si="711"/>
        <v>21:0238</v>
      </c>
      <c r="E8704" t="s">
        <v>34570</v>
      </c>
      <c r="F8704" t="s">
        <v>34571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81</v>
      </c>
      <c r="N8704">
        <v>778</v>
      </c>
      <c r="P8704" t="s">
        <v>247</v>
      </c>
      <c r="Q8704" t="s">
        <v>257</v>
      </c>
      <c r="R8704" t="s">
        <v>522</v>
      </c>
    </row>
    <row r="8705" spans="1:18" hidden="1" x14ac:dyDescent="0.3">
      <c r="A8705" t="s">
        <v>34572</v>
      </c>
      <c r="B8705" t="s">
        <v>34573</v>
      </c>
      <c r="C8705" s="1" t="str">
        <f t="shared" si="710"/>
        <v>21:0899</v>
      </c>
      <c r="D8705" s="1" t="str">
        <f t="shared" si="711"/>
        <v>21:0238</v>
      </c>
      <c r="E8705" t="s">
        <v>34574</v>
      </c>
      <c r="F8705" t="s">
        <v>34575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95</v>
      </c>
      <c r="N8705">
        <v>779</v>
      </c>
      <c r="P8705" t="s">
        <v>272</v>
      </c>
      <c r="Q8705" t="s">
        <v>248</v>
      </c>
      <c r="R8705" t="s">
        <v>401</v>
      </c>
    </row>
    <row r="8706" spans="1:18" hidden="1" x14ac:dyDescent="0.3">
      <c r="A8706" t="s">
        <v>34576</v>
      </c>
      <c r="B8706" t="s">
        <v>34577</v>
      </c>
      <c r="C8706" s="1" t="str">
        <f t="shared" si="710"/>
        <v>21:0899</v>
      </c>
      <c r="D8706" s="1" t="str">
        <f t="shared" si="711"/>
        <v>21:0238</v>
      </c>
      <c r="E8706" t="s">
        <v>34578</v>
      </c>
      <c r="F8706" t="s">
        <v>34579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 t="s">
        <v>247</v>
      </c>
      <c r="Q8706" t="s">
        <v>146</v>
      </c>
      <c r="R8706" t="s">
        <v>401</v>
      </c>
    </row>
    <row r="8707" spans="1:18" hidden="1" x14ac:dyDescent="0.3">
      <c r="A8707" t="s">
        <v>34580</v>
      </c>
      <c r="B8707" t="s">
        <v>34581</v>
      </c>
      <c r="C8707" s="1" t="str">
        <f t="shared" si="710"/>
        <v>21:0899</v>
      </c>
      <c r="D8707" s="1" t="str">
        <f t="shared" si="711"/>
        <v>21:0238</v>
      </c>
      <c r="E8707" t="s">
        <v>34578</v>
      </c>
      <c r="F8707" t="s">
        <v>34582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29</v>
      </c>
      <c r="N8707">
        <v>781</v>
      </c>
      <c r="P8707" t="s">
        <v>247</v>
      </c>
      <c r="Q8707" t="s">
        <v>146</v>
      </c>
      <c r="R8707" t="s">
        <v>189</v>
      </c>
    </row>
    <row r="8708" spans="1:18" hidden="1" x14ac:dyDescent="0.3">
      <c r="A8708" t="s">
        <v>34583</v>
      </c>
      <c r="B8708" t="s">
        <v>34584</v>
      </c>
      <c r="C8708" s="1" t="str">
        <f t="shared" si="710"/>
        <v>21:0899</v>
      </c>
      <c r="D8708" s="1" t="str">
        <f t="shared" si="711"/>
        <v>21:0238</v>
      </c>
      <c r="E8708" t="s">
        <v>34585</v>
      </c>
      <c r="F8708" t="s">
        <v>34586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101</v>
      </c>
      <c r="N8708">
        <v>782</v>
      </c>
      <c r="P8708" t="s">
        <v>356</v>
      </c>
      <c r="Q8708" t="s">
        <v>38</v>
      </c>
      <c r="R8708" t="s">
        <v>532</v>
      </c>
    </row>
    <row r="8709" spans="1:18" hidden="1" x14ac:dyDescent="0.3">
      <c r="A8709" t="s">
        <v>34587</v>
      </c>
      <c r="B8709" t="s">
        <v>34588</v>
      </c>
      <c r="C8709" s="1" t="str">
        <f t="shared" si="710"/>
        <v>21:0899</v>
      </c>
      <c r="D8709" s="1" t="str">
        <f t="shared" si="711"/>
        <v>21:0238</v>
      </c>
      <c r="E8709" t="s">
        <v>34589</v>
      </c>
      <c r="F8709" t="s">
        <v>34590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107</v>
      </c>
      <c r="N8709">
        <v>783</v>
      </c>
      <c r="P8709" t="s">
        <v>356</v>
      </c>
      <c r="Q8709" t="s">
        <v>46</v>
      </c>
      <c r="R8709" t="s">
        <v>911</v>
      </c>
    </row>
    <row r="8710" spans="1:18" hidden="1" x14ac:dyDescent="0.3">
      <c r="A8710" t="s">
        <v>34591</v>
      </c>
      <c r="B8710" t="s">
        <v>34592</v>
      </c>
      <c r="C8710" s="1" t="str">
        <f t="shared" si="710"/>
        <v>21:0899</v>
      </c>
      <c r="D8710" s="1" t="str">
        <f t="shared" si="711"/>
        <v>21:0238</v>
      </c>
      <c r="E8710" t="s">
        <v>34593</v>
      </c>
      <c r="F8710" t="s">
        <v>34594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114</v>
      </c>
      <c r="N8710">
        <v>784</v>
      </c>
      <c r="P8710" t="s">
        <v>247</v>
      </c>
      <c r="Q8710" t="s">
        <v>46</v>
      </c>
      <c r="R8710" t="s">
        <v>401</v>
      </c>
    </row>
    <row r="8711" spans="1:18" hidden="1" x14ac:dyDescent="0.3">
      <c r="A8711" t="s">
        <v>34595</v>
      </c>
      <c r="B8711" t="s">
        <v>34596</v>
      </c>
      <c r="C8711" s="1" t="str">
        <f t="shared" si="710"/>
        <v>21:0899</v>
      </c>
      <c r="D8711" s="1" t="str">
        <f t="shared" si="711"/>
        <v>21:0238</v>
      </c>
      <c r="E8711" t="s">
        <v>34597</v>
      </c>
      <c r="F8711" t="s">
        <v>34598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121</v>
      </c>
      <c r="N8711">
        <v>785</v>
      </c>
      <c r="P8711" t="s">
        <v>247</v>
      </c>
      <c r="Q8711" t="s">
        <v>146</v>
      </c>
      <c r="R8711" t="s">
        <v>189</v>
      </c>
    </row>
    <row r="8712" spans="1:18" hidden="1" x14ac:dyDescent="0.3">
      <c r="A8712" t="s">
        <v>34599</v>
      </c>
      <c r="B8712" t="s">
        <v>34600</v>
      </c>
      <c r="C8712" s="1" t="str">
        <f t="shared" si="710"/>
        <v>21:0899</v>
      </c>
      <c r="D8712" s="1" t="str">
        <f t="shared" si="711"/>
        <v>21:0238</v>
      </c>
      <c r="E8712" t="s">
        <v>34601</v>
      </c>
      <c r="F8712" t="s">
        <v>34602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127</v>
      </c>
      <c r="N8712">
        <v>786</v>
      </c>
      <c r="P8712" t="s">
        <v>247</v>
      </c>
      <c r="Q8712" t="s">
        <v>62</v>
      </c>
      <c r="R8712" t="s">
        <v>532</v>
      </c>
    </row>
    <row r="8713" spans="1:18" hidden="1" x14ac:dyDescent="0.3">
      <c r="A8713" t="s">
        <v>34603</v>
      </c>
      <c r="B8713" t="s">
        <v>34604</v>
      </c>
      <c r="C8713" s="1" t="str">
        <f t="shared" si="710"/>
        <v>21:0899</v>
      </c>
      <c r="D8713" s="1" t="str">
        <f t="shared" si="711"/>
        <v>21:0238</v>
      </c>
      <c r="E8713" t="s">
        <v>34605</v>
      </c>
      <c r="F8713" t="s">
        <v>34606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133</v>
      </c>
      <c r="N8713">
        <v>787</v>
      </c>
      <c r="P8713" t="s">
        <v>256</v>
      </c>
      <c r="Q8713" t="s">
        <v>248</v>
      </c>
      <c r="R8713" t="s">
        <v>285</v>
      </c>
    </row>
    <row r="8714" spans="1:18" hidden="1" x14ac:dyDescent="0.3">
      <c r="A8714" t="s">
        <v>34607</v>
      </c>
      <c r="B8714" t="s">
        <v>34608</v>
      </c>
      <c r="C8714" s="1" t="str">
        <f t="shared" si="710"/>
        <v>21:0899</v>
      </c>
      <c r="D8714" s="1" t="str">
        <f t="shared" si="711"/>
        <v>21:0238</v>
      </c>
      <c r="E8714" t="s">
        <v>34609</v>
      </c>
      <c r="F8714" t="s">
        <v>34610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139</v>
      </c>
      <c r="N8714">
        <v>788</v>
      </c>
      <c r="P8714" t="s">
        <v>256</v>
      </c>
      <c r="Q8714" t="s">
        <v>248</v>
      </c>
      <c r="R8714" t="s">
        <v>522</v>
      </c>
    </row>
    <row r="8715" spans="1:18" hidden="1" x14ac:dyDescent="0.3">
      <c r="A8715" t="s">
        <v>34611</v>
      </c>
      <c r="B8715" t="s">
        <v>34612</v>
      </c>
      <c r="C8715" s="1" t="str">
        <f t="shared" si="710"/>
        <v>21:0899</v>
      </c>
      <c r="D8715" s="1" t="str">
        <f t="shared" si="711"/>
        <v>21:0238</v>
      </c>
      <c r="E8715" t="s">
        <v>34613</v>
      </c>
      <c r="F8715" t="s">
        <v>34614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241</v>
      </c>
      <c r="N8715">
        <v>789</v>
      </c>
      <c r="P8715" t="s">
        <v>272</v>
      </c>
      <c r="Q8715" t="s">
        <v>310</v>
      </c>
      <c r="R8715" t="s">
        <v>195</v>
      </c>
    </row>
    <row r="8716" spans="1:18" hidden="1" x14ac:dyDescent="0.3">
      <c r="A8716" t="s">
        <v>34615</v>
      </c>
      <c r="B8716" t="s">
        <v>34616</v>
      </c>
      <c r="C8716" s="1" t="str">
        <f t="shared" si="710"/>
        <v>21:0899</v>
      </c>
      <c r="D8716" s="1" t="str">
        <f t="shared" si="711"/>
        <v>21:0238</v>
      </c>
      <c r="E8716" t="s">
        <v>34617</v>
      </c>
      <c r="F8716" t="s">
        <v>34618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36</v>
      </c>
      <c r="N8716">
        <v>790</v>
      </c>
      <c r="P8716" t="s">
        <v>262</v>
      </c>
      <c r="Q8716" t="s">
        <v>482</v>
      </c>
      <c r="R8716" t="s">
        <v>460</v>
      </c>
    </row>
    <row r="8717" spans="1:18" hidden="1" x14ac:dyDescent="0.3">
      <c r="A8717" t="s">
        <v>34619</v>
      </c>
      <c r="B8717" t="s">
        <v>34620</v>
      </c>
      <c r="C8717" s="1" t="str">
        <f t="shared" si="710"/>
        <v>21:0899</v>
      </c>
      <c r="D8717" s="1" t="str">
        <f t="shared" si="711"/>
        <v>21:0238</v>
      </c>
      <c r="E8717" t="s">
        <v>34621</v>
      </c>
      <c r="F8717" t="s">
        <v>34622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44</v>
      </c>
      <c r="N8717">
        <v>791</v>
      </c>
      <c r="P8717" t="s">
        <v>356</v>
      </c>
      <c r="Q8717" t="s">
        <v>54</v>
      </c>
      <c r="R8717" t="s">
        <v>195</v>
      </c>
    </row>
    <row r="8718" spans="1:18" hidden="1" x14ac:dyDescent="0.3">
      <c r="A8718" t="s">
        <v>34623</v>
      </c>
      <c r="B8718" t="s">
        <v>34624</v>
      </c>
      <c r="C8718" s="1" t="str">
        <f t="shared" si="710"/>
        <v>21:0899</v>
      </c>
      <c r="D8718" s="1" t="str">
        <f t="shared" si="711"/>
        <v>21:0238</v>
      </c>
      <c r="E8718" t="s">
        <v>34625</v>
      </c>
      <c r="F8718" t="s">
        <v>34626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52</v>
      </c>
      <c r="N8718">
        <v>792</v>
      </c>
      <c r="P8718" t="s">
        <v>247</v>
      </c>
      <c r="Q8718" t="s">
        <v>482</v>
      </c>
      <c r="R8718" t="s">
        <v>460</v>
      </c>
    </row>
    <row r="8719" spans="1:18" hidden="1" x14ac:dyDescent="0.3">
      <c r="A8719" t="s">
        <v>34627</v>
      </c>
      <c r="B8719" t="s">
        <v>34628</v>
      </c>
      <c r="C8719" s="1" t="str">
        <f t="shared" si="710"/>
        <v>21:0899</v>
      </c>
      <c r="D8719" s="1" t="str">
        <f t="shared" si="711"/>
        <v>21:0238</v>
      </c>
      <c r="E8719" t="s">
        <v>34629</v>
      </c>
      <c r="F8719" t="s">
        <v>34630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60</v>
      </c>
      <c r="N8719">
        <v>793</v>
      </c>
      <c r="P8719" t="s">
        <v>247</v>
      </c>
      <c r="Q8719" t="s">
        <v>482</v>
      </c>
      <c r="R8719" t="s">
        <v>195</v>
      </c>
    </row>
    <row r="8720" spans="1:18" hidden="1" x14ac:dyDescent="0.3">
      <c r="A8720" t="s">
        <v>34631</v>
      </c>
      <c r="B8720" t="s">
        <v>34632</v>
      </c>
      <c r="C8720" s="1" t="str">
        <f t="shared" si="710"/>
        <v>21:0899</v>
      </c>
      <c r="D8720" s="1" t="str">
        <f t="shared" si="711"/>
        <v>21:0238</v>
      </c>
      <c r="E8720" t="s">
        <v>34633</v>
      </c>
      <c r="F8720" t="s">
        <v>34634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67</v>
      </c>
      <c r="N8720">
        <v>794</v>
      </c>
      <c r="P8720" t="s">
        <v>247</v>
      </c>
      <c r="Q8720" t="s">
        <v>310</v>
      </c>
      <c r="R8720" t="s">
        <v>522</v>
      </c>
    </row>
    <row r="8721" spans="1:18" hidden="1" x14ac:dyDescent="0.3">
      <c r="A8721" t="s">
        <v>34635</v>
      </c>
      <c r="B8721" t="s">
        <v>34636</v>
      </c>
      <c r="C8721" s="1" t="str">
        <f t="shared" si="710"/>
        <v>21:0899</v>
      </c>
      <c r="D8721" s="1" t="str">
        <f t="shared" si="711"/>
        <v>21:0238</v>
      </c>
      <c r="E8721" t="s">
        <v>34637</v>
      </c>
      <c r="F8721" t="s">
        <v>34638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74</v>
      </c>
      <c r="N8721">
        <v>795</v>
      </c>
      <c r="P8721" t="s">
        <v>247</v>
      </c>
      <c r="Q8721" t="s">
        <v>257</v>
      </c>
      <c r="R8721" t="s">
        <v>3875</v>
      </c>
    </row>
    <row r="8722" spans="1:18" hidden="1" x14ac:dyDescent="0.3">
      <c r="A8722" t="s">
        <v>34639</v>
      </c>
      <c r="B8722" t="s">
        <v>34640</v>
      </c>
      <c r="C8722" s="1" t="str">
        <f t="shared" si="710"/>
        <v>21:0899</v>
      </c>
      <c r="D8722" s="1" t="str">
        <f t="shared" si="711"/>
        <v>21:0238</v>
      </c>
      <c r="E8722" t="s">
        <v>34641</v>
      </c>
      <c r="F8722" t="s">
        <v>34642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81</v>
      </c>
      <c r="N8722">
        <v>796</v>
      </c>
      <c r="P8722" t="s">
        <v>356</v>
      </c>
      <c r="Q8722" t="s">
        <v>236</v>
      </c>
      <c r="R8722" t="s">
        <v>460</v>
      </c>
    </row>
    <row r="8723" spans="1:18" hidden="1" x14ac:dyDescent="0.3">
      <c r="A8723" t="s">
        <v>34643</v>
      </c>
      <c r="B8723" t="s">
        <v>34644</v>
      </c>
      <c r="C8723" s="1" t="str">
        <f t="shared" si="710"/>
        <v>21:0899</v>
      </c>
      <c r="D8723" s="1" t="str">
        <f t="shared" si="711"/>
        <v>21:0238</v>
      </c>
      <c r="E8723" t="s">
        <v>34645</v>
      </c>
      <c r="F8723" t="s">
        <v>34646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95</v>
      </c>
      <c r="N8723">
        <v>797</v>
      </c>
      <c r="P8723" t="s">
        <v>262</v>
      </c>
      <c r="Q8723" t="s">
        <v>310</v>
      </c>
      <c r="R8723" t="s">
        <v>522</v>
      </c>
    </row>
    <row r="8724" spans="1:18" hidden="1" x14ac:dyDescent="0.3">
      <c r="A8724" t="s">
        <v>34647</v>
      </c>
      <c r="B8724" t="s">
        <v>34648</v>
      </c>
      <c r="C8724" s="1" t="str">
        <f t="shared" si="710"/>
        <v>21:0899</v>
      </c>
      <c r="D8724" s="1" t="str">
        <f t="shared" si="711"/>
        <v>21:0238</v>
      </c>
      <c r="E8724" t="s">
        <v>34649</v>
      </c>
      <c r="F8724" t="s">
        <v>34650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101</v>
      </c>
      <c r="N8724">
        <v>798</v>
      </c>
      <c r="P8724" t="s">
        <v>262</v>
      </c>
      <c r="Q8724" t="s">
        <v>482</v>
      </c>
      <c r="R8724" t="s">
        <v>401</v>
      </c>
    </row>
    <row r="8725" spans="1:18" hidden="1" x14ac:dyDescent="0.3">
      <c r="A8725" t="s">
        <v>34651</v>
      </c>
      <c r="B8725" t="s">
        <v>34652</v>
      </c>
      <c r="C8725" s="1" t="str">
        <f t="shared" si="710"/>
        <v>21:0899</v>
      </c>
      <c r="D8725" s="1" t="str">
        <f t="shared" si="711"/>
        <v>21:0238</v>
      </c>
      <c r="E8725" t="s">
        <v>34653</v>
      </c>
      <c r="F8725" t="s">
        <v>34654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107</v>
      </c>
      <c r="N8725">
        <v>799</v>
      </c>
      <c r="P8725" t="s">
        <v>356</v>
      </c>
      <c r="Q8725" t="s">
        <v>310</v>
      </c>
      <c r="R8725" t="s">
        <v>195</v>
      </c>
    </row>
    <row r="8726" spans="1:18" hidden="1" x14ac:dyDescent="0.3">
      <c r="A8726" t="s">
        <v>34655</v>
      </c>
      <c r="B8726" t="s">
        <v>34656</v>
      </c>
      <c r="C8726" s="1" t="str">
        <f t="shared" si="710"/>
        <v>21:0899</v>
      </c>
      <c r="D8726" s="1" t="str">
        <f t="shared" si="711"/>
        <v>21:0238</v>
      </c>
      <c r="E8726" t="s">
        <v>34657</v>
      </c>
      <c r="F8726" t="s">
        <v>34658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114</v>
      </c>
      <c r="N8726">
        <v>800</v>
      </c>
      <c r="P8726" t="s">
        <v>262</v>
      </c>
      <c r="Q8726" t="s">
        <v>482</v>
      </c>
      <c r="R8726" t="s">
        <v>401</v>
      </c>
    </row>
    <row r="8727" spans="1:18" hidden="1" x14ac:dyDescent="0.3">
      <c r="A8727" t="s">
        <v>34659</v>
      </c>
      <c r="B8727" t="s">
        <v>34660</v>
      </c>
      <c r="C8727" s="1" t="str">
        <f t="shared" si="710"/>
        <v>21:0899</v>
      </c>
      <c r="D8727" s="1" t="str">
        <f t="shared" si="711"/>
        <v>21:0238</v>
      </c>
      <c r="E8727" t="s">
        <v>34661</v>
      </c>
      <c r="F8727" t="s">
        <v>34662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121</v>
      </c>
      <c r="N8727">
        <v>801</v>
      </c>
      <c r="P8727" t="s">
        <v>247</v>
      </c>
      <c r="Q8727" t="s">
        <v>248</v>
      </c>
      <c r="R8727" t="s">
        <v>522</v>
      </c>
    </row>
    <row r="8728" spans="1:18" hidden="1" x14ac:dyDescent="0.3">
      <c r="A8728" t="s">
        <v>34663</v>
      </c>
      <c r="B8728" t="s">
        <v>34664</v>
      </c>
      <c r="C8728" s="1" t="str">
        <f t="shared" si="710"/>
        <v>21:0899</v>
      </c>
      <c r="D8728" s="1" t="str">
        <f t="shared" si="711"/>
        <v>21:0238</v>
      </c>
      <c r="E8728" t="s">
        <v>34665</v>
      </c>
      <c r="F8728" t="s">
        <v>34666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 t="s">
        <v>356</v>
      </c>
      <c r="Q8728" t="s">
        <v>310</v>
      </c>
      <c r="R8728" t="s">
        <v>522</v>
      </c>
    </row>
    <row r="8729" spans="1:18" hidden="1" x14ac:dyDescent="0.3">
      <c r="A8729" t="s">
        <v>34667</v>
      </c>
      <c r="B8729" t="s">
        <v>34668</v>
      </c>
      <c r="C8729" s="1" t="str">
        <f t="shared" si="710"/>
        <v>21:0899</v>
      </c>
      <c r="D8729" s="1" t="str">
        <f t="shared" si="711"/>
        <v>21:0238</v>
      </c>
      <c r="E8729" t="s">
        <v>34665</v>
      </c>
      <c r="F8729" t="s">
        <v>34669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29</v>
      </c>
      <c r="N8729">
        <v>803</v>
      </c>
      <c r="P8729" t="s">
        <v>356</v>
      </c>
      <c r="Q8729" t="s">
        <v>310</v>
      </c>
      <c r="R8729" t="s">
        <v>401</v>
      </c>
    </row>
    <row r="8730" spans="1:18" hidden="1" x14ac:dyDescent="0.3">
      <c r="A8730" t="s">
        <v>34670</v>
      </c>
      <c r="B8730" t="s">
        <v>34671</v>
      </c>
      <c r="C8730" s="1" t="str">
        <f t="shared" si="710"/>
        <v>21:0899</v>
      </c>
      <c r="D8730" s="1" t="str">
        <f t="shared" si="711"/>
        <v>21:0238</v>
      </c>
      <c r="E8730" t="s">
        <v>34672</v>
      </c>
      <c r="F8730" t="s">
        <v>34673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127</v>
      </c>
      <c r="N8730">
        <v>804</v>
      </c>
      <c r="P8730" t="s">
        <v>356</v>
      </c>
      <c r="Q8730" t="s">
        <v>38</v>
      </c>
      <c r="R8730" t="s">
        <v>189</v>
      </c>
    </row>
    <row r="8731" spans="1:18" hidden="1" x14ac:dyDescent="0.3">
      <c r="A8731" t="s">
        <v>34674</v>
      </c>
      <c r="B8731" t="s">
        <v>34675</v>
      </c>
      <c r="C8731" s="1" t="str">
        <f t="shared" si="710"/>
        <v>21:0899</v>
      </c>
      <c r="D8731" s="1" t="str">
        <f t="shared" si="711"/>
        <v>21:0238</v>
      </c>
      <c r="E8731" t="s">
        <v>34676</v>
      </c>
      <c r="F8731" t="s">
        <v>34677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133</v>
      </c>
      <c r="N8731">
        <v>805</v>
      </c>
      <c r="P8731" t="s">
        <v>262</v>
      </c>
      <c r="Q8731" t="s">
        <v>310</v>
      </c>
      <c r="R8731" t="s">
        <v>285</v>
      </c>
    </row>
    <row r="8732" spans="1:18" hidden="1" x14ac:dyDescent="0.3">
      <c r="A8732" t="s">
        <v>34678</v>
      </c>
      <c r="B8732" t="s">
        <v>34679</v>
      </c>
      <c r="C8732" s="1" t="str">
        <f t="shared" si="710"/>
        <v>21:0899</v>
      </c>
      <c r="D8732" s="1" t="str">
        <f t="shared" si="711"/>
        <v>21:0238</v>
      </c>
      <c r="E8732" t="s">
        <v>34680</v>
      </c>
      <c r="F8732" t="s">
        <v>34681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139</v>
      </c>
      <c r="N8732">
        <v>806</v>
      </c>
      <c r="P8732" t="s">
        <v>262</v>
      </c>
      <c r="Q8732" t="s">
        <v>236</v>
      </c>
      <c r="R8732" t="s">
        <v>55</v>
      </c>
    </row>
    <row r="8733" spans="1:18" hidden="1" x14ac:dyDescent="0.3">
      <c r="A8733" t="s">
        <v>34682</v>
      </c>
      <c r="B8733" t="s">
        <v>34683</v>
      </c>
      <c r="C8733" s="1" t="str">
        <f t="shared" si="710"/>
        <v>21:0899</v>
      </c>
      <c r="D8733" s="1" t="str">
        <f t="shared" si="711"/>
        <v>21:0238</v>
      </c>
      <c r="E8733" t="s">
        <v>34684</v>
      </c>
      <c r="F8733" t="s">
        <v>34685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241</v>
      </c>
      <c r="N8733">
        <v>807</v>
      </c>
      <c r="P8733" t="s">
        <v>272</v>
      </c>
      <c r="Q8733" t="s">
        <v>54</v>
      </c>
      <c r="R8733" t="s">
        <v>55</v>
      </c>
    </row>
    <row r="8734" spans="1:18" hidden="1" x14ac:dyDescent="0.3">
      <c r="A8734" t="s">
        <v>34686</v>
      </c>
      <c r="B8734" t="s">
        <v>34687</v>
      </c>
      <c r="C8734" s="1" t="str">
        <f t="shared" si="710"/>
        <v>21:0899</v>
      </c>
      <c r="D8734" s="1" t="str">
        <f t="shared" si="711"/>
        <v>21:0238</v>
      </c>
      <c r="E8734" t="s">
        <v>34688</v>
      </c>
      <c r="F8734" t="s">
        <v>34689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36</v>
      </c>
      <c r="N8734">
        <v>808</v>
      </c>
      <c r="P8734" t="s">
        <v>15080</v>
      </c>
      <c r="Q8734" t="s">
        <v>15080</v>
      </c>
      <c r="R8734" t="s">
        <v>15080</v>
      </c>
    </row>
    <row r="8735" spans="1:18" hidden="1" x14ac:dyDescent="0.3">
      <c r="A8735" t="s">
        <v>34690</v>
      </c>
      <c r="B8735" t="s">
        <v>34691</v>
      </c>
      <c r="C8735" s="1" t="str">
        <f t="shared" si="710"/>
        <v>21:0899</v>
      </c>
      <c r="D8735" s="1" t="str">
        <f t="shared" si="711"/>
        <v>21:0238</v>
      </c>
      <c r="E8735" t="s">
        <v>34692</v>
      </c>
      <c r="F8735" t="s">
        <v>34693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44</v>
      </c>
      <c r="N8735">
        <v>809</v>
      </c>
      <c r="P8735" t="s">
        <v>319</v>
      </c>
      <c r="Q8735" t="s">
        <v>257</v>
      </c>
      <c r="R8735" t="s">
        <v>195</v>
      </c>
    </row>
    <row r="8736" spans="1:18" hidden="1" x14ac:dyDescent="0.3">
      <c r="A8736" t="s">
        <v>34694</v>
      </c>
      <c r="B8736" t="s">
        <v>34695</v>
      </c>
      <c r="C8736" s="1" t="str">
        <f t="shared" si="710"/>
        <v>21:0899</v>
      </c>
      <c r="D8736" s="1" t="str">
        <f t="shared" si="711"/>
        <v>21:0238</v>
      </c>
      <c r="E8736" t="s">
        <v>34696</v>
      </c>
      <c r="F8736" t="s">
        <v>34697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 t="s">
        <v>256</v>
      </c>
      <c r="Q8736" t="s">
        <v>310</v>
      </c>
      <c r="R8736" t="s">
        <v>189</v>
      </c>
    </row>
    <row r="8737" spans="1:18" hidden="1" x14ac:dyDescent="0.3">
      <c r="A8737" t="s">
        <v>34698</v>
      </c>
      <c r="B8737" t="s">
        <v>34699</v>
      </c>
      <c r="C8737" s="1" t="str">
        <f t="shared" si="710"/>
        <v>21:0899</v>
      </c>
      <c r="D8737" s="1" t="str">
        <f t="shared" si="711"/>
        <v>21:0238</v>
      </c>
      <c r="E8737" t="s">
        <v>34696</v>
      </c>
      <c r="F8737" t="s">
        <v>34700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29</v>
      </c>
      <c r="N8737">
        <v>811</v>
      </c>
      <c r="P8737" t="s">
        <v>235</v>
      </c>
      <c r="Q8737" t="s">
        <v>310</v>
      </c>
      <c r="R8737" t="s">
        <v>522</v>
      </c>
    </row>
    <row r="8738" spans="1:18" hidden="1" x14ac:dyDescent="0.3">
      <c r="A8738" t="s">
        <v>34701</v>
      </c>
      <c r="B8738" t="s">
        <v>34702</v>
      </c>
      <c r="C8738" s="1" t="str">
        <f t="shared" si="710"/>
        <v>21:0899</v>
      </c>
      <c r="D8738" s="1" t="str">
        <f t="shared" si="711"/>
        <v>21:0238</v>
      </c>
      <c r="E8738" t="s">
        <v>34703</v>
      </c>
      <c r="F8738" t="s">
        <v>34704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52</v>
      </c>
      <c r="N8738">
        <v>812</v>
      </c>
      <c r="P8738" t="s">
        <v>15080</v>
      </c>
      <c r="Q8738" t="s">
        <v>15080</v>
      </c>
      <c r="R8738" t="s">
        <v>15080</v>
      </c>
    </row>
    <row r="8739" spans="1:18" hidden="1" x14ac:dyDescent="0.3">
      <c r="A8739" t="s">
        <v>34705</v>
      </c>
      <c r="B8739" t="s">
        <v>34706</v>
      </c>
      <c r="C8739" s="1" t="str">
        <f t="shared" si="710"/>
        <v>21:0899</v>
      </c>
      <c r="D8739" s="1" t="str">
        <f t="shared" si="711"/>
        <v>21:0238</v>
      </c>
      <c r="E8739" t="s">
        <v>34707</v>
      </c>
      <c r="F8739" t="s">
        <v>34708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60</v>
      </c>
      <c r="N8739">
        <v>813</v>
      </c>
      <c r="P8739" t="s">
        <v>15080</v>
      </c>
      <c r="Q8739" t="s">
        <v>15080</v>
      </c>
      <c r="R8739" t="s">
        <v>15080</v>
      </c>
    </row>
    <row r="8740" spans="1:18" x14ac:dyDescent="0.3">
      <c r="A8740" t="s">
        <v>34709</v>
      </c>
      <c r="B8740" t="s">
        <v>34710</v>
      </c>
      <c r="C8740" s="1" t="str">
        <f t="shared" ref="C8740:C8803" si="714">HYPERLINK("https://geochem.nrcan.gc.ca/cdogs/content/bdl/bdl211011_e.htm", "21:1011")</f>
        <v>21:1011</v>
      </c>
      <c r="D8740" s="1" t="str">
        <f>HYPERLINK("https://geochem.nrcan.gc.ca/cdogs/content/svy/svy210241_e.htm", "21:0241")</f>
        <v>21:0241</v>
      </c>
      <c r="E8740" t="s">
        <v>34711</v>
      </c>
      <c r="F8740" t="s">
        <v>34712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36</v>
      </c>
      <c r="N8740">
        <v>1</v>
      </c>
      <c r="O8740">
        <v>1</v>
      </c>
      <c r="P8740" t="s">
        <v>262</v>
      </c>
      <c r="Q8740" t="s">
        <v>236</v>
      </c>
      <c r="R8740" t="s">
        <v>55</v>
      </c>
    </row>
    <row r="8741" spans="1:18" x14ac:dyDescent="0.3">
      <c r="A8741" t="s">
        <v>34713</v>
      </c>
      <c r="B8741" t="s">
        <v>34714</v>
      </c>
      <c r="C8741" s="1" t="str">
        <f t="shared" si="714"/>
        <v>21:1011</v>
      </c>
      <c r="D8741" s="1" t="str">
        <f>HYPERLINK("https://geochem.nrcan.gc.ca/cdogs/content/svy/svy210241_e.htm", "21:0241")</f>
        <v>21:0241</v>
      </c>
      <c r="E8741" t="s">
        <v>34715</v>
      </c>
      <c r="F8741" t="s">
        <v>34716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44</v>
      </c>
      <c r="N8741">
        <v>2</v>
      </c>
      <c r="O8741">
        <v>1</v>
      </c>
      <c r="P8741" t="s">
        <v>247</v>
      </c>
      <c r="Q8741" t="s">
        <v>257</v>
      </c>
      <c r="R8741" t="s">
        <v>55</v>
      </c>
    </row>
    <row r="8742" spans="1:18" hidden="1" x14ac:dyDescent="0.3">
      <c r="A8742" t="s">
        <v>34717</v>
      </c>
      <c r="B8742" t="s">
        <v>34718</v>
      </c>
      <c r="C8742" s="1" t="str">
        <f t="shared" si="714"/>
        <v>21:1011</v>
      </c>
      <c r="D8742" s="1" t="str">
        <f>HYPERLINK("https://geochem.nrcan.gc.ca/cdogs/content/svy/svy_e.htm", "")</f>
        <v/>
      </c>
      <c r="G8742" s="1" t="str">
        <f>HYPERLINK("https://geochem.nrcan.gc.ca/cdogs/content/cr_/cr_00306_e.htm", "306")</f>
        <v>306</v>
      </c>
      <c r="J8742" t="s">
        <v>85</v>
      </c>
      <c r="K8742" t="s">
        <v>86</v>
      </c>
      <c r="L8742">
        <v>1</v>
      </c>
      <c r="M8742" t="s">
        <v>87</v>
      </c>
      <c r="N8742">
        <v>3</v>
      </c>
      <c r="O8742">
        <v>8</v>
      </c>
      <c r="P8742" t="s">
        <v>537</v>
      </c>
      <c r="Q8742" t="s">
        <v>62</v>
      </c>
      <c r="R8742" t="s">
        <v>449</v>
      </c>
    </row>
    <row r="8743" spans="1:18" x14ac:dyDescent="0.3">
      <c r="A8743" t="s">
        <v>34719</v>
      </c>
      <c r="B8743" t="s">
        <v>34720</v>
      </c>
      <c r="C8743" s="1" t="str">
        <f t="shared" si="714"/>
        <v>21:1011</v>
      </c>
      <c r="D8743" s="1" t="str">
        <f t="shared" ref="D8743:D8768" si="715">HYPERLINK("https://geochem.nrcan.gc.ca/cdogs/content/svy/svy210241_e.htm", "21:0241")</f>
        <v>21:0241</v>
      </c>
      <c r="E8743" t="s">
        <v>34721</v>
      </c>
      <c r="F8743" t="s">
        <v>34722</v>
      </c>
      <c r="H8743">
        <v>71.944299999999998</v>
      </c>
      <c r="I8743">
        <v>-111.53795</v>
      </c>
      <c r="J8743" s="1" t="str">
        <f t="shared" ref="J8743:J8768" si="716">HYPERLINK("https://geochem.nrcan.gc.ca/cdogs/content/kwd/kwd020018_e.htm", "Fluid (stream)")</f>
        <v>Fluid (stream)</v>
      </c>
      <c r="K8743" s="1" t="str">
        <f t="shared" ref="K8743:K8768" si="717">HYPERLINK("https://geochem.nrcan.gc.ca/cdogs/content/kwd/kwd080007_e.htm", "Untreated Water")</f>
        <v>Untreated Water</v>
      </c>
      <c r="L8743">
        <v>1</v>
      </c>
      <c r="M8743" t="s">
        <v>52</v>
      </c>
      <c r="N8743">
        <v>4</v>
      </c>
      <c r="O8743">
        <v>1</v>
      </c>
      <c r="P8743" t="s">
        <v>356</v>
      </c>
      <c r="Q8743" t="s">
        <v>38</v>
      </c>
      <c r="R8743" t="s">
        <v>55</v>
      </c>
    </row>
    <row r="8744" spans="1:18" x14ac:dyDescent="0.3">
      <c r="A8744" t="s">
        <v>34723</v>
      </c>
      <c r="B8744" t="s">
        <v>34724</v>
      </c>
      <c r="C8744" s="1" t="str">
        <f t="shared" si="714"/>
        <v>21:1011</v>
      </c>
      <c r="D8744" s="1" t="str">
        <f t="shared" si="715"/>
        <v>21:0241</v>
      </c>
      <c r="E8744" t="s">
        <v>34725</v>
      </c>
      <c r="F8744" t="s">
        <v>34726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60</v>
      </c>
      <c r="N8744">
        <v>5</v>
      </c>
      <c r="O8744">
        <v>1</v>
      </c>
      <c r="P8744" t="s">
        <v>356</v>
      </c>
      <c r="Q8744" t="s">
        <v>46</v>
      </c>
      <c r="R8744" t="s">
        <v>460</v>
      </c>
    </row>
    <row r="8745" spans="1:18" x14ac:dyDescent="0.3">
      <c r="A8745" t="s">
        <v>34727</v>
      </c>
      <c r="B8745" t="s">
        <v>34728</v>
      </c>
      <c r="C8745" s="1" t="str">
        <f t="shared" si="714"/>
        <v>21:1011</v>
      </c>
      <c r="D8745" s="1" t="str">
        <f t="shared" si="715"/>
        <v>21:0241</v>
      </c>
      <c r="E8745" t="s">
        <v>34729</v>
      </c>
      <c r="F8745" t="s">
        <v>34730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67</v>
      </c>
      <c r="N8745">
        <v>6</v>
      </c>
      <c r="O8745">
        <v>1</v>
      </c>
      <c r="P8745" t="s">
        <v>15080</v>
      </c>
      <c r="Q8745" t="s">
        <v>15080</v>
      </c>
      <c r="R8745" t="s">
        <v>15080</v>
      </c>
    </row>
    <row r="8746" spans="1:18" x14ac:dyDescent="0.3">
      <c r="A8746" t="s">
        <v>34731</v>
      </c>
      <c r="B8746" t="s">
        <v>34732</v>
      </c>
      <c r="C8746" s="1" t="str">
        <f t="shared" si="714"/>
        <v>21:1011</v>
      </c>
      <c r="D8746" s="1" t="str">
        <f t="shared" si="715"/>
        <v>21:0241</v>
      </c>
      <c r="E8746" t="s">
        <v>34733</v>
      </c>
      <c r="F8746" t="s">
        <v>34734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74</v>
      </c>
      <c r="N8746">
        <v>7</v>
      </c>
      <c r="O8746">
        <v>1</v>
      </c>
      <c r="P8746" t="s">
        <v>15080</v>
      </c>
      <c r="Q8746" t="s">
        <v>15080</v>
      </c>
      <c r="R8746" t="s">
        <v>15080</v>
      </c>
    </row>
    <row r="8747" spans="1:18" x14ac:dyDescent="0.3">
      <c r="A8747" t="s">
        <v>34735</v>
      </c>
      <c r="B8747" t="s">
        <v>34736</v>
      </c>
      <c r="C8747" s="1" t="str">
        <f t="shared" si="714"/>
        <v>21:1011</v>
      </c>
      <c r="D8747" s="1" t="str">
        <f t="shared" si="715"/>
        <v>21:0241</v>
      </c>
      <c r="E8747" t="s">
        <v>34737</v>
      </c>
      <c r="F8747" t="s">
        <v>34738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81</v>
      </c>
      <c r="N8747">
        <v>8</v>
      </c>
      <c r="O8747">
        <v>1</v>
      </c>
      <c r="P8747" t="s">
        <v>247</v>
      </c>
      <c r="Q8747" t="s">
        <v>257</v>
      </c>
      <c r="R8747" t="s">
        <v>55</v>
      </c>
    </row>
    <row r="8748" spans="1:18" x14ac:dyDescent="0.3">
      <c r="A8748" t="s">
        <v>34739</v>
      </c>
      <c r="B8748" t="s">
        <v>34740</v>
      </c>
      <c r="C8748" s="1" t="str">
        <f t="shared" si="714"/>
        <v>21:1011</v>
      </c>
      <c r="D8748" s="1" t="str">
        <f t="shared" si="715"/>
        <v>21:0241</v>
      </c>
      <c r="E8748" t="s">
        <v>34741</v>
      </c>
      <c r="F8748" t="s">
        <v>34742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95</v>
      </c>
      <c r="N8748">
        <v>9</v>
      </c>
      <c r="O8748">
        <v>1</v>
      </c>
      <c r="P8748" t="s">
        <v>465</v>
      </c>
      <c r="Q8748" t="s">
        <v>248</v>
      </c>
      <c r="R8748" t="s">
        <v>55</v>
      </c>
    </row>
    <row r="8749" spans="1:18" x14ac:dyDescent="0.3">
      <c r="A8749" t="s">
        <v>34743</v>
      </c>
      <c r="B8749" t="s">
        <v>34744</v>
      </c>
      <c r="C8749" s="1" t="str">
        <f t="shared" si="714"/>
        <v>21:1011</v>
      </c>
      <c r="D8749" s="1" t="str">
        <f t="shared" si="715"/>
        <v>21:0241</v>
      </c>
      <c r="E8749" t="s">
        <v>34745</v>
      </c>
      <c r="F8749" t="s">
        <v>34746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101</v>
      </c>
      <c r="N8749">
        <v>10</v>
      </c>
      <c r="O8749">
        <v>1</v>
      </c>
      <c r="P8749" t="s">
        <v>465</v>
      </c>
      <c r="Q8749" t="s">
        <v>248</v>
      </c>
      <c r="R8749" t="s">
        <v>55</v>
      </c>
    </row>
    <row r="8750" spans="1:18" x14ac:dyDescent="0.3">
      <c r="A8750" t="s">
        <v>34747</v>
      </c>
      <c r="B8750" t="s">
        <v>34748</v>
      </c>
      <c r="C8750" s="1" t="str">
        <f t="shared" si="714"/>
        <v>21:1011</v>
      </c>
      <c r="D8750" s="1" t="str">
        <f t="shared" si="715"/>
        <v>21:0241</v>
      </c>
      <c r="E8750" t="s">
        <v>34749</v>
      </c>
      <c r="F8750" t="s">
        <v>34750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107</v>
      </c>
      <c r="N8750">
        <v>11</v>
      </c>
      <c r="O8750">
        <v>1</v>
      </c>
      <c r="P8750" t="s">
        <v>1610</v>
      </c>
      <c r="Q8750" t="s">
        <v>38</v>
      </c>
      <c r="R8750" t="s">
        <v>55</v>
      </c>
    </row>
    <row r="8751" spans="1:18" x14ac:dyDescent="0.3">
      <c r="A8751" t="s">
        <v>34751</v>
      </c>
      <c r="B8751" t="s">
        <v>34752</v>
      </c>
      <c r="C8751" s="1" t="str">
        <f t="shared" si="714"/>
        <v>21:1011</v>
      </c>
      <c r="D8751" s="1" t="str">
        <f t="shared" si="715"/>
        <v>21:0241</v>
      </c>
      <c r="E8751" t="s">
        <v>34753</v>
      </c>
      <c r="F8751" t="s">
        <v>34754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 t="s">
        <v>1896</v>
      </c>
      <c r="Q8751" t="s">
        <v>257</v>
      </c>
      <c r="R8751" t="s">
        <v>55</v>
      </c>
    </row>
    <row r="8752" spans="1:18" x14ac:dyDescent="0.3">
      <c r="A8752" t="s">
        <v>34755</v>
      </c>
      <c r="B8752" t="s">
        <v>34756</v>
      </c>
      <c r="C8752" s="1" t="str">
        <f t="shared" si="714"/>
        <v>21:1011</v>
      </c>
      <c r="D8752" s="1" t="str">
        <f t="shared" si="715"/>
        <v>21:0241</v>
      </c>
      <c r="E8752" t="s">
        <v>34753</v>
      </c>
      <c r="F8752" t="s">
        <v>34757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29</v>
      </c>
      <c r="N8752">
        <v>13</v>
      </c>
      <c r="O8752">
        <v>1</v>
      </c>
      <c r="P8752" t="s">
        <v>1896</v>
      </c>
      <c r="Q8752" t="s">
        <v>310</v>
      </c>
      <c r="R8752" t="s">
        <v>55</v>
      </c>
    </row>
    <row r="8753" spans="1:18" x14ac:dyDescent="0.3">
      <c r="A8753" t="s">
        <v>34758</v>
      </c>
      <c r="B8753" t="s">
        <v>34759</v>
      </c>
      <c r="C8753" s="1" t="str">
        <f t="shared" si="714"/>
        <v>21:1011</v>
      </c>
      <c r="D8753" s="1" t="str">
        <f t="shared" si="715"/>
        <v>21:0241</v>
      </c>
      <c r="E8753" t="s">
        <v>34760</v>
      </c>
      <c r="F8753" t="s">
        <v>34761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114</v>
      </c>
      <c r="N8753">
        <v>14</v>
      </c>
      <c r="O8753">
        <v>1</v>
      </c>
      <c r="P8753" t="s">
        <v>1896</v>
      </c>
      <c r="Q8753" t="s">
        <v>236</v>
      </c>
      <c r="R8753" t="s">
        <v>55</v>
      </c>
    </row>
    <row r="8754" spans="1:18" x14ac:dyDescent="0.3">
      <c r="A8754" t="s">
        <v>34762</v>
      </c>
      <c r="B8754" t="s">
        <v>34763</v>
      </c>
      <c r="C8754" s="1" t="str">
        <f t="shared" si="714"/>
        <v>21:1011</v>
      </c>
      <c r="D8754" s="1" t="str">
        <f t="shared" si="715"/>
        <v>21:0241</v>
      </c>
      <c r="E8754" t="s">
        <v>34764</v>
      </c>
      <c r="F8754" t="s">
        <v>34765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121</v>
      </c>
      <c r="N8754">
        <v>15</v>
      </c>
      <c r="O8754">
        <v>1</v>
      </c>
      <c r="P8754" t="s">
        <v>1610</v>
      </c>
      <c r="Q8754" t="s">
        <v>482</v>
      </c>
      <c r="R8754" t="s">
        <v>55</v>
      </c>
    </row>
    <row r="8755" spans="1:18" x14ac:dyDescent="0.3">
      <c r="A8755" t="s">
        <v>34766</v>
      </c>
      <c r="B8755" t="s">
        <v>34767</v>
      </c>
      <c r="C8755" s="1" t="str">
        <f t="shared" si="714"/>
        <v>21:1011</v>
      </c>
      <c r="D8755" s="1" t="str">
        <f t="shared" si="715"/>
        <v>21:0241</v>
      </c>
      <c r="E8755" t="s">
        <v>34768</v>
      </c>
      <c r="F8755" t="s">
        <v>34769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127</v>
      </c>
      <c r="N8755">
        <v>16</v>
      </c>
      <c r="O8755">
        <v>1</v>
      </c>
      <c r="P8755" t="s">
        <v>1896</v>
      </c>
      <c r="Q8755" t="s">
        <v>54</v>
      </c>
      <c r="R8755" t="s">
        <v>55</v>
      </c>
    </row>
    <row r="8756" spans="1:18" x14ac:dyDescent="0.3">
      <c r="A8756" t="s">
        <v>34770</v>
      </c>
      <c r="B8756" t="s">
        <v>34771</v>
      </c>
      <c r="C8756" s="1" t="str">
        <f t="shared" si="714"/>
        <v>21:1011</v>
      </c>
      <c r="D8756" s="1" t="str">
        <f t="shared" si="715"/>
        <v>21:0241</v>
      </c>
      <c r="E8756" t="s">
        <v>34772</v>
      </c>
      <c r="F8756" t="s">
        <v>34773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133</v>
      </c>
      <c r="N8756">
        <v>17</v>
      </c>
      <c r="O8756">
        <v>1</v>
      </c>
      <c r="P8756" t="s">
        <v>1896</v>
      </c>
      <c r="Q8756" t="s">
        <v>482</v>
      </c>
      <c r="R8756" t="s">
        <v>55</v>
      </c>
    </row>
    <row r="8757" spans="1:18" x14ac:dyDescent="0.3">
      <c r="A8757" t="s">
        <v>34774</v>
      </c>
      <c r="B8757" t="s">
        <v>34775</v>
      </c>
      <c r="C8757" s="1" t="str">
        <f t="shared" si="714"/>
        <v>21:1011</v>
      </c>
      <c r="D8757" s="1" t="str">
        <f t="shared" si="715"/>
        <v>21:0241</v>
      </c>
      <c r="E8757" t="s">
        <v>34776</v>
      </c>
      <c r="F8757" t="s">
        <v>34777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139</v>
      </c>
      <c r="N8757">
        <v>18</v>
      </c>
      <c r="O8757">
        <v>1</v>
      </c>
      <c r="P8757" t="s">
        <v>262</v>
      </c>
      <c r="Q8757" t="s">
        <v>310</v>
      </c>
      <c r="R8757" t="s">
        <v>55</v>
      </c>
    </row>
    <row r="8758" spans="1:18" x14ac:dyDescent="0.3">
      <c r="A8758" t="s">
        <v>34778</v>
      </c>
      <c r="B8758" t="s">
        <v>34779</v>
      </c>
      <c r="C8758" s="1" t="str">
        <f t="shared" si="714"/>
        <v>21:1011</v>
      </c>
      <c r="D8758" s="1" t="str">
        <f t="shared" si="715"/>
        <v>21:0241</v>
      </c>
      <c r="E8758" t="s">
        <v>34780</v>
      </c>
      <c r="F8758" t="s">
        <v>34781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241</v>
      </c>
      <c r="N8758">
        <v>19</v>
      </c>
      <c r="O8758">
        <v>1</v>
      </c>
      <c r="P8758" t="s">
        <v>272</v>
      </c>
      <c r="Q8758" t="s">
        <v>579</v>
      </c>
      <c r="R8758" t="s">
        <v>55</v>
      </c>
    </row>
    <row r="8759" spans="1:18" x14ac:dyDescent="0.3">
      <c r="A8759" t="s">
        <v>34782</v>
      </c>
      <c r="B8759" t="s">
        <v>34783</v>
      </c>
      <c r="C8759" s="1" t="str">
        <f t="shared" si="714"/>
        <v>21:1011</v>
      </c>
      <c r="D8759" s="1" t="str">
        <f t="shared" si="715"/>
        <v>21:0241</v>
      </c>
      <c r="E8759" t="s">
        <v>34784</v>
      </c>
      <c r="F8759" t="s">
        <v>34785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36</v>
      </c>
      <c r="N8759">
        <v>20</v>
      </c>
      <c r="O8759">
        <v>1</v>
      </c>
      <c r="P8759" t="s">
        <v>256</v>
      </c>
      <c r="Q8759" t="s">
        <v>146</v>
      </c>
      <c r="R8759" t="s">
        <v>55</v>
      </c>
    </row>
    <row r="8760" spans="1:18" x14ac:dyDescent="0.3">
      <c r="A8760" t="s">
        <v>34786</v>
      </c>
      <c r="B8760" t="s">
        <v>34787</v>
      </c>
      <c r="C8760" s="1" t="str">
        <f t="shared" si="714"/>
        <v>21:1011</v>
      </c>
      <c r="D8760" s="1" t="str">
        <f t="shared" si="715"/>
        <v>21:0241</v>
      </c>
      <c r="E8760" t="s">
        <v>34788</v>
      </c>
      <c r="F8760" t="s">
        <v>34789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44</v>
      </c>
      <c r="N8760">
        <v>21</v>
      </c>
      <c r="O8760">
        <v>1</v>
      </c>
      <c r="P8760" t="s">
        <v>247</v>
      </c>
      <c r="Q8760" t="s">
        <v>96</v>
      </c>
      <c r="R8760" t="s">
        <v>522</v>
      </c>
    </row>
    <row r="8761" spans="1:18" x14ac:dyDescent="0.3">
      <c r="A8761" t="s">
        <v>34790</v>
      </c>
      <c r="B8761" t="s">
        <v>34791</v>
      </c>
      <c r="C8761" s="1" t="str">
        <f t="shared" si="714"/>
        <v>21:1011</v>
      </c>
      <c r="D8761" s="1" t="str">
        <f t="shared" si="715"/>
        <v>21:0241</v>
      </c>
      <c r="E8761" t="s">
        <v>34792</v>
      </c>
      <c r="F8761" t="s">
        <v>34793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52</v>
      </c>
      <c r="N8761">
        <v>22</v>
      </c>
      <c r="O8761">
        <v>1</v>
      </c>
      <c r="P8761" t="s">
        <v>356</v>
      </c>
      <c r="Q8761" t="s">
        <v>24</v>
      </c>
      <c r="R8761" t="s">
        <v>195</v>
      </c>
    </row>
    <row r="8762" spans="1:18" x14ac:dyDescent="0.3">
      <c r="A8762" t="s">
        <v>34794</v>
      </c>
      <c r="B8762" t="s">
        <v>34795</v>
      </c>
      <c r="C8762" s="1" t="str">
        <f t="shared" si="714"/>
        <v>21:1011</v>
      </c>
      <c r="D8762" s="1" t="str">
        <f t="shared" si="715"/>
        <v>21:0241</v>
      </c>
      <c r="E8762" t="s">
        <v>34796</v>
      </c>
      <c r="F8762" t="s">
        <v>34797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60</v>
      </c>
      <c r="N8762">
        <v>23</v>
      </c>
      <c r="O8762">
        <v>1</v>
      </c>
      <c r="P8762" t="s">
        <v>262</v>
      </c>
      <c r="Q8762" t="s">
        <v>96</v>
      </c>
      <c r="R8762" t="s">
        <v>532</v>
      </c>
    </row>
    <row r="8763" spans="1:18" x14ac:dyDescent="0.3">
      <c r="A8763" t="s">
        <v>34798</v>
      </c>
      <c r="B8763" t="s">
        <v>34799</v>
      </c>
      <c r="C8763" s="1" t="str">
        <f t="shared" si="714"/>
        <v>21:1011</v>
      </c>
      <c r="D8763" s="1" t="str">
        <f t="shared" si="715"/>
        <v>21:0241</v>
      </c>
      <c r="E8763" t="s">
        <v>34800</v>
      </c>
      <c r="F8763" t="s">
        <v>34801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67</v>
      </c>
      <c r="N8763">
        <v>24</v>
      </c>
      <c r="O8763">
        <v>1</v>
      </c>
      <c r="P8763" t="s">
        <v>272</v>
      </c>
      <c r="Q8763" t="s">
        <v>46</v>
      </c>
      <c r="R8763" t="s">
        <v>55</v>
      </c>
    </row>
    <row r="8764" spans="1:18" x14ac:dyDescent="0.3">
      <c r="A8764" t="s">
        <v>34802</v>
      </c>
      <c r="B8764" t="s">
        <v>34803</v>
      </c>
      <c r="C8764" s="1" t="str">
        <f t="shared" si="714"/>
        <v>21:1011</v>
      </c>
      <c r="D8764" s="1" t="str">
        <f t="shared" si="715"/>
        <v>21:0241</v>
      </c>
      <c r="E8764" t="s">
        <v>34804</v>
      </c>
      <c r="F8764" t="s">
        <v>34805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74</v>
      </c>
      <c r="N8764">
        <v>25</v>
      </c>
      <c r="O8764">
        <v>1</v>
      </c>
      <c r="P8764" t="s">
        <v>267</v>
      </c>
      <c r="Q8764" t="s">
        <v>146</v>
      </c>
      <c r="R8764" t="s">
        <v>55</v>
      </c>
    </row>
    <row r="8765" spans="1:18" x14ac:dyDescent="0.3">
      <c r="A8765" t="s">
        <v>34806</v>
      </c>
      <c r="B8765" t="s">
        <v>34807</v>
      </c>
      <c r="C8765" s="1" t="str">
        <f t="shared" si="714"/>
        <v>21:1011</v>
      </c>
      <c r="D8765" s="1" t="str">
        <f t="shared" si="715"/>
        <v>21:0241</v>
      </c>
      <c r="E8765" t="s">
        <v>34808</v>
      </c>
      <c r="F8765" t="s">
        <v>34809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81</v>
      </c>
      <c r="N8765">
        <v>26</v>
      </c>
      <c r="O8765">
        <v>1</v>
      </c>
      <c r="P8765" t="s">
        <v>247</v>
      </c>
      <c r="Q8765" t="s">
        <v>96</v>
      </c>
      <c r="R8765" t="s">
        <v>189</v>
      </c>
    </row>
    <row r="8766" spans="1:18" x14ac:dyDescent="0.3">
      <c r="A8766" t="s">
        <v>34810</v>
      </c>
      <c r="B8766" t="s">
        <v>34811</v>
      </c>
      <c r="C8766" s="1" t="str">
        <f t="shared" si="714"/>
        <v>21:1011</v>
      </c>
      <c r="D8766" s="1" t="str">
        <f t="shared" si="715"/>
        <v>21:0241</v>
      </c>
      <c r="E8766" t="s">
        <v>34812</v>
      </c>
      <c r="F8766" t="s">
        <v>34813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95</v>
      </c>
      <c r="N8766">
        <v>27</v>
      </c>
      <c r="O8766">
        <v>1</v>
      </c>
      <c r="P8766" t="s">
        <v>319</v>
      </c>
      <c r="Q8766" t="s">
        <v>24</v>
      </c>
      <c r="R8766" t="s">
        <v>890</v>
      </c>
    </row>
    <row r="8767" spans="1:18" x14ac:dyDescent="0.3">
      <c r="A8767" t="s">
        <v>34814</v>
      </c>
      <c r="B8767" t="s">
        <v>34815</v>
      </c>
      <c r="C8767" s="1" t="str">
        <f t="shared" si="714"/>
        <v>21:1011</v>
      </c>
      <c r="D8767" s="1" t="str">
        <f t="shared" si="715"/>
        <v>21:0241</v>
      </c>
      <c r="E8767" t="s">
        <v>34816</v>
      </c>
      <c r="F8767" t="s">
        <v>34817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101</v>
      </c>
      <c r="N8767">
        <v>28</v>
      </c>
      <c r="O8767">
        <v>1</v>
      </c>
      <c r="P8767" t="s">
        <v>235</v>
      </c>
      <c r="Q8767" t="s">
        <v>31</v>
      </c>
      <c r="R8767" t="s">
        <v>189</v>
      </c>
    </row>
    <row r="8768" spans="1:18" x14ac:dyDescent="0.3">
      <c r="A8768" t="s">
        <v>34818</v>
      </c>
      <c r="B8768" t="s">
        <v>34819</v>
      </c>
      <c r="C8768" s="1" t="str">
        <f t="shared" si="714"/>
        <v>21:1011</v>
      </c>
      <c r="D8768" s="1" t="str">
        <f t="shared" si="715"/>
        <v>21:0241</v>
      </c>
      <c r="E8768" t="s">
        <v>34820</v>
      </c>
      <c r="F8768" t="s">
        <v>34821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107</v>
      </c>
      <c r="N8768">
        <v>29</v>
      </c>
      <c r="O8768">
        <v>1</v>
      </c>
      <c r="P8768" t="s">
        <v>247</v>
      </c>
      <c r="Q8768" t="s">
        <v>31</v>
      </c>
      <c r="R8768" t="s">
        <v>890</v>
      </c>
    </row>
    <row r="8769" spans="1:18" hidden="1" x14ac:dyDescent="0.3">
      <c r="A8769" t="s">
        <v>34822</v>
      </c>
      <c r="B8769" t="s">
        <v>34823</v>
      </c>
      <c r="C8769" s="1" t="str">
        <f t="shared" si="714"/>
        <v>21:1011</v>
      </c>
      <c r="D8769" s="1" t="str">
        <f>HYPERLINK("https://geochem.nrcan.gc.ca/cdogs/content/svy/svy_e.htm", "")</f>
        <v/>
      </c>
      <c r="G8769" s="1" t="str">
        <f>HYPERLINK("https://geochem.nrcan.gc.ca/cdogs/content/cr_/cr_00305_e.htm", "305")</f>
        <v>305</v>
      </c>
      <c r="J8769" t="s">
        <v>85</v>
      </c>
      <c r="K8769" t="s">
        <v>86</v>
      </c>
      <c r="L8769">
        <v>2</v>
      </c>
      <c r="M8769" t="s">
        <v>87</v>
      </c>
      <c r="N8769">
        <v>30</v>
      </c>
      <c r="O8769">
        <v>8</v>
      </c>
      <c r="P8769" t="s">
        <v>521</v>
      </c>
      <c r="Q8769" t="s">
        <v>31</v>
      </c>
      <c r="R8769" t="s">
        <v>3875</v>
      </c>
    </row>
    <row r="8770" spans="1:18" x14ac:dyDescent="0.3">
      <c r="A8770" t="s">
        <v>34824</v>
      </c>
      <c r="B8770" t="s">
        <v>34825</v>
      </c>
      <c r="C8770" s="1" t="str">
        <f t="shared" si="714"/>
        <v>21:1011</v>
      </c>
      <c r="D8770" s="1" t="str">
        <f t="shared" ref="D8770:D8779" si="718">HYPERLINK("https://geochem.nrcan.gc.ca/cdogs/content/svy/svy210241_e.htm", "21:0241")</f>
        <v>21:0241</v>
      </c>
      <c r="E8770" t="s">
        <v>34826</v>
      </c>
      <c r="F8770" t="s">
        <v>34827</v>
      </c>
      <c r="H8770">
        <v>72.387180000000001</v>
      </c>
      <c r="I8770">
        <v>-111.89202</v>
      </c>
      <c r="J8770" s="1" t="str">
        <f t="shared" ref="J8770:J8779" si="719">HYPERLINK("https://geochem.nrcan.gc.ca/cdogs/content/kwd/kwd020018_e.htm", "Fluid (stream)")</f>
        <v>Fluid (stream)</v>
      </c>
      <c r="K8770" s="1" t="str">
        <f t="shared" ref="K8770:K8779" si="720">HYPERLINK("https://geochem.nrcan.gc.ca/cdogs/content/kwd/kwd080007_e.htm", "Untreated Water")</f>
        <v>Untreated Water</v>
      </c>
      <c r="L8770">
        <v>2</v>
      </c>
      <c r="M8770" t="s">
        <v>114</v>
      </c>
      <c r="N8770">
        <v>31</v>
      </c>
      <c r="O8770">
        <v>1</v>
      </c>
      <c r="P8770" t="s">
        <v>256</v>
      </c>
      <c r="Q8770" t="s">
        <v>96</v>
      </c>
      <c r="R8770" t="s">
        <v>3875</v>
      </c>
    </row>
    <row r="8771" spans="1:18" x14ac:dyDescent="0.3">
      <c r="A8771" t="s">
        <v>34828</v>
      </c>
      <c r="B8771" t="s">
        <v>34829</v>
      </c>
      <c r="C8771" s="1" t="str">
        <f t="shared" si="714"/>
        <v>21:1011</v>
      </c>
      <c r="D8771" s="1" t="str">
        <f t="shared" si="718"/>
        <v>21:0241</v>
      </c>
      <c r="E8771" t="s">
        <v>34830</v>
      </c>
      <c r="F8771" t="s">
        <v>34831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 t="s">
        <v>256</v>
      </c>
      <c r="Q8771" t="s">
        <v>31</v>
      </c>
      <c r="R8771" t="s">
        <v>401</v>
      </c>
    </row>
    <row r="8772" spans="1:18" x14ac:dyDescent="0.3">
      <c r="A8772" t="s">
        <v>34832</v>
      </c>
      <c r="B8772" t="s">
        <v>34833</v>
      </c>
      <c r="C8772" s="1" t="str">
        <f t="shared" si="714"/>
        <v>21:1011</v>
      </c>
      <c r="D8772" s="1" t="str">
        <f t="shared" si="718"/>
        <v>21:0241</v>
      </c>
      <c r="E8772" t="s">
        <v>34830</v>
      </c>
      <c r="F8772" t="s">
        <v>34834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29</v>
      </c>
      <c r="N8772">
        <v>33</v>
      </c>
      <c r="O8772">
        <v>1</v>
      </c>
      <c r="P8772" t="s">
        <v>247</v>
      </c>
      <c r="Q8772" t="s">
        <v>31</v>
      </c>
      <c r="R8772" t="s">
        <v>195</v>
      </c>
    </row>
    <row r="8773" spans="1:18" x14ac:dyDescent="0.3">
      <c r="A8773" t="s">
        <v>34835</v>
      </c>
      <c r="B8773" t="s">
        <v>34836</v>
      </c>
      <c r="C8773" s="1" t="str">
        <f t="shared" si="714"/>
        <v>21:1011</v>
      </c>
      <c r="D8773" s="1" t="str">
        <f t="shared" si="718"/>
        <v>21:0241</v>
      </c>
      <c r="E8773" t="s">
        <v>34837</v>
      </c>
      <c r="F8773" t="s">
        <v>34838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121</v>
      </c>
      <c r="N8773">
        <v>34</v>
      </c>
      <c r="O8773">
        <v>1</v>
      </c>
      <c r="P8773" t="s">
        <v>356</v>
      </c>
      <c r="Q8773" t="s">
        <v>96</v>
      </c>
      <c r="R8773" t="s">
        <v>195</v>
      </c>
    </row>
    <row r="8774" spans="1:18" x14ac:dyDescent="0.3">
      <c r="A8774" t="s">
        <v>34839</v>
      </c>
      <c r="B8774" t="s">
        <v>34840</v>
      </c>
      <c r="C8774" s="1" t="str">
        <f t="shared" si="714"/>
        <v>21:1011</v>
      </c>
      <c r="D8774" s="1" t="str">
        <f t="shared" si="718"/>
        <v>21:0241</v>
      </c>
      <c r="E8774" t="s">
        <v>34841</v>
      </c>
      <c r="F8774" t="s">
        <v>34842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127</v>
      </c>
      <c r="N8774">
        <v>35</v>
      </c>
      <c r="O8774">
        <v>1</v>
      </c>
      <c r="P8774" t="s">
        <v>247</v>
      </c>
      <c r="Q8774" t="s">
        <v>146</v>
      </c>
      <c r="R8774" t="s">
        <v>285</v>
      </c>
    </row>
    <row r="8775" spans="1:18" x14ac:dyDescent="0.3">
      <c r="A8775" t="s">
        <v>34843</v>
      </c>
      <c r="B8775" t="s">
        <v>34844</v>
      </c>
      <c r="C8775" s="1" t="str">
        <f t="shared" si="714"/>
        <v>21:1011</v>
      </c>
      <c r="D8775" s="1" t="str">
        <f t="shared" si="718"/>
        <v>21:0241</v>
      </c>
      <c r="E8775" t="s">
        <v>34845</v>
      </c>
      <c r="F8775" t="s">
        <v>34846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133</v>
      </c>
      <c r="N8775">
        <v>36</v>
      </c>
      <c r="O8775">
        <v>1</v>
      </c>
      <c r="P8775" t="s">
        <v>235</v>
      </c>
      <c r="Q8775" t="s">
        <v>146</v>
      </c>
      <c r="R8775" t="s">
        <v>285</v>
      </c>
    </row>
    <row r="8776" spans="1:18" x14ac:dyDescent="0.3">
      <c r="A8776" t="s">
        <v>34847</v>
      </c>
      <c r="B8776" t="s">
        <v>34848</v>
      </c>
      <c r="C8776" s="1" t="str">
        <f t="shared" si="714"/>
        <v>21:1011</v>
      </c>
      <c r="D8776" s="1" t="str">
        <f t="shared" si="718"/>
        <v>21:0241</v>
      </c>
      <c r="E8776" t="s">
        <v>34849</v>
      </c>
      <c r="F8776" t="s">
        <v>34850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139</v>
      </c>
      <c r="N8776">
        <v>37</v>
      </c>
      <c r="O8776">
        <v>1</v>
      </c>
      <c r="P8776" t="s">
        <v>319</v>
      </c>
      <c r="Q8776" t="s">
        <v>96</v>
      </c>
      <c r="R8776" t="s">
        <v>873</v>
      </c>
    </row>
    <row r="8777" spans="1:18" x14ac:dyDescent="0.3">
      <c r="A8777" t="s">
        <v>34851</v>
      </c>
      <c r="B8777" t="s">
        <v>34852</v>
      </c>
      <c r="C8777" s="1" t="str">
        <f t="shared" si="714"/>
        <v>21:1011</v>
      </c>
      <c r="D8777" s="1" t="str">
        <f t="shared" si="718"/>
        <v>21:0241</v>
      </c>
      <c r="E8777" t="s">
        <v>34853</v>
      </c>
      <c r="F8777" t="s">
        <v>34854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241</v>
      </c>
      <c r="N8777">
        <v>38</v>
      </c>
      <c r="O8777">
        <v>1</v>
      </c>
      <c r="P8777" t="s">
        <v>256</v>
      </c>
      <c r="Q8777" t="s">
        <v>24</v>
      </c>
      <c r="R8777" t="s">
        <v>189</v>
      </c>
    </row>
    <row r="8778" spans="1:18" x14ac:dyDescent="0.3">
      <c r="A8778" t="s">
        <v>34855</v>
      </c>
      <c r="B8778" t="s">
        <v>34856</v>
      </c>
      <c r="C8778" s="1" t="str">
        <f t="shared" si="714"/>
        <v>21:1011</v>
      </c>
      <c r="D8778" s="1" t="str">
        <f t="shared" si="718"/>
        <v>21:0241</v>
      </c>
      <c r="E8778" t="s">
        <v>34857</v>
      </c>
      <c r="F8778" t="s">
        <v>34858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36</v>
      </c>
      <c r="N8778">
        <v>39</v>
      </c>
      <c r="O8778">
        <v>1</v>
      </c>
      <c r="P8778" t="s">
        <v>247</v>
      </c>
      <c r="Q8778" t="s">
        <v>24</v>
      </c>
      <c r="R8778" t="s">
        <v>460</v>
      </c>
    </row>
    <row r="8779" spans="1:18" x14ac:dyDescent="0.3">
      <c r="A8779" t="s">
        <v>34859</v>
      </c>
      <c r="B8779" t="s">
        <v>34860</v>
      </c>
      <c r="C8779" s="1" t="str">
        <f t="shared" si="714"/>
        <v>21:1011</v>
      </c>
      <c r="D8779" s="1" t="str">
        <f t="shared" si="718"/>
        <v>21:0241</v>
      </c>
      <c r="E8779" t="s">
        <v>34861</v>
      </c>
      <c r="F8779" t="s">
        <v>34862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44</v>
      </c>
      <c r="N8779">
        <v>40</v>
      </c>
      <c r="O8779">
        <v>1</v>
      </c>
      <c r="P8779" t="s">
        <v>256</v>
      </c>
      <c r="Q8779" t="s">
        <v>146</v>
      </c>
      <c r="R8779" t="s">
        <v>55</v>
      </c>
    </row>
    <row r="8780" spans="1:18" hidden="1" x14ac:dyDescent="0.3">
      <c r="A8780" t="s">
        <v>34863</v>
      </c>
      <c r="B8780" t="s">
        <v>34864</v>
      </c>
      <c r="C8780" s="1" t="str">
        <f t="shared" si="714"/>
        <v>21:1011</v>
      </c>
      <c r="D8780" s="1" t="str">
        <f>HYPERLINK("https://geochem.nrcan.gc.ca/cdogs/content/svy/svy_e.htm", "")</f>
        <v/>
      </c>
      <c r="G8780" s="1" t="str">
        <f>HYPERLINK("https://geochem.nrcan.gc.ca/cdogs/content/cr_/cr_00306_e.htm", "306")</f>
        <v>306</v>
      </c>
      <c r="J8780" t="s">
        <v>85</v>
      </c>
      <c r="K8780" t="s">
        <v>86</v>
      </c>
      <c r="L8780">
        <v>3</v>
      </c>
      <c r="M8780" t="s">
        <v>87</v>
      </c>
      <c r="N8780">
        <v>41</v>
      </c>
      <c r="O8780">
        <v>8</v>
      </c>
      <c r="P8780" t="s">
        <v>53</v>
      </c>
      <c r="Q8780" t="s">
        <v>46</v>
      </c>
      <c r="R8780" t="s">
        <v>449</v>
      </c>
    </row>
    <row r="8781" spans="1:18" x14ac:dyDescent="0.3">
      <c r="A8781" t="s">
        <v>34865</v>
      </c>
      <c r="B8781" t="s">
        <v>34866</v>
      </c>
      <c r="C8781" s="1" t="str">
        <f t="shared" si="714"/>
        <v>21:1011</v>
      </c>
      <c r="D8781" s="1" t="str">
        <f t="shared" ref="D8781:D8798" si="721">HYPERLINK("https://geochem.nrcan.gc.ca/cdogs/content/svy/svy210241_e.htm", "21:0241")</f>
        <v>21:0241</v>
      </c>
      <c r="E8781" t="s">
        <v>34867</v>
      </c>
      <c r="F8781" t="s">
        <v>34868</v>
      </c>
      <c r="H8781">
        <v>72.280180000000001</v>
      </c>
      <c r="I8781">
        <v>-111.54198</v>
      </c>
      <c r="J8781" s="1" t="str">
        <f t="shared" ref="J8781:J8798" si="722">HYPERLINK("https://geochem.nrcan.gc.ca/cdogs/content/kwd/kwd020018_e.htm", "Fluid (stream)")</f>
        <v>Fluid (stream)</v>
      </c>
      <c r="K8781" s="1" t="str">
        <f t="shared" ref="K8781:K8798" si="723">HYPERLINK("https://geochem.nrcan.gc.ca/cdogs/content/kwd/kwd080007_e.htm", "Untreated Water")</f>
        <v>Untreated Water</v>
      </c>
      <c r="L8781">
        <v>3</v>
      </c>
      <c r="M8781" t="s">
        <v>52</v>
      </c>
      <c r="N8781">
        <v>42</v>
      </c>
      <c r="O8781">
        <v>1</v>
      </c>
      <c r="P8781" t="s">
        <v>235</v>
      </c>
      <c r="Q8781" t="s">
        <v>146</v>
      </c>
      <c r="R8781" t="s">
        <v>55</v>
      </c>
    </row>
    <row r="8782" spans="1:18" x14ac:dyDescent="0.3">
      <c r="A8782" t="s">
        <v>34869</v>
      </c>
      <c r="B8782" t="s">
        <v>34870</v>
      </c>
      <c r="C8782" s="1" t="str">
        <f t="shared" si="714"/>
        <v>21:1011</v>
      </c>
      <c r="D8782" s="1" t="str">
        <f t="shared" si="721"/>
        <v>21:0241</v>
      </c>
      <c r="E8782" t="s">
        <v>34871</v>
      </c>
      <c r="F8782" t="s">
        <v>34872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60</v>
      </c>
      <c r="N8782">
        <v>43</v>
      </c>
      <c r="O8782">
        <v>1</v>
      </c>
      <c r="P8782" t="s">
        <v>319</v>
      </c>
      <c r="Q8782" t="s">
        <v>24</v>
      </c>
      <c r="R8782" t="s">
        <v>3875</v>
      </c>
    </row>
    <row r="8783" spans="1:18" x14ac:dyDescent="0.3">
      <c r="A8783" t="s">
        <v>34873</v>
      </c>
      <c r="B8783" t="s">
        <v>34874</v>
      </c>
      <c r="C8783" s="1" t="str">
        <f t="shared" si="714"/>
        <v>21:1011</v>
      </c>
      <c r="D8783" s="1" t="str">
        <f t="shared" si="721"/>
        <v>21:0241</v>
      </c>
      <c r="E8783" t="s">
        <v>34875</v>
      </c>
      <c r="F8783" t="s">
        <v>34876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67</v>
      </c>
      <c r="N8783">
        <v>44</v>
      </c>
      <c r="O8783">
        <v>1</v>
      </c>
      <c r="P8783" t="s">
        <v>34877</v>
      </c>
      <c r="Q8783" t="s">
        <v>31</v>
      </c>
      <c r="R8783" t="s">
        <v>401</v>
      </c>
    </row>
    <row r="8784" spans="1:18" x14ac:dyDescent="0.3">
      <c r="A8784" t="s">
        <v>34878</v>
      </c>
      <c r="B8784" t="s">
        <v>34879</v>
      </c>
      <c r="C8784" s="1" t="str">
        <f t="shared" si="714"/>
        <v>21:1011</v>
      </c>
      <c r="D8784" s="1" t="str">
        <f t="shared" si="721"/>
        <v>21:0241</v>
      </c>
      <c r="E8784" t="s">
        <v>34880</v>
      </c>
      <c r="F8784" t="s">
        <v>34881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74</v>
      </c>
      <c r="N8784">
        <v>45</v>
      </c>
      <c r="O8784">
        <v>1</v>
      </c>
      <c r="P8784" t="s">
        <v>235</v>
      </c>
      <c r="Q8784" t="s">
        <v>257</v>
      </c>
      <c r="R8784" t="s">
        <v>55</v>
      </c>
    </row>
    <row r="8785" spans="1:18" x14ac:dyDescent="0.3">
      <c r="A8785" t="s">
        <v>34882</v>
      </c>
      <c r="B8785" t="s">
        <v>34883</v>
      </c>
      <c r="C8785" s="1" t="str">
        <f t="shared" si="714"/>
        <v>21:1011</v>
      </c>
      <c r="D8785" s="1" t="str">
        <f t="shared" si="721"/>
        <v>21:0241</v>
      </c>
      <c r="E8785" t="s">
        <v>34884</v>
      </c>
      <c r="F8785" t="s">
        <v>34885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81</v>
      </c>
      <c r="N8785">
        <v>46</v>
      </c>
      <c r="O8785">
        <v>1</v>
      </c>
      <c r="P8785" t="s">
        <v>194</v>
      </c>
      <c r="Q8785" t="s">
        <v>62</v>
      </c>
      <c r="R8785" t="s">
        <v>189</v>
      </c>
    </row>
    <row r="8786" spans="1:18" x14ac:dyDescent="0.3">
      <c r="A8786" t="s">
        <v>34886</v>
      </c>
      <c r="B8786" t="s">
        <v>34887</v>
      </c>
      <c r="C8786" s="1" t="str">
        <f t="shared" si="714"/>
        <v>21:1011</v>
      </c>
      <c r="D8786" s="1" t="str">
        <f t="shared" si="721"/>
        <v>21:0241</v>
      </c>
      <c r="E8786" t="s">
        <v>34888</v>
      </c>
      <c r="F8786" t="s">
        <v>34889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95</v>
      </c>
      <c r="N8786">
        <v>47</v>
      </c>
      <c r="O8786">
        <v>1</v>
      </c>
      <c r="P8786" t="s">
        <v>210</v>
      </c>
      <c r="Q8786" t="s">
        <v>62</v>
      </c>
      <c r="R8786" t="s">
        <v>449</v>
      </c>
    </row>
    <row r="8787" spans="1:18" x14ac:dyDescent="0.3">
      <c r="A8787" t="s">
        <v>34890</v>
      </c>
      <c r="B8787" t="s">
        <v>34891</v>
      </c>
      <c r="C8787" s="1" t="str">
        <f t="shared" si="714"/>
        <v>21:1011</v>
      </c>
      <c r="D8787" s="1" t="str">
        <f t="shared" si="721"/>
        <v>21:0241</v>
      </c>
      <c r="E8787" t="s">
        <v>34892</v>
      </c>
      <c r="F8787" t="s">
        <v>34893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101</v>
      </c>
      <c r="N8787">
        <v>48</v>
      </c>
      <c r="O8787">
        <v>1</v>
      </c>
      <c r="P8787" t="s">
        <v>210</v>
      </c>
      <c r="Q8787" t="s">
        <v>24</v>
      </c>
      <c r="R8787" t="s">
        <v>305</v>
      </c>
    </row>
    <row r="8788" spans="1:18" x14ac:dyDescent="0.3">
      <c r="A8788" t="s">
        <v>34894</v>
      </c>
      <c r="B8788" t="s">
        <v>34895</v>
      </c>
      <c r="C8788" s="1" t="str">
        <f t="shared" si="714"/>
        <v>21:1011</v>
      </c>
      <c r="D8788" s="1" t="str">
        <f t="shared" si="721"/>
        <v>21:0241</v>
      </c>
      <c r="E8788" t="s">
        <v>34896</v>
      </c>
      <c r="F8788" t="s">
        <v>34897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 t="s">
        <v>140</v>
      </c>
      <c r="Q8788" t="s">
        <v>24</v>
      </c>
      <c r="R8788" t="s">
        <v>55</v>
      </c>
    </row>
    <row r="8789" spans="1:18" x14ac:dyDescent="0.3">
      <c r="A8789" t="s">
        <v>34898</v>
      </c>
      <c r="B8789" t="s">
        <v>34899</v>
      </c>
      <c r="C8789" s="1" t="str">
        <f t="shared" si="714"/>
        <v>21:1011</v>
      </c>
      <c r="D8789" s="1" t="str">
        <f t="shared" si="721"/>
        <v>21:0241</v>
      </c>
      <c r="E8789" t="s">
        <v>34896</v>
      </c>
      <c r="F8789" t="s">
        <v>34900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29</v>
      </c>
      <c r="N8789">
        <v>50</v>
      </c>
      <c r="O8789">
        <v>1</v>
      </c>
      <c r="P8789" t="s">
        <v>140</v>
      </c>
      <c r="Q8789" t="s">
        <v>24</v>
      </c>
      <c r="R8789" t="s">
        <v>55</v>
      </c>
    </row>
    <row r="8790" spans="1:18" x14ac:dyDescent="0.3">
      <c r="A8790" t="s">
        <v>34901</v>
      </c>
      <c r="B8790" t="s">
        <v>34902</v>
      </c>
      <c r="C8790" s="1" t="str">
        <f t="shared" si="714"/>
        <v>21:1011</v>
      </c>
      <c r="D8790" s="1" t="str">
        <f t="shared" si="721"/>
        <v>21:0241</v>
      </c>
      <c r="E8790" t="s">
        <v>34903</v>
      </c>
      <c r="F8790" t="s">
        <v>34904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107</v>
      </c>
      <c r="N8790">
        <v>51</v>
      </c>
      <c r="O8790">
        <v>1</v>
      </c>
      <c r="P8790" t="s">
        <v>30</v>
      </c>
      <c r="Q8790" t="s">
        <v>24</v>
      </c>
      <c r="R8790" t="s">
        <v>460</v>
      </c>
    </row>
    <row r="8791" spans="1:18" x14ac:dyDescent="0.3">
      <c r="A8791" t="s">
        <v>34905</v>
      </c>
      <c r="B8791" t="s">
        <v>34906</v>
      </c>
      <c r="C8791" s="1" t="str">
        <f t="shared" si="714"/>
        <v>21:1011</v>
      </c>
      <c r="D8791" s="1" t="str">
        <f t="shared" si="721"/>
        <v>21:0241</v>
      </c>
      <c r="E8791" t="s">
        <v>34907</v>
      </c>
      <c r="F8791" t="s">
        <v>34908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114</v>
      </c>
      <c r="N8791">
        <v>52</v>
      </c>
      <c r="O8791">
        <v>1</v>
      </c>
      <c r="P8791" t="s">
        <v>553</v>
      </c>
      <c r="Q8791" t="s">
        <v>24</v>
      </c>
      <c r="R8791" t="s">
        <v>460</v>
      </c>
    </row>
    <row r="8792" spans="1:18" x14ac:dyDescent="0.3">
      <c r="A8792" t="s">
        <v>34909</v>
      </c>
      <c r="B8792" t="s">
        <v>34910</v>
      </c>
      <c r="C8792" s="1" t="str">
        <f t="shared" si="714"/>
        <v>21:1011</v>
      </c>
      <c r="D8792" s="1" t="str">
        <f t="shared" si="721"/>
        <v>21:0241</v>
      </c>
      <c r="E8792" t="s">
        <v>34911</v>
      </c>
      <c r="F8792" t="s">
        <v>34912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121</v>
      </c>
      <c r="N8792">
        <v>53</v>
      </c>
      <c r="O8792">
        <v>1</v>
      </c>
      <c r="P8792" t="s">
        <v>30</v>
      </c>
      <c r="Q8792" t="s">
        <v>24</v>
      </c>
      <c r="R8792" t="s">
        <v>285</v>
      </c>
    </row>
    <row r="8793" spans="1:18" x14ac:dyDescent="0.3">
      <c r="A8793" t="s">
        <v>34913</v>
      </c>
      <c r="B8793" t="s">
        <v>34914</v>
      </c>
      <c r="C8793" s="1" t="str">
        <f t="shared" si="714"/>
        <v>21:1011</v>
      </c>
      <c r="D8793" s="1" t="str">
        <f t="shared" si="721"/>
        <v>21:0241</v>
      </c>
      <c r="E8793" t="s">
        <v>34915</v>
      </c>
      <c r="F8793" t="s">
        <v>34916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127</v>
      </c>
      <c r="N8793">
        <v>54</v>
      </c>
      <c r="O8793">
        <v>1</v>
      </c>
      <c r="P8793" t="s">
        <v>2475</v>
      </c>
      <c r="Q8793" t="s">
        <v>24</v>
      </c>
      <c r="R8793" t="s">
        <v>55</v>
      </c>
    </row>
    <row r="8794" spans="1:18" x14ac:dyDescent="0.3">
      <c r="A8794" t="s">
        <v>34917</v>
      </c>
      <c r="B8794" t="s">
        <v>34918</v>
      </c>
      <c r="C8794" s="1" t="str">
        <f t="shared" si="714"/>
        <v>21:1011</v>
      </c>
      <c r="D8794" s="1" t="str">
        <f t="shared" si="721"/>
        <v>21:0241</v>
      </c>
      <c r="E8794" t="s">
        <v>34919</v>
      </c>
      <c r="F8794" t="s">
        <v>34920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133</v>
      </c>
      <c r="N8794">
        <v>55</v>
      </c>
      <c r="O8794">
        <v>1</v>
      </c>
      <c r="P8794" t="s">
        <v>34921</v>
      </c>
      <c r="Q8794" t="s">
        <v>96</v>
      </c>
      <c r="R8794" t="s">
        <v>3875</v>
      </c>
    </row>
    <row r="8795" spans="1:18" x14ac:dyDescent="0.3">
      <c r="A8795" t="s">
        <v>34922</v>
      </c>
      <c r="B8795" t="s">
        <v>34923</v>
      </c>
      <c r="C8795" s="1" t="str">
        <f t="shared" si="714"/>
        <v>21:1011</v>
      </c>
      <c r="D8795" s="1" t="str">
        <f t="shared" si="721"/>
        <v>21:0241</v>
      </c>
      <c r="E8795" t="s">
        <v>34924</v>
      </c>
      <c r="F8795" t="s">
        <v>34925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139</v>
      </c>
      <c r="N8795">
        <v>56</v>
      </c>
      <c r="O8795">
        <v>1</v>
      </c>
      <c r="P8795" t="s">
        <v>140</v>
      </c>
      <c r="Q8795" t="s">
        <v>24</v>
      </c>
      <c r="R8795" t="s">
        <v>189</v>
      </c>
    </row>
    <row r="8796" spans="1:18" x14ac:dyDescent="0.3">
      <c r="A8796" t="s">
        <v>34926</v>
      </c>
      <c r="B8796" t="s">
        <v>34927</v>
      </c>
      <c r="C8796" s="1" t="str">
        <f t="shared" si="714"/>
        <v>21:1011</v>
      </c>
      <c r="D8796" s="1" t="str">
        <f t="shared" si="721"/>
        <v>21:0241</v>
      </c>
      <c r="E8796" t="s">
        <v>34928</v>
      </c>
      <c r="F8796" t="s">
        <v>34929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241</v>
      </c>
      <c r="N8796">
        <v>57</v>
      </c>
      <c r="O8796">
        <v>1</v>
      </c>
      <c r="P8796" t="s">
        <v>5158</v>
      </c>
      <c r="Q8796" t="s">
        <v>96</v>
      </c>
      <c r="R8796" t="s">
        <v>532</v>
      </c>
    </row>
    <row r="8797" spans="1:18" x14ac:dyDescent="0.3">
      <c r="A8797" t="s">
        <v>34930</v>
      </c>
      <c r="B8797" t="s">
        <v>34931</v>
      </c>
      <c r="C8797" s="1" t="str">
        <f t="shared" si="714"/>
        <v>21:1011</v>
      </c>
      <c r="D8797" s="1" t="str">
        <f t="shared" si="721"/>
        <v>21:0241</v>
      </c>
      <c r="E8797" t="s">
        <v>34932</v>
      </c>
      <c r="F8797" t="s">
        <v>34933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36</v>
      </c>
      <c r="N8797">
        <v>58</v>
      </c>
      <c r="O8797">
        <v>1</v>
      </c>
      <c r="P8797" t="s">
        <v>1851</v>
      </c>
      <c r="Q8797" t="s">
        <v>146</v>
      </c>
      <c r="R8797" t="s">
        <v>532</v>
      </c>
    </row>
    <row r="8798" spans="1:18" x14ac:dyDescent="0.3">
      <c r="A8798" t="s">
        <v>34934</v>
      </c>
      <c r="B8798" t="s">
        <v>34935</v>
      </c>
      <c r="C8798" s="1" t="str">
        <f t="shared" si="714"/>
        <v>21:1011</v>
      </c>
      <c r="D8798" s="1" t="str">
        <f t="shared" si="721"/>
        <v>21:0241</v>
      </c>
      <c r="E8798" t="s">
        <v>34936</v>
      </c>
      <c r="F8798" t="s">
        <v>34937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44</v>
      </c>
      <c r="N8798">
        <v>59</v>
      </c>
      <c r="O8798">
        <v>1</v>
      </c>
      <c r="P8798" t="s">
        <v>414</v>
      </c>
      <c r="Q8798" t="s">
        <v>146</v>
      </c>
      <c r="R8798" t="s">
        <v>55</v>
      </c>
    </row>
    <row r="8799" spans="1:18" hidden="1" x14ac:dyDescent="0.3">
      <c r="A8799" t="s">
        <v>34938</v>
      </c>
      <c r="B8799" t="s">
        <v>34939</v>
      </c>
      <c r="C8799" s="1" t="str">
        <f t="shared" si="714"/>
        <v>21:1011</v>
      </c>
      <c r="D8799" s="1" t="str">
        <f>HYPERLINK("https://geochem.nrcan.gc.ca/cdogs/content/svy/svy_e.htm", "")</f>
        <v/>
      </c>
      <c r="G8799" s="1" t="str">
        <f>HYPERLINK("https://geochem.nrcan.gc.ca/cdogs/content/cr_/cr_00306_e.htm", "306")</f>
        <v>306</v>
      </c>
      <c r="J8799" t="s">
        <v>85</v>
      </c>
      <c r="K8799" t="s">
        <v>86</v>
      </c>
      <c r="L8799">
        <v>4</v>
      </c>
      <c r="M8799" t="s">
        <v>87</v>
      </c>
      <c r="N8799">
        <v>60</v>
      </c>
      <c r="O8799">
        <v>8</v>
      </c>
      <c r="P8799" t="s">
        <v>2577</v>
      </c>
      <c r="Q8799" t="s">
        <v>24</v>
      </c>
      <c r="R8799" t="s">
        <v>47</v>
      </c>
    </row>
    <row r="8800" spans="1:18" x14ac:dyDescent="0.3">
      <c r="A8800" t="s">
        <v>34940</v>
      </c>
      <c r="B8800" t="s">
        <v>34941</v>
      </c>
      <c r="C8800" s="1" t="str">
        <f t="shared" si="714"/>
        <v>21:1011</v>
      </c>
      <c r="D8800" s="1" t="str">
        <f>HYPERLINK("https://geochem.nrcan.gc.ca/cdogs/content/svy/svy210241_e.htm", "21:0241")</f>
        <v>21:0241</v>
      </c>
      <c r="E8800" t="s">
        <v>34942</v>
      </c>
      <c r="F8800" t="s">
        <v>34943</v>
      </c>
      <c r="H8800">
        <v>72.333929999999995</v>
      </c>
      <c r="I8800">
        <v>-111.706</v>
      </c>
      <c r="J8800" s="1" t="str">
        <f>HYPERLINK("https://geochem.nrcan.gc.ca/cdogs/content/kwd/kwd020018_e.htm", "Fluid (stream)")</f>
        <v>Fluid (stream)</v>
      </c>
      <c r="K8800" s="1" t="str">
        <f>HYPERLINK("https://geochem.nrcan.gc.ca/cdogs/content/kwd/kwd080007_e.htm", "Untreated Water")</f>
        <v>Untreated Water</v>
      </c>
      <c r="L8800">
        <v>4</v>
      </c>
      <c r="M8800" t="s">
        <v>52</v>
      </c>
      <c r="N8800">
        <v>61</v>
      </c>
      <c r="O8800">
        <v>1</v>
      </c>
      <c r="P8800" t="s">
        <v>15080</v>
      </c>
      <c r="Q8800" t="s">
        <v>15080</v>
      </c>
      <c r="R8800" t="s">
        <v>15080</v>
      </c>
    </row>
    <row r="8801" spans="1:18" x14ac:dyDescent="0.3">
      <c r="A8801" t="s">
        <v>34944</v>
      </c>
      <c r="B8801" t="s">
        <v>34945</v>
      </c>
      <c r="C8801" s="1" t="str">
        <f t="shared" si="714"/>
        <v>21:1011</v>
      </c>
      <c r="D8801" s="1" t="str">
        <f>HYPERLINK("https://geochem.nrcan.gc.ca/cdogs/content/svy/svy210241_e.htm", "21:0241")</f>
        <v>21:0241</v>
      </c>
      <c r="E8801" t="s">
        <v>34946</v>
      </c>
      <c r="F8801" t="s">
        <v>34947</v>
      </c>
      <c r="H8801">
        <v>72.426810000000003</v>
      </c>
      <c r="I8801">
        <v>-111.92001999999999</v>
      </c>
      <c r="J8801" s="1" t="str">
        <f>HYPERLINK("https://geochem.nrcan.gc.ca/cdogs/content/kwd/kwd020018_e.htm", "Fluid (stream)")</f>
        <v>Fluid (stream)</v>
      </c>
      <c r="K8801" s="1" t="str">
        <f>HYPERLINK("https://geochem.nrcan.gc.ca/cdogs/content/kwd/kwd080007_e.htm", "Untreated Water")</f>
        <v>Untreated Water</v>
      </c>
      <c r="L8801">
        <v>5</v>
      </c>
      <c r="M8801" t="s">
        <v>36</v>
      </c>
      <c r="N8801">
        <v>62</v>
      </c>
      <c r="O8801">
        <v>1</v>
      </c>
      <c r="P8801" t="s">
        <v>235</v>
      </c>
      <c r="Q8801" t="s">
        <v>96</v>
      </c>
      <c r="R8801" t="s">
        <v>55</v>
      </c>
    </row>
    <row r="8802" spans="1:18" x14ac:dyDescent="0.3">
      <c r="A8802" t="s">
        <v>34948</v>
      </c>
      <c r="B8802" t="s">
        <v>34949</v>
      </c>
      <c r="C8802" s="1" t="str">
        <f t="shared" si="714"/>
        <v>21:1011</v>
      </c>
      <c r="D8802" s="1" t="str">
        <f>HYPERLINK("https://geochem.nrcan.gc.ca/cdogs/content/svy/svy210241_e.htm", "21:0241")</f>
        <v>21:0241</v>
      </c>
      <c r="E8802" t="s">
        <v>34950</v>
      </c>
      <c r="F8802" t="s">
        <v>34951</v>
      </c>
      <c r="H8802">
        <v>72.452089999999998</v>
      </c>
      <c r="I8802">
        <v>-111.92903</v>
      </c>
      <c r="J8802" s="1" t="str">
        <f>HYPERLINK("https://geochem.nrcan.gc.ca/cdogs/content/kwd/kwd020018_e.htm", "Fluid (stream)")</f>
        <v>Fluid (stream)</v>
      </c>
      <c r="K8802" s="1" t="str">
        <f>HYPERLINK("https://geochem.nrcan.gc.ca/cdogs/content/kwd/kwd080007_e.htm", "Untreated Water")</f>
        <v>Untreated Water</v>
      </c>
      <c r="L8802">
        <v>5</v>
      </c>
      <c r="M8802" t="s">
        <v>44</v>
      </c>
      <c r="N8802">
        <v>63</v>
      </c>
      <c r="O8802">
        <v>1</v>
      </c>
      <c r="P8802" t="s">
        <v>247</v>
      </c>
      <c r="Q8802" t="s">
        <v>146</v>
      </c>
      <c r="R8802" t="s">
        <v>460</v>
      </c>
    </row>
    <row r="8803" spans="1:18" hidden="1" x14ac:dyDescent="0.3">
      <c r="A8803" t="s">
        <v>34952</v>
      </c>
      <c r="B8803" t="s">
        <v>34953</v>
      </c>
      <c r="C8803" s="1" t="str">
        <f t="shared" si="714"/>
        <v>21:1011</v>
      </c>
      <c r="D8803" s="1" t="str">
        <f>HYPERLINK("https://geochem.nrcan.gc.ca/cdogs/content/svy/svy_e.htm", "")</f>
        <v/>
      </c>
      <c r="G8803" s="1" t="str">
        <f>HYPERLINK("https://geochem.nrcan.gc.ca/cdogs/content/cr_/cr_00306_e.htm", "306")</f>
        <v>306</v>
      </c>
      <c r="J8803" t="s">
        <v>85</v>
      </c>
      <c r="K8803" t="s">
        <v>86</v>
      </c>
      <c r="L8803">
        <v>5</v>
      </c>
      <c r="M8803" t="s">
        <v>87</v>
      </c>
      <c r="N8803">
        <v>64</v>
      </c>
      <c r="O8803">
        <v>8</v>
      </c>
      <c r="P8803" t="s">
        <v>188</v>
      </c>
      <c r="Q8803" t="s">
        <v>146</v>
      </c>
      <c r="R8803" t="s">
        <v>449</v>
      </c>
    </row>
    <row r="8804" spans="1:18" x14ac:dyDescent="0.3">
      <c r="A8804" t="s">
        <v>34954</v>
      </c>
      <c r="B8804" t="s">
        <v>34955</v>
      </c>
      <c r="C8804" s="1" t="str">
        <f t="shared" ref="C8804:C8867" si="724">HYPERLINK("https://geochem.nrcan.gc.ca/cdogs/content/bdl/bdl211011_e.htm", "21:1011")</f>
        <v>21:1011</v>
      </c>
      <c r="D8804" s="1" t="str">
        <f t="shared" ref="D8804:D8829" si="725">HYPERLINK("https://geochem.nrcan.gc.ca/cdogs/content/svy/svy210241_e.htm", "21:0241")</f>
        <v>21:0241</v>
      </c>
      <c r="E8804" t="s">
        <v>34956</v>
      </c>
      <c r="F8804" t="s">
        <v>34957</v>
      </c>
      <c r="H8804">
        <v>72.464470000000006</v>
      </c>
      <c r="I8804">
        <v>-111.92803000000001</v>
      </c>
      <c r="J8804" s="1" t="str">
        <f t="shared" ref="J8804:J8829" si="726">HYPERLINK("https://geochem.nrcan.gc.ca/cdogs/content/kwd/kwd020018_e.htm", "Fluid (stream)")</f>
        <v>Fluid (stream)</v>
      </c>
      <c r="K8804" s="1" t="str">
        <f t="shared" ref="K8804:K8829" si="727">HYPERLINK("https://geochem.nrcan.gc.ca/cdogs/content/kwd/kwd080007_e.htm", "Untreated Water")</f>
        <v>Untreated Water</v>
      </c>
      <c r="L8804">
        <v>5</v>
      </c>
      <c r="M8804" t="s">
        <v>52</v>
      </c>
      <c r="N8804">
        <v>65</v>
      </c>
      <c r="O8804">
        <v>1</v>
      </c>
      <c r="P8804" t="s">
        <v>319</v>
      </c>
      <c r="Q8804" t="s">
        <v>146</v>
      </c>
      <c r="R8804" t="s">
        <v>460</v>
      </c>
    </row>
    <row r="8805" spans="1:18" x14ac:dyDescent="0.3">
      <c r="A8805" t="s">
        <v>34958</v>
      </c>
      <c r="B8805" t="s">
        <v>34959</v>
      </c>
      <c r="C8805" s="1" t="str">
        <f t="shared" si="724"/>
        <v>21:1011</v>
      </c>
      <c r="D8805" s="1" t="str">
        <f t="shared" si="725"/>
        <v>21:0241</v>
      </c>
      <c r="E8805" t="s">
        <v>34960</v>
      </c>
      <c r="F8805" t="s">
        <v>34961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60</v>
      </c>
      <c r="N8805">
        <v>66</v>
      </c>
      <c r="O8805">
        <v>1</v>
      </c>
      <c r="P8805" t="s">
        <v>235</v>
      </c>
      <c r="Q8805" t="s">
        <v>24</v>
      </c>
      <c r="R8805" t="s">
        <v>449</v>
      </c>
    </row>
    <row r="8806" spans="1:18" x14ac:dyDescent="0.3">
      <c r="A8806" t="s">
        <v>34962</v>
      </c>
      <c r="B8806" t="s">
        <v>34963</v>
      </c>
      <c r="C8806" s="1" t="str">
        <f t="shared" si="724"/>
        <v>21:1011</v>
      </c>
      <c r="D8806" s="1" t="str">
        <f t="shared" si="725"/>
        <v>21:0241</v>
      </c>
      <c r="E8806" t="s">
        <v>34964</v>
      </c>
      <c r="F8806" t="s">
        <v>34965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67</v>
      </c>
      <c r="N8806">
        <v>67</v>
      </c>
      <c r="O8806">
        <v>1</v>
      </c>
      <c r="P8806" t="s">
        <v>262</v>
      </c>
      <c r="Q8806" t="s">
        <v>46</v>
      </c>
      <c r="R8806" t="s">
        <v>285</v>
      </c>
    </row>
    <row r="8807" spans="1:18" x14ac:dyDescent="0.3">
      <c r="A8807" t="s">
        <v>34966</v>
      </c>
      <c r="B8807" t="s">
        <v>34967</v>
      </c>
      <c r="C8807" s="1" t="str">
        <f t="shared" si="724"/>
        <v>21:1011</v>
      </c>
      <c r="D8807" s="1" t="str">
        <f t="shared" si="725"/>
        <v>21:0241</v>
      </c>
      <c r="E8807" t="s">
        <v>34968</v>
      </c>
      <c r="F8807" t="s">
        <v>34969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74</v>
      </c>
      <c r="N8807">
        <v>68</v>
      </c>
      <c r="O8807">
        <v>1</v>
      </c>
      <c r="P8807" t="s">
        <v>247</v>
      </c>
      <c r="Q8807" t="s">
        <v>46</v>
      </c>
      <c r="R8807" t="s">
        <v>55</v>
      </c>
    </row>
    <row r="8808" spans="1:18" x14ac:dyDescent="0.3">
      <c r="A8808" t="s">
        <v>34970</v>
      </c>
      <c r="B8808" t="s">
        <v>34971</v>
      </c>
      <c r="C8808" s="1" t="str">
        <f t="shared" si="724"/>
        <v>21:1011</v>
      </c>
      <c r="D8808" s="1" t="str">
        <f t="shared" si="725"/>
        <v>21:0241</v>
      </c>
      <c r="E8808" t="s">
        <v>34972</v>
      </c>
      <c r="F8808" t="s">
        <v>34973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81</v>
      </c>
      <c r="N8808">
        <v>69</v>
      </c>
      <c r="O8808">
        <v>1</v>
      </c>
      <c r="P8808" t="s">
        <v>356</v>
      </c>
      <c r="Q8808" t="s">
        <v>24</v>
      </c>
      <c r="R8808" t="s">
        <v>189</v>
      </c>
    </row>
    <row r="8809" spans="1:18" x14ac:dyDescent="0.3">
      <c r="A8809" t="s">
        <v>34974</v>
      </c>
      <c r="B8809" t="s">
        <v>34975</v>
      </c>
      <c r="C8809" s="1" t="str">
        <f t="shared" si="724"/>
        <v>21:1011</v>
      </c>
      <c r="D8809" s="1" t="str">
        <f t="shared" si="725"/>
        <v>21:0241</v>
      </c>
      <c r="E8809" t="s">
        <v>34976</v>
      </c>
      <c r="F8809" t="s">
        <v>34977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95</v>
      </c>
      <c r="N8809">
        <v>70</v>
      </c>
      <c r="O8809">
        <v>1</v>
      </c>
      <c r="P8809" t="s">
        <v>356</v>
      </c>
      <c r="Q8809" t="s">
        <v>62</v>
      </c>
      <c r="R8809" t="s">
        <v>599</v>
      </c>
    </row>
    <row r="8810" spans="1:18" x14ac:dyDescent="0.3">
      <c r="A8810" t="s">
        <v>34978</v>
      </c>
      <c r="B8810" t="s">
        <v>34979</v>
      </c>
      <c r="C8810" s="1" t="str">
        <f t="shared" si="724"/>
        <v>21:1011</v>
      </c>
      <c r="D8810" s="1" t="str">
        <f t="shared" si="725"/>
        <v>21:0241</v>
      </c>
      <c r="E8810" t="s">
        <v>34980</v>
      </c>
      <c r="F8810" t="s">
        <v>34981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101</v>
      </c>
      <c r="N8810">
        <v>71</v>
      </c>
      <c r="O8810">
        <v>1</v>
      </c>
      <c r="P8810" t="s">
        <v>262</v>
      </c>
      <c r="Q8810" t="s">
        <v>248</v>
      </c>
      <c r="R8810" t="s">
        <v>55</v>
      </c>
    </row>
    <row r="8811" spans="1:18" x14ac:dyDescent="0.3">
      <c r="A8811" t="s">
        <v>34982</v>
      </c>
      <c r="B8811" t="s">
        <v>34983</v>
      </c>
      <c r="C8811" s="1" t="str">
        <f t="shared" si="724"/>
        <v>21:1011</v>
      </c>
      <c r="D8811" s="1" t="str">
        <f t="shared" si="725"/>
        <v>21:0241</v>
      </c>
      <c r="E8811" t="s">
        <v>34984</v>
      </c>
      <c r="F8811" t="s">
        <v>34985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107</v>
      </c>
      <c r="N8811">
        <v>72</v>
      </c>
      <c r="O8811">
        <v>1</v>
      </c>
      <c r="P8811" t="s">
        <v>272</v>
      </c>
      <c r="Q8811" t="s">
        <v>62</v>
      </c>
      <c r="R8811" t="s">
        <v>55</v>
      </c>
    </row>
    <row r="8812" spans="1:18" x14ac:dyDescent="0.3">
      <c r="A8812" t="s">
        <v>34986</v>
      </c>
      <c r="B8812" t="s">
        <v>34987</v>
      </c>
      <c r="C8812" s="1" t="str">
        <f t="shared" si="724"/>
        <v>21:1011</v>
      </c>
      <c r="D8812" s="1" t="str">
        <f t="shared" si="725"/>
        <v>21:0241</v>
      </c>
      <c r="E8812" t="s">
        <v>34988</v>
      </c>
      <c r="F8812" t="s">
        <v>34989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114</v>
      </c>
      <c r="N8812">
        <v>73</v>
      </c>
      <c r="O8812">
        <v>1</v>
      </c>
      <c r="P8812" t="s">
        <v>319</v>
      </c>
      <c r="Q8812" t="s">
        <v>248</v>
      </c>
      <c r="R8812" t="s">
        <v>55</v>
      </c>
    </row>
    <row r="8813" spans="1:18" x14ac:dyDescent="0.3">
      <c r="A8813" t="s">
        <v>34990</v>
      </c>
      <c r="B8813" t="s">
        <v>34991</v>
      </c>
      <c r="C8813" s="1" t="str">
        <f t="shared" si="724"/>
        <v>21:1011</v>
      </c>
      <c r="D8813" s="1" t="str">
        <f t="shared" si="725"/>
        <v>21:0241</v>
      </c>
      <c r="E8813" t="s">
        <v>34992</v>
      </c>
      <c r="F8813" t="s">
        <v>34993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121</v>
      </c>
      <c r="N8813">
        <v>74</v>
      </c>
      <c r="O8813">
        <v>1</v>
      </c>
      <c r="P8813" t="s">
        <v>319</v>
      </c>
      <c r="Q8813" t="s">
        <v>257</v>
      </c>
      <c r="R8813" t="s">
        <v>55</v>
      </c>
    </row>
    <row r="8814" spans="1:18" x14ac:dyDescent="0.3">
      <c r="A8814" t="s">
        <v>34994</v>
      </c>
      <c r="B8814" t="s">
        <v>34995</v>
      </c>
      <c r="C8814" s="1" t="str">
        <f t="shared" si="724"/>
        <v>21:1011</v>
      </c>
      <c r="D8814" s="1" t="str">
        <f t="shared" si="725"/>
        <v>21:0241</v>
      </c>
      <c r="E8814" t="s">
        <v>34996</v>
      </c>
      <c r="F8814" t="s">
        <v>34997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 t="s">
        <v>256</v>
      </c>
      <c r="Q8814" t="s">
        <v>38</v>
      </c>
      <c r="R8814" t="s">
        <v>55</v>
      </c>
    </row>
    <row r="8815" spans="1:18" x14ac:dyDescent="0.3">
      <c r="A8815" t="s">
        <v>34998</v>
      </c>
      <c r="B8815" t="s">
        <v>34999</v>
      </c>
      <c r="C8815" s="1" t="str">
        <f t="shared" si="724"/>
        <v>21:1011</v>
      </c>
      <c r="D8815" s="1" t="str">
        <f t="shared" si="725"/>
        <v>21:0241</v>
      </c>
      <c r="E8815" t="s">
        <v>34996</v>
      </c>
      <c r="F8815" t="s">
        <v>35000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29</v>
      </c>
      <c r="N8815">
        <v>76</v>
      </c>
      <c r="O8815">
        <v>1</v>
      </c>
      <c r="P8815" t="s">
        <v>247</v>
      </c>
      <c r="Q8815" t="s">
        <v>46</v>
      </c>
      <c r="R8815" t="s">
        <v>55</v>
      </c>
    </row>
    <row r="8816" spans="1:18" x14ac:dyDescent="0.3">
      <c r="A8816" t="s">
        <v>35001</v>
      </c>
      <c r="B8816" t="s">
        <v>35002</v>
      </c>
      <c r="C8816" s="1" t="str">
        <f t="shared" si="724"/>
        <v>21:1011</v>
      </c>
      <c r="D8816" s="1" t="str">
        <f t="shared" si="725"/>
        <v>21:0241</v>
      </c>
      <c r="E8816" t="s">
        <v>35003</v>
      </c>
      <c r="F8816" t="s">
        <v>35004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127</v>
      </c>
      <c r="N8816">
        <v>77</v>
      </c>
      <c r="O8816">
        <v>1</v>
      </c>
      <c r="P8816" t="s">
        <v>356</v>
      </c>
      <c r="Q8816" t="s">
        <v>38</v>
      </c>
      <c r="R8816" t="s">
        <v>55</v>
      </c>
    </row>
    <row r="8817" spans="1:18" x14ac:dyDescent="0.3">
      <c r="A8817" t="s">
        <v>35005</v>
      </c>
      <c r="B8817" t="s">
        <v>35006</v>
      </c>
      <c r="C8817" s="1" t="str">
        <f t="shared" si="724"/>
        <v>21:1011</v>
      </c>
      <c r="D8817" s="1" t="str">
        <f t="shared" si="725"/>
        <v>21:0241</v>
      </c>
      <c r="E8817" t="s">
        <v>35007</v>
      </c>
      <c r="F8817" t="s">
        <v>35008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133</v>
      </c>
      <c r="N8817">
        <v>78</v>
      </c>
      <c r="O8817">
        <v>1</v>
      </c>
      <c r="P8817" t="s">
        <v>267</v>
      </c>
      <c r="Q8817" t="s">
        <v>62</v>
      </c>
      <c r="R8817" t="s">
        <v>55</v>
      </c>
    </row>
    <row r="8818" spans="1:18" x14ac:dyDescent="0.3">
      <c r="A8818" t="s">
        <v>35009</v>
      </c>
      <c r="B8818" t="s">
        <v>35010</v>
      </c>
      <c r="C8818" s="1" t="str">
        <f t="shared" si="724"/>
        <v>21:1011</v>
      </c>
      <c r="D8818" s="1" t="str">
        <f t="shared" si="725"/>
        <v>21:0241</v>
      </c>
      <c r="E8818" t="s">
        <v>35011</v>
      </c>
      <c r="F8818" t="s">
        <v>35012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139</v>
      </c>
      <c r="N8818">
        <v>79</v>
      </c>
      <c r="O8818">
        <v>1</v>
      </c>
      <c r="P8818" t="s">
        <v>272</v>
      </c>
      <c r="Q8818" t="s">
        <v>62</v>
      </c>
      <c r="R8818" t="s">
        <v>55</v>
      </c>
    </row>
    <row r="8819" spans="1:18" x14ac:dyDescent="0.3">
      <c r="A8819" t="s">
        <v>35013</v>
      </c>
      <c r="B8819" t="s">
        <v>35014</v>
      </c>
      <c r="C8819" s="1" t="str">
        <f t="shared" si="724"/>
        <v>21:1011</v>
      </c>
      <c r="D8819" s="1" t="str">
        <f t="shared" si="725"/>
        <v>21:0241</v>
      </c>
      <c r="E8819" t="s">
        <v>35015</v>
      </c>
      <c r="F8819" t="s">
        <v>35016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241</v>
      </c>
      <c r="N8819">
        <v>80</v>
      </c>
      <c r="O8819">
        <v>1</v>
      </c>
      <c r="P8819" t="s">
        <v>235</v>
      </c>
      <c r="Q8819" t="s">
        <v>146</v>
      </c>
      <c r="R8819" t="s">
        <v>195</v>
      </c>
    </row>
    <row r="8820" spans="1:18" x14ac:dyDescent="0.3">
      <c r="A8820" t="s">
        <v>35017</v>
      </c>
      <c r="B8820" t="s">
        <v>35018</v>
      </c>
      <c r="C8820" s="1" t="str">
        <f t="shared" si="724"/>
        <v>21:1011</v>
      </c>
      <c r="D8820" s="1" t="str">
        <f t="shared" si="725"/>
        <v>21:0241</v>
      </c>
      <c r="E8820" t="s">
        <v>35019</v>
      </c>
      <c r="F8820" t="s">
        <v>35020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36</v>
      </c>
      <c r="N8820">
        <v>81</v>
      </c>
      <c r="O8820">
        <v>1</v>
      </c>
      <c r="P8820" t="s">
        <v>256</v>
      </c>
      <c r="Q8820" t="s">
        <v>38</v>
      </c>
      <c r="R8820" t="s">
        <v>55</v>
      </c>
    </row>
    <row r="8821" spans="1:18" x14ac:dyDescent="0.3">
      <c r="A8821" t="s">
        <v>35021</v>
      </c>
      <c r="B8821" t="s">
        <v>35022</v>
      </c>
      <c r="C8821" s="1" t="str">
        <f t="shared" si="724"/>
        <v>21:1011</v>
      </c>
      <c r="D8821" s="1" t="str">
        <f t="shared" si="725"/>
        <v>21:0241</v>
      </c>
      <c r="E8821" t="s">
        <v>35023</v>
      </c>
      <c r="F8821" t="s">
        <v>35024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44</v>
      </c>
      <c r="N8821">
        <v>82</v>
      </c>
      <c r="O8821">
        <v>1</v>
      </c>
      <c r="P8821" t="s">
        <v>235</v>
      </c>
      <c r="Q8821" t="s">
        <v>46</v>
      </c>
      <c r="R8821" t="s">
        <v>55</v>
      </c>
    </row>
    <row r="8822" spans="1:18" x14ac:dyDescent="0.3">
      <c r="A8822" t="s">
        <v>35025</v>
      </c>
      <c r="B8822" t="s">
        <v>35026</v>
      </c>
      <c r="C8822" s="1" t="str">
        <f t="shared" si="724"/>
        <v>21:1011</v>
      </c>
      <c r="D8822" s="1" t="str">
        <f t="shared" si="725"/>
        <v>21:0241</v>
      </c>
      <c r="E8822" t="s">
        <v>35027</v>
      </c>
      <c r="F8822" t="s">
        <v>35028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52</v>
      </c>
      <c r="N8822">
        <v>83</v>
      </c>
      <c r="O8822">
        <v>1</v>
      </c>
      <c r="P8822" t="s">
        <v>235</v>
      </c>
      <c r="Q8822" t="s">
        <v>146</v>
      </c>
      <c r="R8822" t="s">
        <v>55</v>
      </c>
    </row>
    <row r="8823" spans="1:18" x14ac:dyDescent="0.3">
      <c r="A8823" t="s">
        <v>35029</v>
      </c>
      <c r="B8823" t="s">
        <v>35030</v>
      </c>
      <c r="C8823" s="1" t="str">
        <f t="shared" si="724"/>
        <v>21:1011</v>
      </c>
      <c r="D8823" s="1" t="str">
        <f t="shared" si="725"/>
        <v>21:0241</v>
      </c>
      <c r="E8823" t="s">
        <v>35031</v>
      </c>
      <c r="F8823" t="s">
        <v>35032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60</v>
      </c>
      <c r="N8823">
        <v>84</v>
      </c>
      <c r="O8823">
        <v>1</v>
      </c>
      <c r="P8823" t="s">
        <v>256</v>
      </c>
      <c r="Q8823" t="s">
        <v>146</v>
      </c>
      <c r="R8823" t="s">
        <v>55</v>
      </c>
    </row>
    <row r="8824" spans="1:18" x14ac:dyDescent="0.3">
      <c r="A8824" t="s">
        <v>35033</v>
      </c>
      <c r="B8824" t="s">
        <v>35034</v>
      </c>
      <c r="C8824" s="1" t="str">
        <f t="shared" si="724"/>
        <v>21:1011</v>
      </c>
      <c r="D8824" s="1" t="str">
        <f t="shared" si="725"/>
        <v>21:0241</v>
      </c>
      <c r="E8824" t="s">
        <v>35035</v>
      </c>
      <c r="F8824" t="s">
        <v>35036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67</v>
      </c>
      <c r="N8824">
        <v>85</v>
      </c>
      <c r="O8824">
        <v>1</v>
      </c>
      <c r="P8824" t="s">
        <v>414</v>
      </c>
      <c r="Q8824" t="s">
        <v>146</v>
      </c>
      <c r="R8824" t="s">
        <v>532</v>
      </c>
    </row>
    <row r="8825" spans="1:18" x14ac:dyDescent="0.3">
      <c r="A8825" t="s">
        <v>35037</v>
      </c>
      <c r="B8825" t="s">
        <v>35038</v>
      </c>
      <c r="C8825" s="1" t="str">
        <f t="shared" si="724"/>
        <v>21:1011</v>
      </c>
      <c r="D8825" s="1" t="str">
        <f t="shared" si="725"/>
        <v>21:0241</v>
      </c>
      <c r="E8825" t="s">
        <v>35039</v>
      </c>
      <c r="F8825" t="s">
        <v>35040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74</v>
      </c>
      <c r="N8825">
        <v>86</v>
      </c>
      <c r="O8825">
        <v>1</v>
      </c>
      <c r="P8825" t="s">
        <v>319</v>
      </c>
      <c r="Q8825" t="s">
        <v>146</v>
      </c>
      <c r="R8825" t="s">
        <v>401</v>
      </c>
    </row>
    <row r="8826" spans="1:18" x14ac:dyDescent="0.3">
      <c r="A8826" t="s">
        <v>35041</v>
      </c>
      <c r="B8826" t="s">
        <v>35042</v>
      </c>
      <c r="C8826" s="1" t="str">
        <f t="shared" si="724"/>
        <v>21:1011</v>
      </c>
      <c r="D8826" s="1" t="str">
        <f t="shared" si="725"/>
        <v>21:0241</v>
      </c>
      <c r="E8826" t="s">
        <v>35043</v>
      </c>
      <c r="F8826" t="s">
        <v>35044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81</v>
      </c>
      <c r="N8826">
        <v>87</v>
      </c>
      <c r="O8826">
        <v>1</v>
      </c>
      <c r="P8826" t="s">
        <v>108</v>
      </c>
      <c r="Q8826" t="s">
        <v>248</v>
      </c>
      <c r="R8826" t="s">
        <v>55</v>
      </c>
    </row>
    <row r="8827" spans="1:18" x14ac:dyDescent="0.3">
      <c r="A8827" t="s">
        <v>35045</v>
      </c>
      <c r="B8827" t="s">
        <v>35046</v>
      </c>
      <c r="C8827" s="1" t="str">
        <f t="shared" si="724"/>
        <v>21:1011</v>
      </c>
      <c r="D8827" s="1" t="str">
        <f t="shared" si="725"/>
        <v>21:0241</v>
      </c>
      <c r="E8827" t="s">
        <v>35047</v>
      </c>
      <c r="F8827" t="s">
        <v>35048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95</v>
      </c>
      <c r="N8827">
        <v>88</v>
      </c>
      <c r="O8827">
        <v>1</v>
      </c>
      <c r="P8827" t="s">
        <v>771</v>
      </c>
      <c r="Q8827" t="s">
        <v>31</v>
      </c>
      <c r="R8827" t="s">
        <v>873</v>
      </c>
    </row>
    <row r="8828" spans="1:18" x14ac:dyDescent="0.3">
      <c r="A8828" t="s">
        <v>35049</v>
      </c>
      <c r="B8828" t="s">
        <v>35050</v>
      </c>
      <c r="C8828" s="1" t="str">
        <f t="shared" si="724"/>
        <v>21:1011</v>
      </c>
      <c r="D8828" s="1" t="str">
        <f t="shared" si="725"/>
        <v>21:0241</v>
      </c>
      <c r="E8828" t="s">
        <v>35051</v>
      </c>
      <c r="F8828" t="s">
        <v>35052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101</v>
      </c>
      <c r="N8828">
        <v>89</v>
      </c>
      <c r="O8828">
        <v>1</v>
      </c>
      <c r="P8828" t="s">
        <v>210</v>
      </c>
      <c r="Q8828" t="s">
        <v>24</v>
      </c>
      <c r="R8828" t="s">
        <v>285</v>
      </c>
    </row>
    <row r="8829" spans="1:18" x14ac:dyDescent="0.3">
      <c r="A8829" t="s">
        <v>35053</v>
      </c>
      <c r="B8829" t="s">
        <v>35054</v>
      </c>
      <c r="C8829" s="1" t="str">
        <f t="shared" si="724"/>
        <v>21:1011</v>
      </c>
      <c r="D8829" s="1" t="str">
        <f t="shared" si="725"/>
        <v>21:0241</v>
      </c>
      <c r="E8829" t="s">
        <v>35055</v>
      </c>
      <c r="F8829" t="s">
        <v>35056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107</v>
      </c>
      <c r="N8829">
        <v>90</v>
      </c>
      <c r="O8829">
        <v>1</v>
      </c>
      <c r="P8829" t="s">
        <v>200</v>
      </c>
      <c r="Q8829" t="s">
        <v>31</v>
      </c>
      <c r="R8829" t="s">
        <v>401</v>
      </c>
    </row>
    <row r="8830" spans="1:18" hidden="1" x14ac:dyDescent="0.3">
      <c r="A8830" t="s">
        <v>35057</v>
      </c>
      <c r="B8830" t="s">
        <v>35058</v>
      </c>
      <c r="C8830" s="1" t="str">
        <f t="shared" si="724"/>
        <v>21:1011</v>
      </c>
      <c r="D8830" s="1" t="str">
        <f>HYPERLINK("https://geochem.nrcan.gc.ca/cdogs/content/svy/svy_e.htm", "")</f>
        <v/>
      </c>
      <c r="G8830" s="1" t="str">
        <f>HYPERLINK("https://geochem.nrcan.gc.ca/cdogs/content/cr_/cr_00305_e.htm", "305")</f>
        <v>305</v>
      </c>
      <c r="J8830" t="s">
        <v>85</v>
      </c>
      <c r="K8830" t="s">
        <v>86</v>
      </c>
      <c r="L8830">
        <v>6</v>
      </c>
      <c r="M8830" t="s">
        <v>87</v>
      </c>
      <c r="N8830">
        <v>91</v>
      </c>
      <c r="O8830">
        <v>8</v>
      </c>
      <c r="P8830" t="s">
        <v>45</v>
      </c>
      <c r="Q8830" t="s">
        <v>89</v>
      </c>
      <c r="R8830" t="s">
        <v>522</v>
      </c>
    </row>
    <row r="8831" spans="1:18" x14ac:dyDescent="0.3">
      <c r="A8831" t="s">
        <v>35059</v>
      </c>
      <c r="B8831" t="s">
        <v>35060</v>
      </c>
      <c r="C8831" s="1" t="str">
        <f t="shared" si="724"/>
        <v>21:1011</v>
      </c>
      <c r="D8831" s="1" t="str">
        <f t="shared" ref="D8831:D8843" si="728">HYPERLINK("https://geochem.nrcan.gc.ca/cdogs/content/svy/svy210241_e.htm", "21:0241")</f>
        <v>21:0241</v>
      </c>
      <c r="E8831" t="s">
        <v>35061</v>
      </c>
      <c r="F8831" t="s">
        <v>35062</v>
      </c>
      <c r="H8831">
        <v>72.350549999999998</v>
      </c>
      <c r="I8831">
        <v>-111.36198</v>
      </c>
      <c r="J8831" s="1" t="str">
        <f t="shared" ref="J8831:J8843" si="729">HYPERLINK("https://geochem.nrcan.gc.ca/cdogs/content/kwd/kwd020018_e.htm", "Fluid (stream)")</f>
        <v>Fluid (stream)</v>
      </c>
      <c r="K8831" s="1" t="str">
        <f t="shared" ref="K8831:K8843" si="730">HYPERLINK("https://geochem.nrcan.gc.ca/cdogs/content/kwd/kwd080007_e.htm", "Untreated Water")</f>
        <v>Untreated Water</v>
      </c>
      <c r="L8831">
        <v>6</v>
      </c>
      <c r="M8831" t="s">
        <v>114</v>
      </c>
      <c r="N8831">
        <v>92</v>
      </c>
      <c r="O8831">
        <v>1</v>
      </c>
      <c r="P8831" t="s">
        <v>1006</v>
      </c>
      <c r="Q8831" t="s">
        <v>89</v>
      </c>
      <c r="R8831" t="s">
        <v>55</v>
      </c>
    </row>
    <row r="8832" spans="1:18" x14ac:dyDescent="0.3">
      <c r="A8832" t="s">
        <v>35063</v>
      </c>
      <c r="B8832" t="s">
        <v>35064</v>
      </c>
      <c r="C8832" s="1" t="str">
        <f t="shared" si="724"/>
        <v>21:1011</v>
      </c>
      <c r="D8832" s="1" t="str">
        <f t="shared" si="728"/>
        <v>21:0241</v>
      </c>
      <c r="E8832" t="s">
        <v>35065</v>
      </c>
      <c r="F8832" t="s">
        <v>35066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121</v>
      </c>
      <c r="N8832">
        <v>93</v>
      </c>
      <c r="O8832">
        <v>1</v>
      </c>
      <c r="P8832" t="s">
        <v>194</v>
      </c>
      <c r="Q8832" t="s">
        <v>31</v>
      </c>
      <c r="R8832" t="s">
        <v>460</v>
      </c>
    </row>
    <row r="8833" spans="1:18" x14ac:dyDescent="0.3">
      <c r="A8833" t="s">
        <v>35067</v>
      </c>
      <c r="B8833" t="s">
        <v>35068</v>
      </c>
      <c r="C8833" s="1" t="str">
        <f t="shared" si="724"/>
        <v>21:1011</v>
      </c>
      <c r="D8833" s="1" t="str">
        <f t="shared" si="728"/>
        <v>21:0241</v>
      </c>
      <c r="E8833" t="s">
        <v>35069</v>
      </c>
      <c r="F8833" t="s">
        <v>35070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127</v>
      </c>
      <c r="N8833">
        <v>94</v>
      </c>
      <c r="O8833">
        <v>1</v>
      </c>
      <c r="P8833" t="s">
        <v>235</v>
      </c>
      <c r="Q8833" t="s">
        <v>24</v>
      </c>
      <c r="R8833" t="s">
        <v>55</v>
      </c>
    </row>
    <row r="8834" spans="1:18" x14ac:dyDescent="0.3">
      <c r="A8834" t="s">
        <v>35071</v>
      </c>
      <c r="B8834" t="s">
        <v>35072</v>
      </c>
      <c r="C8834" s="1" t="str">
        <f t="shared" si="724"/>
        <v>21:1011</v>
      </c>
      <c r="D8834" s="1" t="str">
        <f t="shared" si="728"/>
        <v>21:0241</v>
      </c>
      <c r="E8834" t="s">
        <v>35073</v>
      </c>
      <c r="F8834" t="s">
        <v>35074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133</v>
      </c>
      <c r="N8834">
        <v>95</v>
      </c>
      <c r="O8834">
        <v>1</v>
      </c>
      <c r="P8834" t="s">
        <v>319</v>
      </c>
      <c r="Q8834" t="s">
        <v>24</v>
      </c>
      <c r="R8834" t="s">
        <v>522</v>
      </c>
    </row>
    <row r="8835" spans="1:18" x14ac:dyDescent="0.3">
      <c r="A8835" t="s">
        <v>35075</v>
      </c>
      <c r="B8835" t="s">
        <v>35076</v>
      </c>
      <c r="C8835" s="1" t="str">
        <f t="shared" si="724"/>
        <v>21:1011</v>
      </c>
      <c r="D8835" s="1" t="str">
        <f t="shared" si="728"/>
        <v>21:0241</v>
      </c>
      <c r="E8835" t="s">
        <v>35077</v>
      </c>
      <c r="F8835" t="s">
        <v>35078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139</v>
      </c>
      <c r="N8835">
        <v>96</v>
      </c>
      <c r="O8835">
        <v>1</v>
      </c>
      <c r="P8835" t="s">
        <v>256</v>
      </c>
      <c r="Q8835" t="s">
        <v>96</v>
      </c>
      <c r="R8835" t="s">
        <v>195</v>
      </c>
    </row>
    <row r="8836" spans="1:18" x14ac:dyDescent="0.3">
      <c r="A8836" t="s">
        <v>35079</v>
      </c>
      <c r="B8836" t="s">
        <v>35080</v>
      </c>
      <c r="C8836" s="1" t="str">
        <f t="shared" si="724"/>
        <v>21:1011</v>
      </c>
      <c r="D8836" s="1" t="str">
        <f t="shared" si="728"/>
        <v>21:0241</v>
      </c>
      <c r="E8836" t="s">
        <v>35081</v>
      </c>
      <c r="F8836" t="s">
        <v>35082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241</v>
      </c>
      <c r="N8836">
        <v>97</v>
      </c>
      <c r="O8836">
        <v>1</v>
      </c>
      <c r="P8836" t="s">
        <v>356</v>
      </c>
      <c r="Q8836" t="s">
        <v>146</v>
      </c>
      <c r="R8836" t="s">
        <v>285</v>
      </c>
    </row>
    <row r="8837" spans="1:18" x14ac:dyDescent="0.3">
      <c r="A8837" t="s">
        <v>35083</v>
      </c>
      <c r="B8837" t="s">
        <v>35084</v>
      </c>
      <c r="C8837" s="1" t="str">
        <f t="shared" si="724"/>
        <v>21:1011</v>
      </c>
      <c r="D8837" s="1" t="str">
        <f t="shared" si="728"/>
        <v>21:0241</v>
      </c>
      <c r="E8837" t="s">
        <v>35085</v>
      </c>
      <c r="F8837" t="s">
        <v>35086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 t="s">
        <v>356</v>
      </c>
      <c r="Q8837" t="s">
        <v>24</v>
      </c>
      <c r="R8837" t="s">
        <v>285</v>
      </c>
    </row>
    <row r="8838" spans="1:18" x14ac:dyDescent="0.3">
      <c r="A8838" t="s">
        <v>35087</v>
      </c>
      <c r="B8838" t="s">
        <v>35088</v>
      </c>
      <c r="C8838" s="1" t="str">
        <f t="shared" si="724"/>
        <v>21:1011</v>
      </c>
      <c r="D8838" s="1" t="str">
        <f t="shared" si="728"/>
        <v>21:0241</v>
      </c>
      <c r="E8838" t="s">
        <v>35085</v>
      </c>
      <c r="F8838" t="s">
        <v>35089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29</v>
      </c>
      <c r="N8838">
        <v>99</v>
      </c>
      <c r="O8838">
        <v>1</v>
      </c>
      <c r="P8838" t="s">
        <v>247</v>
      </c>
      <c r="Q8838" t="s">
        <v>24</v>
      </c>
      <c r="R8838" t="s">
        <v>460</v>
      </c>
    </row>
    <row r="8839" spans="1:18" x14ac:dyDescent="0.3">
      <c r="A8839" t="s">
        <v>35090</v>
      </c>
      <c r="B8839" t="s">
        <v>35091</v>
      </c>
      <c r="C8839" s="1" t="str">
        <f t="shared" si="724"/>
        <v>21:1011</v>
      </c>
      <c r="D8839" s="1" t="str">
        <f t="shared" si="728"/>
        <v>21:0241</v>
      </c>
      <c r="E8839" t="s">
        <v>35092</v>
      </c>
      <c r="F8839" t="s">
        <v>35093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36</v>
      </c>
      <c r="N8839">
        <v>100</v>
      </c>
      <c r="O8839">
        <v>1</v>
      </c>
      <c r="P8839" t="s">
        <v>247</v>
      </c>
      <c r="Q8839" t="s">
        <v>31</v>
      </c>
      <c r="R8839" t="s">
        <v>522</v>
      </c>
    </row>
    <row r="8840" spans="1:18" x14ac:dyDescent="0.3">
      <c r="A8840" t="s">
        <v>35094</v>
      </c>
      <c r="B8840" t="s">
        <v>35095</v>
      </c>
      <c r="C8840" s="1" t="str">
        <f t="shared" si="724"/>
        <v>21:1011</v>
      </c>
      <c r="D8840" s="1" t="str">
        <f t="shared" si="728"/>
        <v>21:0241</v>
      </c>
      <c r="E8840" t="s">
        <v>35096</v>
      </c>
      <c r="F8840" t="s">
        <v>35097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44</v>
      </c>
      <c r="N8840">
        <v>101</v>
      </c>
      <c r="O8840">
        <v>1</v>
      </c>
      <c r="P8840" t="s">
        <v>88</v>
      </c>
      <c r="Q8840" t="s">
        <v>62</v>
      </c>
      <c r="R8840" t="s">
        <v>55</v>
      </c>
    </row>
    <row r="8841" spans="1:18" x14ac:dyDescent="0.3">
      <c r="A8841" t="s">
        <v>35098</v>
      </c>
      <c r="B8841" t="s">
        <v>35099</v>
      </c>
      <c r="C8841" s="1" t="str">
        <f t="shared" si="724"/>
        <v>21:1011</v>
      </c>
      <c r="D8841" s="1" t="str">
        <f t="shared" si="728"/>
        <v>21:0241</v>
      </c>
      <c r="E8841" t="s">
        <v>35100</v>
      </c>
      <c r="F8841" t="s">
        <v>35101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52</v>
      </c>
      <c r="N8841">
        <v>102</v>
      </c>
      <c r="O8841">
        <v>1</v>
      </c>
      <c r="P8841" t="s">
        <v>2193</v>
      </c>
      <c r="Q8841" t="s">
        <v>24</v>
      </c>
      <c r="R8841" t="s">
        <v>460</v>
      </c>
    </row>
    <row r="8842" spans="1:18" x14ac:dyDescent="0.3">
      <c r="A8842" t="s">
        <v>35102</v>
      </c>
      <c r="B8842" t="s">
        <v>35103</v>
      </c>
      <c r="C8842" s="1" t="str">
        <f t="shared" si="724"/>
        <v>21:1011</v>
      </c>
      <c r="D8842" s="1" t="str">
        <f t="shared" si="728"/>
        <v>21:0241</v>
      </c>
      <c r="E8842" t="s">
        <v>35104</v>
      </c>
      <c r="F8842" t="s">
        <v>35105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60</v>
      </c>
      <c r="N8842">
        <v>103</v>
      </c>
      <c r="O8842">
        <v>1</v>
      </c>
      <c r="P8842" t="s">
        <v>134</v>
      </c>
      <c r="Q8842" t="s">
        <v>24</v>
      </c>
      <c r="R8842" t="s">
        <v>55</v>
      </c>
    </row>
    <row r="8843" spans="1:18" x14ac:dyDescent="0.3">
      <c r="A8843" t="s">
        <v>35106</v>
      </c>
      <c r="B8843" t="s">
        <v>35107</v>
      </c>
      <c r="C8843" s="1" t="str">
        <f t="shared" si="724"/>
        <v>21:1011</v>
      </c>
      <c r="D8843" s="1" t="str">
        <f t="shared" si="728"/>
        <v>21:0241</v>
      </c>
      <c r="E8843" t="s">
        <v>35108</v>
      </c>
      <c r="F8843" t="s">
        <v>35109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67</v>
      </c>
      <c r="N8843">
        <v>104</v>
      </c>
      <c r="O8843">
        <v>1</v>
      </c>
      <c r="P8843" t="s">
        <v>210</v>
      </c>
      <c r="Q8843" t="s">
        <v>46</v>
      </c>
      <c r="R8843" t="s">
        <v>55</v>
      </c>
    </row>
    <row r="8844" spans="1:18" hidden="1" x14ac:dyDescent="0.3">
      <c r="A8844" t="s">
        <v>35110</v>
      </c>
      <c r="B8844" t="s">
        <v>35111</v>
      </c>
      <c r="C8844" s="1" t="str">
        <f t="shared" si="724"/>
        <v>21:1011</v>
      </c>
      <c r="D8844" s="1" t="str">
        <f>HYPERLINK("https://geochem.nrcan.gc.ca/cdogs/content/svy/svy_e.htm", "")</f>
        <v/>
      </c>
      <c r="G8844" s="1" t="str">
        <f>HYPERLINK("https://geochem.nrcan.gc.ca/cdogs/content/cr_/cr_00305_e.htm", "305")</f>
        <v>305</v>
      </c>
      <c r="J8844" t="s">
        <v>85</v>
      </c>
      <c r="K8844" t="s">
        <v>86</v>
      </c>
      <c r="L8844">
        <v>7</v>
      </c>
      <c r="M8844" t="s">
        <v>87</v>
      </c>
      <c r="N8844">
        <v>105</v>
      </c>
      <c r="O8844">
        <v>8</v>
      </c>
      <c r="P8844" t="s">
        <v>521</v>
      </c>
      <c r="Q8844" t="s">
        <v>96</v>
      </c>
      <c r="R8844" t="s">
        <v>532</v>
      </c>
    </row>
    <row r="8845" spans="1:18" x14ac:dyDescent="0.3">
      <c r="A8845" t="s">
        <v>35112</v>
      </c>
      <c r="B8845" t="s">
        <v>35113</v>
      </c>
      <c r="C8845" s="1" t="str">
        <f t="shared" si="724"/>
        <v>21:1011</v>
      </c>
      <c r="D8845" s="1" t="str">
        <f t="shared" ref="D8845:D8867" si="731">HYPERLINK("https://geochem.nrcan.gc.ca/cdogs/content/svy/svy210241_e.htm", "21:0241")</f>
        <v>21:0241</v>
      </c>
      <c r="E8845" t="s">
        <v>35114</v>
      </c>
      <c r="F8845" t="s">
        <v>35115</v>
      </c>
      <c r="H8845">
        <v>72.198769999999996</v>
      </c>
      <c r="I8845">
        <v>-111.76199</v>
      </c>
      <c r="J8845" s="1" t="str">
        <f t="shared" ref="J8845:J8867" si="732">HYPERLINK("https://geochem.nrcan.gc.ca/cdogs/content/kwd/kwd020018_e.htm", "Fluid (stream)")</f>
        <v>Fluid (stream)</v>
      </c>
      <c r="K8845" s="1" t="str">
        <f t="shared" ref="K8845:K8867" si="733">HYPERLINK("https://geochem.nrcan.gc.ca/cdogs/content/kwd/kwd080007_e.htm", "Untreated Water")</f>
        <v>Untreated Water</v>
      </c>
      <c r="L8845">
        <v>7</v>
      </c>
      <c r="M8845" t="s">
        <v>74</v>
      </c>
      <c r="N8845">
        <v>106</v>
      </c>
      <c r="O8845">
        <v>1</v>
      </c>
      <c r="P8845" t="s">
        <v>167</v>
      </c>
      <c r="Q8845" t="s">
        <v>31</v>
      </c>
      <c r="R8845" t="s">
        <v>522</v>
      </c>
    </row>
    <row r="8846" spans="1:18" x14ac:dyDescent="0.3">
      <c r="A8846" t="s">
        <v>35116</v>
      </c>
      <c r="B8846" t="s">
        <v>35117</v>
      </c>
      <c r="C8846" s="1" t="str">
        <f t="shared" si="724"/>
        <v>21:1011</v>
      </c>
      <c r="D8846" s="1" t="str">
        <f t="shared" si="731"/>
        <v>21:0241</v>
      </c>
      <c r="E8846" t="s">
        <v>35118</v>
      </c>
      <c r="F8846" t="s">
        <v>35119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81</v>
      </c>
      <c r="N8846">
        <v>107</v>
      </c>
      <c r="O8846">
        <v>1</v>
      </c>
      <c r="P8846" t="s">
        <v>53</v>
      </c>
      <c r="Q8846" t="s">
        <v>24</v>
      </c>
      <c r="R8846" t="s">
        <v>522</v>
      </c>
    </row>
    <row r="8847" spans="1:18" x14ac:dyDescent="0.3">
      <c r="A8847" t="s">
        <v>35120</v>
      </c>
      <c r="B8847" t="s">
        <v>35121</v>
      </c>
      <c r="C8847" s="1" t="str">
        <f t="shared" si="724"/>
        <v>21:1011</v>
      </c>
      <c r="D8847" s="1" t="str">
        <f t="shared" si="731"/>
        <v>21:0241</v>
      </c>
      <c r="E8847" t="s">
        <v>35122</v>
      </c>
      <c r="F8847" t="s">
        <v>35123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 t="s">
        <v>140</v>
      </c>
      <c r="Q8847" t="s">
        <v>146</v>
      </c>
      <c r="R8847" t="s">
        <v>522</v>
      </c>
    </row>
    <row r="8848" spans="1:18" x14ac:dyDescent="0.3">
      <c r="A8848" t="s">
        <v>35124</v>
      </c>
      <c r="B8848" t="s">
        <v>35125</v>
      </c>
      <c r="C8848" s="1" t="str">
        <f t="shared" si="724"/>
        <v>21:1011</v>
      </c>
      <c r="D8848" s="1" t="str">
        <f t="shared" si="731"/>
        <v>21:0241</v>
      </c>
      <c r="E8848" t="s">
        <v>35122</v>
      </c>
      <c r="F8848" t="s">
        <v>35126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29</v>
      </c>
      <c r="N8848">
        <v>109</v>
      </c>
      <c r="O8848">
        <v>1</v>
      </c>
      <c r="P8848" t="s">
        <v>140</v>
      </c>
      <c r="Q8848" t="s">
        <v>24</v>
      </c>
      <c r="R8848" t="s">
        <v>195</v>
      </c>
    </row>
    <row r="8849" spans="1:18" x14ac:dyDescent="0.3">
      <c r="A8849" t="s">
        <v>35127</v>
      </c>
      <c r="B8849" t="s">
        <v>35128</v>
      </c>
      <c r="C8849" s="1" t="str">
        <f t="shared" si="724"/>
        <v>21:1011</v>
      </c>
      <c r="D8849" s="1" t="str">
        <f t="shared" si="731"/>
        <v>21:0241</v>
      </c>
      <c r="E8849" t="s">
        <v>35129</v>
      </c>
      <c r="F8849" t="s">
        <v>35130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95</v>
      </c>
      <c r="N8849">
        <v>110</v>
      </c>
      <c r="O8849">
        <v>1</v>
      </c>
      <c r="P8849" t="s">
        <v>68</v>
      </c>
      <c r="Q8849" t="s">
        <v>146</v>
      </c>
      <c r="R8849" t="s">
        <v>285</v>
      </c>
    </row>
    <row r="8850" spans="1:18" x14ac:dyDescent="0.3">
      <c r="A8850" t="s">
        <v>35131</v>
      </c>
      <c r="B8850" t="s">
        <v>35132</v>
      </c>
      <c r="C8850" s="1" t="str">
        <f t="shared" si="724"/>
        <v>21:1011</v>
      </c>
      <c r="D8850" s="1" t="str">
        <f t="shared" si="731"/>
        <v>21:0241</v>
      </c>
      <c r="E8850" t="s">
        <v>35133</v>
      </c>
      <c r="F8850" t="s">
        <v>35134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101</v>
      </c>
      <c r="N8850">
        <v>111</v>
      </c>
      <c r="O8850">
        <v>1</v>
      </c>
      <c r="P8850" t="s">
        <v>771</v>
      </c>
      <c r="Q8850" t="s">
        <v>146</v>
      </c>
      <c r="R8850" t="s">
        <v>55</v>
      </c>
    </row>
    <row r="8851" spans="1:18" x14ac:dyDescent="0.3">
      <c r="A8851" t="s">
        <v>35135</v>
      </c>
      <c r="B8851" t="s">
        <v>35136</v>
      </c>
      <c r="C8851" s="1" t="str">
        <f t="shared" si="724"/>
        <v>21:1011</v>
      </c>
      <c r="D8851" s="1" t="str">
        <f t="shared" si="731"/>
        <v>21:0241</v>
      </c>
      <c r="E8851" t="s">
        <v>35137</v>
      </c>
      <c r="F8851" t="s">
        <v>35138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107</v>
      </c>
      <c r="N8851">
        <v>112</v>
      </c>
      <c r="O8851">
        <v>1</v>
      </c>
      <c r="P8851" t="s">
        <v>242</v>
      </c>
      <c r="Q8851" t="s">
        <v>31</v>
      </c>
      <c r="R8851" t="s">
        <v>401</v>
      </c>
    </row>
    <row r="8852" spans="1:18" x14ac:dyDescent="0.3">
      <c r="A8852" t="s">
        <v>35139</v>
      </c>
      <c r="B8852" t="s">
        <v>35140</v>
      </c>
      <c r="C8852" s="1" t="str">
        <f t="shared" si="724"/>
        <v>21:1011</v>
      </c>
      <c r="D8852" s="1" t="str">
        <f t="shared" si="731"/>
        <v>21:0241</v>
      </c>
      <c r="E8852" t="s">
        <v>35141</v>
      </c>
      <c r="F8852" t="s">
        <v>35142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114</v>
      </c>
      <c r="N8852">
        <v>113</v>
      </c>
      <c r="O8852">
        <v>1</v>
      </c>
      <c r="P8852" t="s">
        <v>1600</v>
      </c>
      <c r="Q8852" t="s">
        <v>96</v>
      </c>
      <c r="R8852" t="s">
        <v>195</v>
      </c>
    </row>
    <row r="8853" spans="1:18" x14ac:dyDescent="0.3">
      <c r="A8853" t="s">
        <v>35143</v>
      </c>
      <c r="B8853" t="s">
        <v>35144</v>
      </c>
      <c r="C8853" s="1" t="str">
        <f t="shared" si="724"/>
        <v>21:1011</v>
      </c>
      <c r="D8853" s="1" t="str">
        <f t="shared" si="731"/>
        <v>21:0241</v>
      </c>
      <c r="E8853" t="s">
        <v>35145</v>
      </c>
      <c r="F8853" t="s">
        <v>35146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121</v>
      </c>
      <c r="N8853">
        <v>114</v>
      </c>
      <c r="O8853">
        <v>1</v>
      </c>
      <c r="P8853" t="s">
        <v>82</v>
      </c>
      <c r="Q8853" t="s">
        <v>46</v>
      </c>
      <c r="R8853" t="s">
        <v>285</v>
      </c>
    </row>
    <row r="8854" spans="1:18" x14ac:dyDescent="0.3">
      <c r="A8854" t="s">
        <v>35147</v>
      </c>
      <c r="B8854" t="s">
        <v>35148</v>
      </c>
      <c r="C8854" s="1" t="str">
        <f t="shared" si="724"/>
        <v>21:1011</v>
      </c>
      <c r="D8854" s="1" t="str">
        <f t="shared" si="731"/>
        <v>21:0241</v>
      </c>
      <c r="E8854" t="s">
        <v>35149</v>
      </c>
      <c r="F8854" t="s">
        <v>35150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127</v>
      </c>
      <c r="N8854">
        <v>115</v>
      </c>
      <c r="O8854">
        <v>1</v>
      </c>
      <c r="P8854" t="s">
        <v>3963</v>
      </c>
      <c r="Q8854" t="s">
        <v>24</v>
      </c>
      <c r="R8854" t="s">
        <v>522</v>
      </c>
    </row>
    <row r="8855" spans="1:18" x14ac:dyDescent="0.3">
      <c r="A8855" t="s">
        <v>35151</v>
      </c>
      <c r="B8855" t="s">
        <v>35152</v>
      </c>
      <c r="C8855" s="1" t="str">
        <f t="shared" si="724"/>
        <v>21:1011</v>
      </c>
      <c r="D8855" s="1" t="str">
        <f t="shared" si="731"/>
        <v>21:0241</v>
      </c>
      <c r="E8855" t="s">
        <v>35153</v>
      </c>
      <c r="F8855" t="s">
        <v>35154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133</v>
      </c>
      <c r="N8855">
        <v>116</v>
      </c>
      <c r="O8855">
        <v>1</v>
      </c>
      <c r="P8855" t="s">
        <v>200</v>
      </c>
      <c r="Q8855" t="s">
        <v>62</v>
      </c>
      <c r="R8855" t="s">
        <v>55</v>
      </c>
    </row>
    <row r="8856" spans="1:18" x14ac:dyDescent="0.3">
      <c r="A8856" t="s">
        <v>35155</v>
      </c>
      <c r="B8856" t="s">
        <v>35156</v>
      </c>
      <c r="C8856" s="1" t="str">
        <f t="shared" si="724"/>
        <v>21:1011</v>
      </c>
      <c r="D8856" s="1" t="str">
        <f t="shared" si="731"/>
        <v>21:0241</v>
      </c>
      <c r="E8856" t="s">
        <v>35157</v>
      </c>
      <c r="F8856" t="s">
        <v>35158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139</v>
      </c>
      <c r="N8856">
        <v>117</v>
      </c>
      <c r="O8856">
        <v>1</v>
      </c>
      <c r="P8856" t="s">
        <v>161</v>
      </c>
      <c r="Q8856" t="s">
        <v>62</v>
      </c>
      <c r="R8856" t="s">
        <v>195</v>
      </c>
    </row>
    <row r="8857" spans="1:18" x14ac:dyDescent="0.3">
      <c r="A8857" t="s">
        <v>35159</v>
      </c>
      <c r="B8857" t="s">
        <v>35160</v>
      </c>
      <c r="C8857" s="1" t="str">
        <f t="shared" si="724"/>
        <v>21:1011</v>
      </c>
      <c r="D8857" s="1" t="str">
        <f t="shared" si="731"/>
        <v>21:0241</v>
      </c>
      <c r="E8857" t="s">
        <v>35161</v>
      </c>
      <c r="F8857" t="s">
        <v>35162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241</v>
      </c>
      <c r="N8857">
        <v>118</v>
      </c>
      <c r="O8857">
        <v>1</v>
      </c>
      <c r="P8857" t="s">
        <v>1006</v>
      </c>
      <c r="Q8857" t="s">
        <v>146</v>
      </c>
      <c r="R8857" t="s">
        <v>55</v>
      </c>
    </row>
    <row r="8858" spans="1:18" x14ac:dyDescent="0.3">
      <c r="A8858" t="s">
        <v>35163</v>
      </c>
      <c r="B8858" t="s">
        <v>35164</v>
      </c>
      <c r="C8858" s="1" t="str">
        <f t="shared" si="724"/>
        <v>21:1011</v>
      </c>
      <c r="D8858" s="1" t="str">
        <f t="shared" si="731"/>
        <v>21:0241</v>
      </c>
      <c r="E8858" t="s">
        <v>35165</v>
      </c>
      <c r="F8858" t="s">
        <v>35166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36</v>
      </c>
      <c r="N8858">
        <v>119</v>
      </c>
      <c r="O8858">
        <v>1</v>
      </c>
      <c r="P8858" t="s">
        <v>262</v>
      </c>
      <c r="Q8858" t="s">
        <v>46</v>
      </c>
      <c r="R8858" t="s">
        <v>55</v>
      </c>
    </row>
    <row r="8859" spans="1:18" x14ac:dyDescent="0.3">
      <c r="A8859" t="s">
        <v>35167</v>
      </c>
      <c r="B8859" t="s">
        <v>35168</v>
      </c>
      <c r="C8859" s="1" t="str">
        <f t="shared" si="724"/>
        <v>21:1011</v>
      </c>
      <c r="D8859" s="1" t="str">
        <f t="shared" si="731"/>
        <v>21:0241</v>
      </c>
      <c r="E8859" t="s">
        <v>35169</v>
      </c>
      <c r="F8859" t="s">
        <v>35170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44</v>
      </c>
      <c r="N8859">
        <v>120</v>
      </c>
      <c r="O8859">
        <v>1</v>
      </c>
      <c r="P8859" t="s">
        <v>200</v>
      </c>
      <c r="Q8859" t="s">
        <v>46</v>
      </c>
      <c r="R8859" t="s">
        <v>55</v>
      </c>
    </row>
    <row r="8860" spans="1:18" x14ac:dyDescent="0.3">
      <c r="A8860" t="s">
        <v>35171</v>
      </c>
      <c r="B8860" t="s">
        <v>35172</v>
      </c>
      <c r="C8860" s="1" t="str">
        <f t="shared" si="724"/>
        <v>21:1011</v>
      </c>
      <c r="D8860" s="1" t="str">
        <f t="shared" si="731"/>
        <v>21:0241</v>
      </c>
      <c r="E8860" t="s">
        <v>35173</v>
      </c>
      <c r="F8860" t="s">
        <v>35174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52</v>
      </c>
      <c r="N8860">
        <v>121</v>
      </c>
      <c r="O8860">
        <v>1</v>
      </c>
      <c r="P8860" t="s">
        <v>256</v>
      </c>
      <c r="Q8860" t="s">
        <v>236</v>
      </c>
      <c r="R8860" t="s">
        <v>55</v>
      </c>
    </row>
    <row r="8861" spans="1:18" x14ac:dyDescent="0.3">
      <c r="A8861" t="s">
        <v>35175</v>
      </c>
      <c r="B8861" t="s">
        <v>35176</v>
      </c>
      <c r="C8861" s="1" t="str">
        <f t="shared" si="724"/>
        <v>21:1011</v>
      </c>
      <c r="D8861" s="1" t="str">
        <f t="shared" si="731"/>
        <v>21:0241</v>
      </c>
      <c r="E8861" t="s">
        <v>35177</v>
      </c>
      <c r="F8861" t="s">
        <v>35178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60</v>
      </c>
      <c r="N8861">
        <v>122</v>
      </c>
      <c r="O8861">
        <v>1</v>
      </c>
      <c r="P8861" t="s">
        <v>356</v>
      </c>
      <c r="Q8861" t="s">
        <v>248</v>
      </c>
      <c r="R8861" t="s">
        <v>55</v>
      </c>
    </row>
    <row r="8862" spans="1:18" x14ac:dyDescent="0.3">
      <c r="A8862" t="s">
        <v>35179</v>
      </c>
      <c r="B8862" t="s">
        <v>35180</v>
      </c>
      <c r="C8862" s="1" t="str">
        <f t="shared" si="724"/>
        <v>21:1011</v>
      </c>
      <c r="D8862" s="1" t="str">
        <f t="shared" si="731"/>
        <v>21:0241</v>
      </c>
      <c r="E8862" t="s">
        <v>35181</v>
      </c>
      <c r="F8862" t="s">
        <v>35182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67</v>
      </c>
      <c r="N8862">
        <v>123</v>
      </c>
      <c r="O8862">
        <v>1</v>
      </c>
      <c r="P8862" t="s">
        <v>262</v>
      </c>
      <c r="Q8862" t="s">
        <v>236</v>
      </c>
      <c r="R8862" t="s">
        <v>55</v>
      </c>
    </row>
    <row r="8863" spans="1:18" x14ac:dyDescent="0.3">
      <c r="A8863" t="s">
        <v>35183</v>
      </c>
      <c r="B8863" t="s">
        <v>35184</v>
      </c>
      <c r="C8863" s="1" t="str">
        <f t="shared" si="724"/>
        <v>21:1011</v>
      </c>
      <c r="D8863" s="1" t="str">
        <f t="shared" si="731"/>
        <v>21:0241</v>
      </c>
      <c r="E8863" t="s">
        <v>35185</v>
      </c>
      <c r="F8863" t="s">
        <v>35186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74</v>
      </c>
      <c r="N8863">
        <v>124</v>
      </c>
      <c r="O8863">
        <v>1</v>
      </c>
      <c r="P8863" t="s">
        <v>356</v>
      </c>
      <c r="Q8863" t="s">
        <v>38</v>
      </c>
      <c r="R8863" t="s">
        <v>55</v>
      </c>
    </row>
    <row r="8864" spans="1:18" x14ac:dyDescent="0.3">
      <c r="A8864" t="s">
        <v>35187</v>
      </c>
      <c r="B8864" t="s">
        <v>35188</v>
      </c>
      <c r="C8864" s="1" t="str">
        <f t="shared" si="724"/>
        <v>21:1011</v>
      </c>
      <c r="D8864" s="1" t="str">
        <f t="shared" si="731"/>
        <v>21:0241</v>
      </c>
      <c r="E8864" t="s">
        <v>35189</v>
      </c>
      <c r="F8864" t="s">
        <v>35190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81</v>
      </c>
      <c r="N8864">
        <v>125</v>
      </c>
      <c r="O8864">
        <v>1</v>
      </c>
      <c r="P8864" t="s">
        <v>356</v>
      </c>
      <c r="Q8864" t="s">
        <v>38</v>
      </c>
      <c r="R8864" t="s">
        <v>55</v>
      </c>
    </row>
    <row r="8865" spans="1:18" x14ac:dyDescent="0.3">
      <c r="A8865" t="s">
        <v>35191</v>
      </c>
      <c r="B8865" t="s">
        <v>35192</v>
      </c>
      <c r="C8865" s="1" t="str">
        <f t="shared" si="724"/>
        <v>21:1011</v>
      </c>
      <c r="D8865" s="1" t="str">
        <f t="shared" si="731"/>
        <v>21:0241</v>
      </c>
      <c r="E8865" t="s">
        <v>35193</v>
      </c>
      <c r="F8865" t="s">
        <v>35194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95</v>
      </c>
      <c r="N8865">
        <v>126</v>
      </c>
      <c r="O8865">
        <v>1</v>
      </c>
      <c r="P8865" t="s">
        <v>247</v>
      </c>
      <c r="Q8865" t="s">
        <v>46</v>
      </c>
      <c r="R8865" t="s">
        <v>195</v>
      </c>
    </row>
    <row r="8866" spans="1:18" x14ac:dyDescent="0.3">
      <c r="A8866" t="s">
        <v>35195</v>
      </c>
      <c r="B8866" t="s">
        <v>35196</v>
      </c>
      <c r="C8866" s="1" t="str">
        <f t="shared" si="724"/>
        <v>21:1011</v>
      </c>
      <c r="D8866" s="1" t="str">
        <f t="shared" si="731"/>
        <v>21:0241</v>
      </c>
      <c r="E8866" t="s">
        <v>35197</v>
      </c>
      <c r="F8866" t="s">
        <v>35198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101</v>
      </c>
      <c r="N8866">
        <v>127</v>
      </c>
      <c r="O8866">
        <v>1</v>
      </c>
      <c r="P8866" t="s">
        <v>356</v>
      </c>
      <c r="Q8866" t="s">
        <v>46</v>
      </c>
      <c r="R8866" t="s">
        <v>401</v>
      </c>
    </row>
    <row r="8867" spans="1:18" x14ac:dyDescent="0.3">
      <c r="A8867" t="s">
        <v>35199</v>
      </c>
      <c r="B8867" t="s">
        <v>35200</v>
      </c>
      <c r="C8867" s="1" t="str">
        <f t="shared" si="724"/>
        <v>21:1011</v>
      </c>
      <c r="D8867" s="1" t="str">
        <f t="shared" si="731"/>
        <v>21:0241</v>
      </c>
      <c r="E8867" t="s">
        <v>35201</v>
      </c>
      <c r="F8867" t="s">
        <v>35202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107</v>
      </c>
      <c r="N8867">
        <v>128</v>
      </c>
      <c r="O8867">
        <v>1</v>
      </c>
      <c r="P8867" t="s">
        <v>771</v>
      </c>
      <c r="Q8867" t="s">
        <v>146</v>
      </c>
      <c r="R8867" t="s">
        <v>911</v>
      </c>
    </row>
    <row r="8868" spans="1:18" hidden="1" x14ac:dyDescent="0.3">
      <c r="A8868" t="s">
        <v>35203</v>
      </c>
      <c r="B8868" t="s">
        <v>35204</v>
      </c>
      <c r="C8868" s="1" t="str">
        <f t="shared" ref="C8868:C8931" si="734">HYPERLINK("https://geochem.nrcan.gc.ca/cdogs/content/bdl/bdl211011_e.htm", "21:1011")</f>
        <v>21:1011</v>
      </c>
      <c r="D8868" s="1" t="str">
        <f>HYPERLINK("https://geochem.nrcan.gc.ca/cdogs/content/svy/svy_e.htm", "")</f>
        <v/>
      </c>
      <c r="G8868" s="1" t="str">
        <f>HYPERLINK("https://geochem.nrcan.gc.ca/cdogs/content/cr_/cr_00306_e.htm", "306")</f>
        <v>306</v>
      </c>
      <c r="J8868" t="s">
        <v>85</v>
      </c>
      <c r="K8868" t="s">
        <v>86</v>
      </c>
      <c r="L8868">
        <v>8</v>
      </c>
      <c r="M8868" t="s">
        <v>87</v>
      </c>
      <c r="N8868">
        <v>129</v>
      </c>
      <c r="O8868">
        <v>8</v>
      </c>
      <c r="P8868" t="s">
        <v>2577</v>
      </c>
      <c r="Q8868" t="s">
        <v>146</v>
      </c>
      <c r="R8868" t="s">
        <v>47</v>
      </c>
    </row>
    <row r="8869" spans="1:18" x14ac:dyDescent="0.3">
      <c r="A8869" t="s">
        <v>35205</v>
      </c>
      <c r="B8869" t="s">
        <v>35206</v>
      </c>
      <c r="C8869" s="1" t="str">
        <f t="shared" si="734"/>
        <v>21:1011</v>
      </c>
      <c r="D8869" s="1" t="str">
        <f t="shared" ref="D8869:D8878" si="735">HYPERLINK("https://geochem.nrcan.gc.ca/cdogs/content/svy/svy210241_e.htm", "21:0241")</f>
        <v>21:0241</v>
      </c>
      <c r="E8869" t="s">
        <v>35207</v>
      </c>
      <c r="F8869" t="s">
        <v>35208</v>
      </c>
      <c r="H8869">
        <v>72.190650000000005</v>
      </c>
      <c r="I8869">
        <v>-111.91200000000001</v>
      </c>
      <c r="J8869" s="1" t="str">
        <f t="shared" ref="J8869:J8878" si="736">HYPERLINK("https://geochem.nrcan.gc.ca/cdogs/content/kwd/kwd020018_e.htm", "Fluid (stream)")</f>
        <v>Fluid (stream)</v>
      </c>
      <c r="K8869" s="1" t="str">
        <f t="shared" ref="K8869:K8878" si="737">HYPERLINK("https://geochem.nrcan.gc.ca/cdogs/content/kwd/kwd080007_e.htm", "Untreated Water")</f>
        <v>Untreated Water</v>
      </c>
      <c r="L8869">
        <v>9</v>
      </c>
      <c r="M8869" t="s">
        <v>36</v>
      </c>
      <c r="N8869">
        <v>130</v>
      </c>
      <c r="O8869">
        <v>1</v>
      </c>
      <c r="P8869" t="s">
        <v>194</v>
      </c>
      <c r="Q8869" t="s">
        <v>46</v>
      </c>
      <c r="R8869" t="s">
        <v>55</v>
      </c>
    </row>
    <row r="8870" spans="1:18" x14ac:dyDescent="0.3">
      <c r="A8870" t="s">
        <v>35209</v>
      </c>
      <c r="B8870" t="s">
        <v>35210</v>
      </c>
      <c r="C8870" s="1" t="str">
        <f t="shared" si="734"/>
        <v>21:1011</v>
      </c>
      <c r="D8870" s="1" t="str">
        <f t="shared" si="735"/>
        <v>21:0241</v>
      </c>
      <c r="E8870" t="s">
        <v>35211</v>
      </c>
      <c r="F8870" t="s">
        <v>35212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44</v>
      </c>
      <c r="N8870">
        <v>131</v>
      </c>
      <c r="O8870">
        <v>1</v>
      </c>
      <c r="P8870" t="s">
        <v>210</v>
      </c>
      <c r="Q8870" t="s">
        <v>46</v>
      </c>
      <c r="R8870" t="s">
        <v>55</v>
      </c>
    </row>
    <row r="8871" spans="1:18" x14ac:dyDescent="0.3">
      <c r="A8871" t="s">
        <v>35213</v>
      </c>
      <c r="B8871" t="s">
        <v>35214</v>
      </c>
      <c r="C8871" s="1" t="str">
        <f t="shared" si="734"/>
        <v>21:1011</v>
      </c>
      <c r="D8871" s="1" t="str">
        <f t="shared" si="735"/>
        <v>21:0241</v>
      </c>
      <c r="E8871" t="s">
        <v>35215</v>
      </c>
      <c r="F8871" t="s">
        <v>35216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52</v>
      </c>
      <c r="N8871">
        <v>132</v>
      </c>
      <c r="O8871">
        <v>1</v>
      </c>
      <c r="P8871" t="s">
        <v>319</v>
      </c>
      <c r="Q8871" t="s">
        <v>24</v>
      </c>
      <c r="R8871" t="s">
        <v>285</v>
      </c>
    </row>
    <row r="8872" spans="1:18" x14ac:dyDescent="0.3">
      <c r="A8872" t="s">
        <v>35217</v>
      </c>
      <c r="B8872" t="s">
        <v>35218</v>
      </c>
      <c r="C8872" s="1" t="str">
        <f t="shared" si="734"/>
        <v>21:1011</v>
      </c>
      <c r="D8872" s="1" t="str">
        <f t="shared" si="735"/>
        <v>21:0241</v>
      </c>
      <c r="E8872" t="s">
        <v>35219</v>
      </c>
      <c r="F8872" t="s">
        <v>35220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60</v>
      </c>
      <c r="N8872">
        <v>133</v>
      </c>
      <c r="O8872">
        <v>1</v>
      </c>
      <c r="P8872" t="s">
        <v>235</v>
      </c>
      <c r="Q8872" t="s">
        <v>96</v>
      </c>
      <c r="R8872" t="s">
        <v>460</v>
      </c>
    </row>
    <row r="8873" spans="1:18" x14ac:dyDescent="0.3">
      <c r="A8873" t="s">
        <v>35221</v>
      </c>
      <c r="B8873" t="s">
        <v>35222</v>
      </c>
      <c r="C8873" s="1" t="str">
        <f t="shared" si="734"/>
        <v>21:1011</v>
      </c>
      <c r="D8873" s="1" t="str">
        <f t="shared" si="735"/>
        <v>21:0241</v>
      </c>
      <c r="E8873" t="s">
        <v>35223</v>
      </c>
      <c r="F8873" t="s">
        <v>35224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67</v>
      </c>
      <c r="N8873">
        <v>134</v>
      </c>
      <c r="O8873">
        <v>1</v>
      </c>
      <c r="P8873" t="s">
        <v>200</v>
      </c>
      <c r="Q8873" t="s">
        <v>146</v>
      </c>
      <c r="R8873" t="s">
        <v>285</v>
      </c>
    </row>
    <row r="8874" spans="1:18" x14ac:dyDescent="0.3">
      <c r="A8874" t="s">
        <v>35225</v>
      </c>
      <c r="B8874" t="s">
        <v>35226</v>
      </c>
      <c r="C8874" s="1" t="str">
        <f t="shared" si="734"/>
        <v>21:1011</v>
      </c>
      <c r="D8874" s="1" t="str">
        <f t="shared" si="735"/>
        <v>21:0241</v>
      </c>
      <c r="E8874" t="s">
        <v>35227</v>
      </c>
      <c r="F8874" t="s">
        <v>35228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74</v>
      </c>
      <c r="N8874">
        <v>135</v>
      </c>
      <c r="O8874">
        <v>1</v>
      </c>
      <c r="P8874" t="s">
        <v>235</v>
      </c>
      <c r="Q8874" t="s">
        <v>24</v>
      </c>
      <c r="R8874" t="s">
        <v>195</v>
      </c>
    </row>
    <row r="8875" spans="1:18" x14ac:dyDescent="0.3">
      <c r="A8875" t="s">
        <v>35229</v>
      </c>
      <c r="B8875" t="s">
        <v>35230</v>
      </c>
      <c r="C8875" s="1" t="str">
        <f t="shared" si="734"/>
        <v>21:1011</v>
      </c>
      <c r="D8875" s="1" t="str">
        <f t="shared" si="735"/>
        <v>21:0241</v>
      </c>
      <c r="E8875" t="s">
        <v>35231</v>
      </c>
      <c r="F8875" t="s">
        <v>35232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81</v>
      </c>
      <c r="N8875">
        <v>136</v>
      </c>
      <c r="O8875">
        <v>1</v>
      </c>
      <c r="P8875" t="s">
        <v>262</v>
      </c>
      <c r="Q8875" t="s">
        <v>96</v>
      </c>
      <c r="R8875" t="s">
        <v>890</v>
      </c>
    </row>
    <row r="8876" spans="1:18" x14ac:dyDescent="0.3">
      <c r="A8876" t="s">
        <v>35233</v>
      </c>
      <c r="B8876" t="s">
        <v>35234</v>
      </c>
      <c r="C8876" s="1" t="str">
        <f t="shared" si="734"/>
        <v>21:1011</v>
      </c>
      <c r="D8876" s="1" t="str">
        <f t="shared" si="735"/>
        <v>21:0241</v>
      </c>
      <c r="E8876" t="s">
        <v>35235</v>
      </c>
      <c r="F8876" t="s">
        <v>35236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95</v>
      </c>
      <c r="N8876">
        <v>137</v>
      </c>
      <c r="O8876">
        <v>1</v>
      </c>
      <c r="P8876" t="s">
        <v>267</v>
      </c>
      <c r="Q8876" t="s">
        <v>46</v>
      </c>
      <c r="R8876" t="s">
        <v>55</v>
      </c>
    </row>
    <row r="8877" spans="1:18" x14ac:dyDescent="0.3">
      <c r="A8877" t="s">
        <v>35237</v>
      </c>
      <c r="B8877" t="s">
        <v>35238</v>
      </c>
      <c r="C8877" s="1" t="str">
        <f t="shared" si="734"/>
        <v>21:1011</v>
      </c>
      <c r="D8877" s="1" t="str">
        <f t="shared" si="735"/>
        <v>21:0241</v>
      </c>
      <c r="E8877" t="s">
        <v>35239</v>
      </c>
      <c r="F8877" t="s">
        <v>35240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 t="s">
        <v>356</v>
      </c>
      <c r="Q8877" t="s">
        <v>62</v>
      </c>
      <c r="R8877" t="s">
        <v>55</v>
      </c>
    </row>
    <row r="8878" spans="1:18" x14ac:dyDescent="0.3">
      <c r="A8878" t="s">
        <v>35241</v>
      </c>
      <c r="B8878" t="s">
        <v>35242</v>
      </c>
      <c r="C8878" s="1" t="str">
        <f t="shared" si="734"/>
        <v>21:1011</v>
      </c>
      <c r="D8878" s="1" t="str">
        <f t="shared" si="735"/>
        <v>21:0241</v>
      </c>
      <c r="E8878" t="s">
        <v>35239</v>
      </c>
      <c r="F8878" t="s">
        <v>35243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29</v>
      </c>
      <c r="N8878">
        <v>139</v>
      </c>
      <c r="O8878">
        <v>1</v>
      </c>
      <c r="P8878" t="s">
        <v>256</v>
      </c>
      <c r="Q8878" t="s">
        <v>146</v>
      </c>
      <c r="R8878" t="s">
        <v>55</v>
      </c>
    </row>
    <row r="8879" spans="1:18" hidden="1" x14ac:dyDescent="0.3">
      <c r="A8879" t="s">
        <v>35244</v>
      </c>
      <c r="B8879" t="s">
        <v>35245</v>
      </c>
      <c r="C8879" s="1" t="str">
        <f t="shared" si="734"/>
        <v>21:1011</v>
      </c>
      <c r="D8879" s="1" t="str">
        <f>HYPERLINK("https://geochem.nrcan.gc.ca/cdogs/content/svy/svy_e.htm", "")</f>
        <v/>
      </c>
      <c r="G8879" s="1" t="str">
        <f>HYPERLINK("https://geochem.nrcan.gc.ca/cdogs/content/cr_/cr_00306_e.htm", "306")</f>
        <v>306</v>
      </c>
      <c r="J8879" t="s">
        <v>85</v>
      </c>
      <c r="K8879" t="s">
        <v>86</v>
      </c>
      <c r="L8879">
        <v>9</v>
      </c>
      <c r="M8879" t="s">
        <v>87</v>
      </c>
      <c r="N8879">
        <v>140</v>
      </c>
      <c r="O8879">
        <v>8</v>
      </c>
      <c r="P8879" t="s">
        <v>115</v>
      </c>
      <c r="Q8879" t="s">
        <v>46</v>
      </c>
      <c r="R8879" t="s">
        <v>449</v>
      </c>
    </row>
    <row r="8880" spans="1:18" x14ac:dyDescent="0.3">
      <c r="A8880" t="s">
        <v>35246</v>
      </c>
      <c r="B8880" t="s">
        <v>35247</v>
      </c>
      <c r="C8880" s="1" t="str">
        <f t="shared" si="734"/>
        <v>21:1011</v>
      </c>
      <c r="D8880" s="1" t="str">
        <f t="shared" ref="D8880:D8901" si="738">HYPERLINK("https://geochem.nrcan.gc.ca/cdogs/content/svy/svy210241_e.htm", "21:0241")</f>
        <v>21:0241</v>
      </c>
      <c r="E8880" t="s">
        <v>35248</v>
      </c>
      <c r="F8880" t="s">
        <v>35249</v>
      </c>
      <c r="H8880">
        <v>72.362549999999999</v>
      </c>
      <c r="I8880">
        <v>-111.25597</v>
      </c>
      <c r="J8880" s="1" t="str">
        <f t="shared" ref="J8880:J8901" si="739">HYPERLINK("https://geochem.nrcan.gc.ca/cdogs/content/kwd/kwd020018_e.htm", "Fluid (stream)")</f>
        <v>Fluid (stream)</v>
      </c>
      <c r="K8880" s="1" t="str">
        <f t="shared" ref="K8880:K8901" si="740">HYPERLINK("https://geochem.nrcan.gc.ca/cdogs/content/kwd/kwd080007_e.htm", "Untreated Water")</f>
        <v>Untreated Water</v>
      </c>
      <c r="L8880">
        <v>9</v>
      </c>
      <c r="M8880" t="s">
        <v>101</v>
      </c>
      <c r="N8880">
        <v>141</v>
      </c>
      <c r="O8880">
        <v>1</v>
      </c>
      <c r="P8880" t="s">
        <v>235</v>
      </c>
      <c r="Q8880" t="s">
        <v>24</v>
      </c>
      <c r="R8880" t="s">
        <v>285</v>
      </c>
    </row>
    <row r="8881" spans="1:18" x14ac:dyDescent="0.3">
      <c r="A8881" t="s">
        <v>35250</v>
      </c>
      <c r="B8881" t="s">
        <v>35251</v>
      </c>
      <c r="C8881" s="1" t="str">
        <f t="shared" si="734"/>
        <v>21:1011</v>
      </c>
      <c r="D8881" s="1" t="str">
        <f t="shared" si="738"/>
        <v>21:0241</v>
      </c>
      <c r="E8881" t="s">
        <v>35252</v>
      </c>
      <c r="F8881" t="s">
        <v>35253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107</v>
      </c>
      <c r="N8881">
        <v>142</v>
      </c>
      <c r="O8881">
        <v>1</v>
      </c>
      <c r="P8881" t="s">
        <v>262</v>
      </c>
      <c r="Q8881" t="s">
        <v>24</v>
      </c>
      <c r="R8881" t="s">
        <v>285</v>
      </c>
    </row>
    <row r="8882" spans="1:18" x14ac:dyDescent="0.3">
      <c r="A8882" t="s">
        <v>35254</v>
      </c>
      <c r="B8882" t="s">
        <v>35255</v>
      </c>
      <c r="C8882" s="1" t="str">
        <f t="shared" si="734"/>
        <v>21:1011</v>
      </c>
      <c r="D8882" s="1" t="str">
        <f t="shared" si="738"/>
        <v>21:0241</v>
      </c>
      <c r="E8882" t="s">
        <v>35256</v>
      </c>
      <c r="F8882" t="s">
        <v>35257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114</v>
      </c>
      <c r="N8882">
        <v>143</v>
      </c>
      <c r="O8882">
        <v>1</v>
      </c>
      <c r="P8882" t="s">
        <v>267</v>
      </c>
      <c r="Q8882" t="s">
        <v>46</v>
      </c>
      <c r="R8882" t="s">
        <v>55</v>
      </c>
    </row>
    <row r="8883" spans="1:18" x14ac:dyDescent="0.3">
      <c r="A8883" t="s">
        <v>35258</v>
      </c>
      <c r="B8883" t="s">
        <v>35259</v>
      </c>
      <c r="C8883" s="1" t="str">
        <f t="shared" si="734"/>
        <v>21:1011</v>
      </c>
      <c r="D8883" s="1" t="str">
        <f t="shared" si="738"/>
        <v>21:0241</v>
      </c>
      <c r="E8883" t="s">
        <v>35260</v>
      </c>
      <c r="F8883" t="s">
        <v>35261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121</v>
      </c>
      <c r="N8883">
        <v>144</v>
      </c>
      <c r="O8883">
        <v>1</v>
      </c>
      <c r="P8883" t="s">
        <v>272</v>
      </c>
      <c r="Q8883" t="s">
        <v>146</v>
      </c>
      <c r="R8883" t="s">
        <v>55</v>
      </c>
    </row>
    <row r="8884" spans="1:18" x14ac:dyDescent="0.3">
      <c r="A8884" t="s">
        <v>35262</v>
      </c>
      <c r="B8884" t="s">
        <v>35263</v>
      </c>
      <c r="C8884" s="1" t="str">
        <f t="shared" si="734"/>
        <v>21:1011</v>
      </c>
      <c r="D8884" s="1" t="str">
        <f t="shared" si="738"/>
        <v>21:0241</v>
      </c>
      <c r="E8884" t="s">
        <v>35264</v>
      </c>
      <c r="F8884" t="s">
        <v>35265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127</v>
      </c>
      <c r="N8884">
        <v>145</v>
      </c>
      <c r="O8884">
        <v>1</v>
      </c>
      <c r="P8884" t="s">
        <v>1006</v>
      </c>
      <c r="Q8884" t="s">
        <v>96</v>
      </c>
      <c r="R8884" t="s">
        <v>285</v>
      </c>
    </row>
    <row r="8885" spans="1:18" x14ac:dyDescent="0.3">
      <c r="A8885" t="s">
        <v>35266</v>
      </c>
      <c r="B8885" t="s">
        <v>35267</v>
      </c>
      <c r="C8885" s="1" t="str">
        <f t="shared" si="734"/>
        <v>21:1011</v>
      </c>
      <c r="D8885" s="1" t="str">
        <f t="shared" si="738"/>
        <v>21:0241</v>
      </c>
      <c r="E8885" t="s">
        <v>35268</v>
      </c>
      <c r="F8885" t="s">
        <v>35269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133</v>
      </c>
      <c r="N8885">
        <v>146</v>
      </c>
      <c r="O8885">
        <v>1</v>
      </c>
      <c r="P8885" t="s">
        <v>210</v>
      </c>
      <c r="Q8885" t="s">
        <v>24</v>
      </c>
      <c r="R8885" t="s">
        <v>189</v>
      </c>
    </row>
    <row r="8886" spans="1:18" x14ac:dyDescent="0.3">
      <c r="A8886" t="s">
        <v>35270</v>
      </c>
      <c r="B8886" t="s">
        <v>35271</v>
      </c>
      <c r="C8886" s="1" t="str">
        <f t="shared" si="734"/>
        <v>21:1011</v>
      </c>
      <c r="D8886" s="1" t="str">
        <f t="shared" si="738"/>
        <v>21:0241</v>
      </c>
      <c r="E8886" t="s">
        <v>35272</v>
      </c>
      <c r="F8886" t="s">
        <v>35273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139</v>
      </c>
      <c r="N8886">
        <v>147</v>
      </c>
      <c r="O8886">
        <v>1</v>
      </c>
      <c r="P8886" t="s">
        <v>537</v>
      </c>
      <c r="Q8886" t="s">
        <v>96</v>
      </c>
      <c r="R8886" t="s">
        <v>285</v>
      </c>
    </row>
    <row r="8887" spans="1:18" x14ac:dyDescent="0.3">
      <c r="A8887" t="s">
        <v>35274</v>
      </c>
      <c r="B8887" t="s">
        <v>35275</v>
      </c>
      <c r="C8887" s="1" t="str">
        <f t="shared" si="734"/>
        <v>21:1011</v>
      </c>
      <c r="D8887" s="1" t="str">
        <f t="shared" si="738"/>
        <v>21:0241</v>
      </c>
      <c r="E8887" t="s">
        <v>35276</v>
      </c>
      <c r="F8887" t="s">
        <v>35277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241</v>
      </c>
      <c r="N8887">
        <v>148</v>
      </c>
      <c r="O8887">
        <v>1</v>
      </c>
      <c r="P8887" t="s">
        <v>140</v>
      </c>
      <c r="Q8887" t="s">
        <v>96</v>
      </c>
      <c r="R8887" t="s">
        <v>285</v>
      </c>
    </row>
    <row r="8888" spans="1:18" x14ac:dyDescent="0.3">
      <c r="A8888" t="s">
        <v>35278</v>
      </c>
      <c r="B8888" t="s">
        <v>35279</v>
      </c>
      <c r="C8888" s="1" t="str">
        <f t="shared" si="734"/>
        <v>21:1011</v>
      </c>
      <c r="D8888" s="1" t="str">
        <f t="shared" si="738"/>
        <v>21:0241</v>
      </c>
      <c r="E8888" t="s">
        <v>35280</v>
      </c>
      <c r="F8888" t="s">
        <v>35281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 t="s">
        <v>537</v>
      </c>
      <c r="Q8888" t="s">
        <v>96</v>
      </c>
      <c r="R8888" t="s">
        <v>460</v>
      </c>
    </row>
    <row r="8889" spans="1:18" x14ac:dyDescent="0.3">
      <c r="A8889" t="s">
        <v>35282</v>
      </c>
      <c r="B8889" t="s">
        <v>35283</v>
      </c>
      <c r="C8889" s="1" t="str">
        <f t="shared" si="734"/>
        <v>21:1011</v>
      </c>
      <c r="D8889" s="1" t="str">
        <f t="shared" si="738"/>
        <v>21:0241</v>
      </c>
      <c r="E8889" t="s">
        <v>35280</v>
      </c>
      <c r="F8889" t="s">
        <v>35284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29</v>
      </c>
      <c r="N8889">
        <v>150</v>
      </c>
      <c r="O8889">
        <v>1</v>
      </c>
      <c r="P8889" t="s">
        <v>82</v>
      </c>
      <c r="Q8889" t="s">
        <v>24</v>
      </c>
      <c r="R8889" t="s">
        <v>285</v>
      </c>
    </row>
    <row r="8890" spans="1:18" x14ac:dyDescent="0.3">
      <c r="A8890" t="s">
        <v>35285</v>
      </c>
      <c r="B8890" t="s">
        <v>35286</v>
      </c>
      <c r="C8890" s="1" t="str">
        <f t="shared" si="734"/>
        <v>21:1011</v>
      </c>
      <c r="D8890" s="1" t="str">
        <f t="shared" si="738"/>
        <v>21:0241</v>
      </c>
      <c r="E8890" t="s">
        <v>35287</v>
      </c>
      <c r="F8890" t="s">
        <v>35288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36</v>
      </c>
      <c r="N8890">
        <v>151</v>
      </c>
      <c r="O8890">
        <v>1</v>
      </c>
      <c r="P8890" t="s">
        <v>319</v>
      </c>
      <c r="Q8890" t="s">
        <v>96</v>
      </c>
      <c r="R8890" t="s">
        <v>285</v>
      </c>
    </row>
    <row r="8891" spans="1:18" x14ac:dyDescent="0.3">
      <c r="A8891" t="s">
        <v>35289</v>
      </c>
      <c r="B8891" t="s">
        <v>35290</v>
      </c>
      <c r="C8891" s="1" t="str">
        <f t="shared" si="734"/>
        <v>21:1011</v>
      </c>
      <c r="D8891" s="1" t="str">
        <f t="shared" si="738"/>
        <v>21:0241</v>
      </c>
      <c r="E8891" t="s">
        <v>35291</v>
      </c>
      <c r="F8891" t="s">
        <v>35292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44</v>
      </c>
      <c r="N8891">
        <v>152</v>
      </c>
      <c r="O8891">
        <v>1</v>
      </c>
      <c r="P8891" t="s">
        <v>294</v>
      </c>
      <c r="Q8891" t="s">
        <v>96</v>
      </c>
      <c r="R8891" t="s">
        <v>460</v>
      </c>
    </row>
    <row r="8892" spans="1:18" x14ac:dyDescent="0.3">
      <c r="A8892" t="s">
        <v>35293</v>
      </c>
      <c r="B8892" t="s">
        <v>35294</v>
      </c>
      <c r="C8892" s="1" t="str">
        <f t="shared" si="734"/>
        <v>21:1011</v>
      </c>
      <c r="D8892" s="1" t="str">
        <f t="shared" si="738"/>
        <v>21:0241</v>
      </c>
      <c r="E8892" t="s">
        <v>35295</v>
      </c>
      <c r="F8892" t="s">
        <v>35296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52</v>
      </c>
      <c r="N8892">
        <v>153</v>
      </c>
      <c r="O8892">
        <v>1</v>
      </c>
      <c r="P8892" t="s">
        <v>30</v>
      </c>
      <c r="Q8892" t="s">
        <v>96</v>
      </c>
      <c r="R8892" t="s">
        <v>460</v>
      </c>
    </row>
    <row r="8893" spans="1:18" x14ac:dyDescent="0.3">
      <c r="A8893" t="s">
        <v>35297</v>
      </c>
      <c r="B8893" t="s">
        <v>35298</v>
      </c>
      <c r="C8893" s="1" t="str">
        <f t="shared" si="734"/>
        <v>21:1011</v>
      </c>
      <c r="D8893" s="1" t="str">
        <f t="shared" si="738"/>
        <v>21:0241</v>
      </c>
      <c r="E8893" t="s">
        <v>35299</v>
      </c>
      <c r="F8893" t="s">
        <v>35300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60</v>
      </c>
      <c r="N8893">
        <v>154</v>
      </c>
      <c r="O8893">
        <v>1</v>
      </c>
      <c r="P8893" t="s">
        <v>1667</v>
      </c>
      <c r="Q8893" t="s">
        <v>24</v>
      </c>
      <c r="R8893" t="s">
        <v>285</v>
      </c>
    </row>
    <row r="8894" spans="1:18" x14ac:dyDescent="0.3">
      <c r="A8894" t="s">
        <v>35301</v>
      </c>
      <c r="B8894" t="s">
        <v>35302</v>
      </c>
      <c r="C8894" s="1" t="str">
        <f t="shared" si="734"/>
        <v>21:1011</v>
      </c>
      <c r="D8894" s="1" t="str">
        <f t="shared" si="738"/>
        <v>21:0241</v>
      </c>
      <c r="E8894" t="s">
        <v>35303</v>
      </c>
      <c r="F8894" t="s">
        <v>35304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67</v>
      </c>
      <c r="N8894">
        <v>155</v>
      </c>
      <c r="O8894">
        <v>1</v>
      </c>
      <c r="P8894" t="s">
        <v>225</v>
      </c>
      <c r="Q8894" t="s">
        <v>31</v>
      </c>
      <c r="R8894" t="s">
        <v>911</v>
      </c>
    </row>
    <row r="8895" spans="1:18" x14ac:dyDescent="0.3">
      <c r="A8895" t="s">
        <v>35305</v>
      </c>
      <c r="B8895" t="s">
        <v>35306</v>
      </c>
      <c r="C8895" s="1" t="str">
        <f t="shared" si="734"/>
        <v>21:1011</v>
      </c>
      <c r="D8895" s="1" t="str">
        <f t="shared" si="738"/>
        <v>21:0241</v>
      </c>
      <c r="E8895" t="s">
        <v>35307</v>
      </c>
      <c r="F8895" t="s">
        <v>35308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74</v>
      </c>
      <c r="N8895">
        <v>156</v>
      </c>
      <c r="O8895">
        <v>1</v>
      </c>
      <c r="P8895" t="s">
        <v>294</v>
      </c>
      <c r="Q8895" t="s">
        <v>96</v>
      </c>
      <c r="R8895" t="s">
        <v>285</v>
      </c>
    </row>
    <row r="8896" spans="1:18" x14ac:dyDescent="0.3">
      <c r="A8896" t="s">
        <v>35309</v>
      </c>
      <c r="B8896" t="s">
        <v>35310</v>
      </c>
      <c r="C8896" s="1" t="str">
        <f t="shared" si="734"/>
        <v>21:1011</v>
      </c>
      <c r="D8896" s="1" t="str">
        <f t="shared" si="738"/>
        <v>21:0241</v>
      </c>
      <c r="E8896" t="s">
        <v>35311</v>
      </c>
      <c r="F8896" t="s">
        <v>35312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81</v>
      </c>
      <c r="N8896">
        <v>157</v>
      </c>
      <c r="O8896">
        <v>1</v>
      </c>
      <c r="P8896" t="s">
        <v>53</v>
      </c>
      <c r="Q8896" t="s">
        <v>146</v>
      </c>
      <c r="R8896" t="s">
        <v>285</v>
      </c>
    </row>
    <row r="8897" spans="1:18" x14ac:dyDescent="0.3">
      <c r="A8897" t="s">
        <v>35313</v>
      </c>
      <c r="B8897" t="s">
        <v>35314</v>
      </c>
      <c r="C8897" s="1" t="str">
        <f t="shared" si="734"/>
        <v>21:1011</v>
      </c>
      <c r="D8897" s="1" t="str">
        <f t="shared" si="738"/>
        <v>21:0241</v>
      </c>
      <c r="E8897" t="s">
        <v>35315</v>
      </c>
      <c r="F8897" t="s">
        <v>35316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95</v>
      </c>
      <c r="N8897">
        <v>158</v>
      </c>
      <c r="O8897">
        <v>1</v>
      </c>
      <c r="P8897" t="s">
        <v>188</v>
      </c>
      <c r="Q8897" t="s">
        <v>24</v>
      </c>
      <c r="R8897" t="s">
        <v>55</v>
      </c>
    </row>
    <row r="8898" spans="1:18" x14ac:dyDescent="0.3">
      <c r="A8898" t="s">
        <v>35317</v>
      </c>
      <c r="B8898" t="s">
        <v>35318</v>
      </c>
      <c r="C8898" s="1" t="str">
        <f t="shared" si="734"/>
        <v>21:1011</v>
      </c>
      <c r="D8898" s="1" t="str">
        <f t="shared" si="738"/>
        <v>21:0241</v>
      </c>
      <c r="E8898" t="s">
        <v>35319</v>
      </c>
      <c r="F8898" t="s">
        <v>35320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101</v>
      </c>
      <c r="N8898">
        <v>159</v>
      </c>
      <c r="O8898">
        <v>1</v>
      </c>
      <c r="P8898" t="s">
        <v>194</v>
      </c>
      <c r="Q8898" t="s">
        <v>24</v>
      </c>
      <c r="R8898" t="s">
        <v>285</v>
      </c>
    </row>
    <row r="8899" spans="1:18" x14ac:dyDescent="0.3">
      <c r="A8899" t="s">
        <v>35321</v>
      </c>
      <c r="B8899" t="s">
        <v>35322</v>
      </c>
      <c r="C8899" s="1" t="str">
        <f t="shared" si="734"/>
        <v>21:1011</v>
      </c>
      <c r="D8899" s="1" t="str">
        <f t="shared" si="738"/>
        <v>21:0241</v>
      </c>
      <c r="E8899" t="s">
        <v>35323</v>
      </c>
      <c r="F8899" t="s">
        <v>35324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107</v>
      </c>
      <c r="N8899">
        <v>160</v>
      </c>
      <c r="O8899">
        <v>1</v>
      </c>
      <c r="P8899" t="s">
        <v>210</v>
      </c>
      <c r="Q8899" t="s">
        <v>146</v>
      </c>
      <c r="R8899" t="s">
        <v>55</v>
      </c>
    </row>
    <row r="8900" spans="1:18" x14ac:dyDescent="0.3">
      <c r="A8900" t="s">
        <v>35325</v>
      </c>
      <c r="B8900" t="s">
        <v>35326</v>
      </c>
      <c r="C8900" s="1" t="str">
        <f t="shared" si="734"/>
        <v>21:1011</v>
      </c>
      <c r="D8900" s="1" t="str">
        <f t="shared" si="738"/>
        <v>21:0241</v>
      </c>
      <c r="E8900" t="s">
        <v>35327</v>
      </c>
      <c r="F8900" t="s">
        <v>35328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114</v>
      </c>
      <c r="N8900">
        <v>161</v>
      </c>
      <c r="O8900">
        <v>1</v>
      </c>
      <c r="P8900" t="s">
        <v>235</v>
      </c>
      <c r="Q8900" t="s">
        <v>146</v>
      </c>
      <c r="R8900" t="s">
        <v>55</v>
      </c>
    </row>
    <row r="8901" spans="1:18" x14ac:dyDescent="0.3">
      <c r="A8901" t="s">
        <v>35329</v>
      </c>
      <c r="B8901" t="s">
        <v>35330</v>
      </c>
      <c r="C8901" s="1" t="str">
        <f t="shared" si="734"/>
        <v>21:1011</v>
      </c>
      <c r="D8901" s="1" t="str">
        <f t="shared" si="738"/>
        <v>21:0241</v>
      </c>
      <c r="E8901" t="s">
        <v>35331</v>
      </c>
      <c r="F8901" t="s">
        <v>35332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121</v>
      </c>
      <c r="N8901">
        <v>162</v>
      </c>
      <c r="O8901">
        <v>1</v>
      </c>
      <c r="P8901" t="s">
        <v>771</v>
      </c>
      <c r="Q8901" t="s">
        <v>96</v>
      </c>
      <c r="R8901" t="s">
        <v>189</v>
      </c>
    </row>
    <row r="8902" spans="1:18" hidden="1" x14ac:dyDescent="0.3">
      <c r="A8902" t="s">
        <v>35333</v>
      </c>
      <c r="B8902" t="s">
        <v>35334</v>
      </c>
      <c r="C8902" s="1" t="str">
        <f t="shared" si="734"/>
        <v>21:1011</v>
      </c>
      <c r="D8902" s="1" t="str">
        <f>HYPERLINK("https://geochem.nrcan.gc.ca/cdogs/content/svy/svy_e.htm", "")</f>
        <v/>
      </c>
      <c r="G8902" s="1" t="str">
        <f>HYPERLINK("https://geochem.nrcan.gc.ca/cdogs/content/cr_/cr_00306_e.htm", "306")</f>
        <v>306</v>
      </c>
      <c r="J8902" t="s">
        <v>85</v>
      </c>
      <c r="K8902" t="s">
        <v>86</v>
      </c>
      <c r="L8902">
        <v>10</v>
      </c>
      <c r="M8902" t="s">
        <v>87</v>
      </c>
      <c r="N8902">
        <v>163</v>
      </c>
      <c r="O8902">
        <v>8</v>
      </c>
      <c r="P8902" t="s">
        <v>1605</v>
      </c>
      <c r="Q8902" t="s">
        <v>96</v>
      </c>
      <c r="R8902" t="s">
        <v>47</v>
      </c>
    </row>
    <row r="8903" spans="1:18" x14ac:dyDescent="0.3">
      <c r="A8903" t="s">
        <v>35335</v>
      </c>
      <c r="B8903" t="s">
        <v>35336</v>
      </c>
      <c r="C8903" s="1" t="str">
        <f t="shared" si="734"/>
        <v>21:1011</v>
      </c>
      <c r="D8903" s="1" t="str">
        <f t="shared" ref="D8903:D8920" si="741">HYPERLINK("https://geochem.nrcan.gc.ca/cdogs/content/svy/svy210241_e.htm", "21:0241")</f>
        <v>21:0241</v>
      </c>
      <c r="E8903" t="s">
        <v>35337</v>
      </c>
      <c r="F8903" t="s">
        <v>35338</v>
      </c>
      <c r="H8903">
        <v>72.270340000000004</v>
      </c>
      <c r="I8903">
        <v>-111.35496999999999</v>
      </c>
      <c r="J8903" s="1" t="str">
        <f t="shared" ref="J8903:J8920" si="742">HYPERLINK("https://geochem.nrcan.gc.ca/cdogs/content/kwd/kwd020018_e.htm", "Fluid (stream)")</f>
        <v>Fluid (stream)</v>
      </c>
      <c r="K8903" s="1" t="str">
        <f t="shared" ref="K8903:K8920" si="743">HYPERLINK("https://geochem.nrcan.gc.ca/cdogs/content/kwd/kwd080007_e.htm", "Untreated Water")</f>
        <v>Untreated Water</v>
      </c>
      <c r="L8903">
        <v>10</v>
      </c>
      <c r="M8903" t="s">
        <v>127</v>
      </c>
      <c r="N8903">
        <v>164</v>
      </c>
      <c r="O8903">
        <v>1</v>
      </c>
      <c r="P8903" t="s">
        <v>1006</v>
      </c>
      <c r="Q8903" t="s">
        <v>24</v>
      </c>
      <c r="R8903" t="s">
        <v>460</v>
      </c>
    </row>
    <row r="8904" spans="1:18" x14ac:dyDescent="0.3">
      <c r="A8904" t="s">
        <v>35339</v>
      </c>
      <c r="B8904" t="s">
        <v>35340</v>
      </c>
      <c r="C8904" s="1" t="str">
        <f t="shared" si="734"/>
        <v>21:1011</v>
      </c>
      <c r="D8904" s="1" t="str">
        <f t="shared" si="741"/>
        <v>21:0241</v>
      </c>
      <c r="E8904" t="s">
        <v>35341</v>
      </c>
      <c r="F8904" t="s">
        <v>35342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133</v>
      </c>
      <c r="N8904">
        <v>165</v>
      </c>
      <c r="O8904">
        <v>1</v>
      </c>
      <c r="P8904" t="s">
        <v>319</v>
      </c>
      <c r="Q8904" t="s">
        <v>248</v>
      </c>
      <c r="R8904" t="s">
        <v>55</v>
      </c>
    </row>
    <row r="8905" spans="1:18" x14ac:dyDescent="0.3">
      <c r="A8905" t="s">
        <v>35343</v>
      </c>
      <c r="B8905" t="s">
        <v>35344</v>
      </c>
      <c r="C8905" s="1" t="str">
        <f t="shared" si="734"/>
        <v>21:1011</v>
      </c>
      <c r="D8905" s="1" t="str">
        <f t="shared" si="741"/>
        <v>21:0241</v>
      </c>
      <c r="E8905" t="s">
        <v>35345</v>
      </c>
      <c r="F8905" t="s">
        <v>35346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139</v>
      </c>
      <c r="N8905">
        <v>166</v>
      </c>
      <c r="O8905">
        <v>1</v>
      </c>
      <c r="P8905" t="s">
        <v>356</v>
      </c>
      <c r="Q8905" t="s">
        <v>257</v>
      </c>
      <c r="R8905" t="s">
        <v>55</v>
      </c>
    </row>
    <row r="8906" spans="1:18" x14ac:dyDescent="0.3">
      <c r="A8906" t="s">
        <v>35347</v>
      </c>
      <c r="B8906" t="s">
        <v>35348</v>
      </c>
      <c r="C8906" s="1" t="str">
        <f t="shared" si="734"/>
        <v>21:1011</v>
      </c>
      <c r="D8906" s="1" t="str">
        <f t="shared" si="741"/>
        <v>21:0241</v>
      </c>
      <c r="E8906" t="s">
        <v>35349</v>
      </c>
      <c r="F8906" t="s">
        <v>35350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241</v>
      </c>
      <c r="N8906">
        <v>167</v>
      </c>
      <c r="O8906">
        <v>1</v>
      </c>
      <c r="P8906" t="s">
        <v>356</v>
      </c>
      <c r="Q8906" t="s">
        <v>310</v>
      </c>
      <c r="R8906" t="s">
        <v>55</v>
      </c>
    </row>
    <row r="8907" spans="1:18" x14ac:dyDescent="0.3">
      <c r="A8907" t="s">
        <v>35351</v>
      </c>
      <c r="B8907" t="s">
        <v>35352</v>
      </c>
      <c r="C8907" s="1" t="str">
        <f t="shared" si="734"/>
        <v>21:1011</v>
      </c>
      <c r="D8907" s="1" t="str">
        <f t="shared" si="741"/>
        <v>21:0241</v>
      </c>
      <c r="E8907" t="s">
        <v>35353</v>
      </c>
      <c r="F8907" t="s">
        <v>35354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36</v>
      </c>
      <c r="N8907">
        <v>168</v>
      </c>
      <c r="O8907">
        <v>1</v>
      </c>
      <c r="P8907" t="s">
        <v>194</v>
      </c>
      <c r="Q8907" t="s">
        <v>146</v>
      </c>
      <c r="R8907" t="s">
        <v>55</v>
      </c>
    </row>
    <row r="8908" spans="1:18" x14ac:dyDescent="0.3">
      <c r="A8908" t="s">
        <v>35355</v>
      </c>
      <c r="B8908" t="s">
        <v>35356</v>
      </c>
      <c r="C8908" s="1" t="str">
        <f t="shared" si="734"/>
        <v>21:1011</v>
      </c>
      <c r="D8908" s="1" t="str">
        <f t="shared" si="741"/>
        <v>21:0241</v>
      </c>
      <c r="E8908" t="s">
        <v>35357</v>
      </c>
      <c r="F8908" t="s">
        <v>35358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44</v>
      </c>
      <c r="N8908">
        <v>169</v>
      </c>
      <c r="O8908">
        <v>1</v>
      </c>
      <c r="P8908" t="s">
        <v>235</v>
      </c>
      <c r="Q8908" t="s">
        <v>38</v>
      </c>
      <c r="R8908" t="s">
        <v>55</v>
      </c>
    </row>
    <row r="8909" spans="1:18" x14ac:dyDescent="0.3">
      <c r="A8909" t="s">
        <v>35359</v>
      </c>
      <c r="B8909" t="s">
        <v>35360</v>
      </c>
      <c r="C8909" s="1" t="str">
        <f t="shared" si="734"/>
        <v>21:1011</v>
      </c>
      <c r="D8909" s="1" t="str">
        <f t="shared" si="741"/>
        <v>21:0241</v>
      </c>
      <c r="E8909" t="s">
        <v>35361</v>
      </c>
      <c r="F8909" t="s">
        <v>35362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52</v>
      </c>
      <c r="N8909">
        <v>170</v>
      </c>
      <c r="O8909">
        <v>1</v>
      </c>
      <c r="P8909" t="s">
        <v>256</v>
      </c>
      <c r="Q8909" t="s">
        <v>46</v>
      </c>
      <c r="R8909" t="s">
        <v>285</v>
      </c>
    </row>
    <row r="8910" spans="1:18" x14ac:dyDescent="0.3">
      <c r="A8910" t="s">
        <v>35363</v>
      </c>
      <c r="B8910" t="s">
        <v>35364</v>
      </c>
      <c r="C8910" s="1" t="str">
        <f t="shared" si="734"/>
        <v>21:1011</v>
      </c>
      <c r="D8910" s="1" t="str">
        <f t="shared" si="741"/>
        <v>21:0241</v>
      </c>
      <c r="E8910" t="s">
        <v>35365</v>
      </c>
      <c r="F8910" t="s">
        <v>35366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60</v>
      </c>
      <c r="N8910">
        <v>171</v>
      </c>
      <c r="O8910">
        <v>1</v>
      </c>
      <c r="P8910" t="s">
        <v>15080</v>
      </c>
      <c r="Q8910" t="s">
        <v>15080</v>
      </c>
      <c r="R8910" t="s">
        <v>15080</v>
      </c>
    </row>
    <row r="8911" spans="1:18" x14ac:dyDescent="0.3">
      <c r="A8911" t="s">
        <v>35367</v>
      </c>
      <c r="B8911" t="s">
        <v>35368</v>
      </c>
      <c r="C8911" s="1" t="str">
        <f t="shared" si="734"/>
        <v>21:1011</v>
      </c>
      <c r="D8911" s="1" t="str">
        <f t="shared" si="741"/>
        <v>21:0241</v>
      </c>
      <c r="E8911" t="s">
        <v>35369</v>
      </c>
      <c r="F8911" t="s">
        <v>35370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67</v>
      </c>
      <c r="N8911">
        <v>172</v>
      </c>
      <c r="O8911">
        <v>1</v>
      </c>
      <c r="P8911" t="s">
        <v>262</v>
      </c>
      <c r="Q8911" t="s">
        <v>46</v>
      </c>
      <c r="R8911" t="s">
        <v>55</v>
      </c>
    </row>
    <row r="8912" spans="1:18" x14ac:dyDescent="0.3">
      <c r="A8912" t="s">
        <v>35371</v>
      </c>
      <c r="B8912" t="s">
        <v>35372</v>
      </c>
      <c r="C8912" s="1" t="str">
        <f t="shared" si="734"/>
        <v>21:1011</v>
      </c>
      <c r="D8912" s="1" t="str">
        <f t="shared" si="741"/>
        <v>21:0241</v>
      </c>
      <c r="E8912" t="s">
        <v>35373</v>
      </c>
      <c r="F8912" t="s">
        <v>35374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74</v>
      </c>
      <c r="N8912">
        <v>173</v>
      </c>
      <c r="O8912">
        <v>1</v>
      </c>
      <c r="P8912" t="s">
        <v>210</v>
      </c>
      <c r="Q8912" t="s">
        <v>24</v>
      </c>
      <c r="R8912" t="s">
        <v>55</v>
      </c>
    </row>
    <row r="8913" spans="1:18" x14ac:dyDescent="0.3">
      <c r="A8913" t="s">
        <v>35375</v>
      </c>
      <c r="B8913" t="s">
        <v>35376</v>
      </c>
      <c r="C8913" s="1" t="str">
        <f t="shared" si="734"/>
        <v>21:1011</v>
      </c>
      <c r="D8913" s="1" t="str">
        <f t="shared" si="741"/>
        <v>21:0241</v>
      </c>
      <c r="E8913" t="s">
        <v>35377</v>
      </c>
      <c r="F8913" t="s">
        <v>35378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81</v>
      </c>
      <c r="N8913">
        <v>174</v>
      </c>
      <c r="O8913">
        <v>1</v>
      </c>
      <c r="P8913" t="s">
        <v>272</v>
      </c>
      <c r="Q8913" t="s">
        <v>257</v>
      </c>
      <c r="R8913" t="s">
        <v>189</v>
      </c>
    </row>
    <row r="8914" spans="1:18" x14ac:dyDescent="0.3">
      <c r="A8914" t="s">
        <v>35379</v>
      </c>
      <c r="B8914" t="s">
        <v>35380</v>
      </c>
      <c r="C8914" s="1" t="str">
        <f t="shared" si="734"/>
        <v>21:1011</v>
      </c>
      <c r="D8914" s="1" t="str">
        <f t="shared" si="741"/>
        <v>21:0241</v>
      </c>
      <c r="E8914" t="s">
        <v>35381</v>
      </c>
      <c r="F8914" t="s">
        <v>35382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95</v>
      </c>
      <c r="N8914">
        <v>175</v>
      </c>
      <c r="O8914">
        <v>1</v>
      </c>
      <c r="P8914" t="s">
        <v>262</v>
      </c>
      <c r="Q8914" t="s">
        <v>248</v>
      </c>
      <c r="R8914" t="s">
        <v>55</v>
      </c>
    </row>
    <row r="8915" spans="1:18" x14ac:dyDescent="0.3">
      <c r="A8915" t="s">
        <v>35383</v>
      </c>
      <c r="B8915" t="s">
        <v>35384</v>
      </c>
      <c r="C8915" s="1" t="str">
        <f t="shared" si="734"/>
        <v>21:1011</v>
      </c>
      <c r="D8915" s="1" t="str">
        <f t="shared" si="741"/>
        <v>21:0241</v>
      </c>
      <c r="E8915" t="s">
        <v>35385</v>
      </c>
      <c r="F8915" t="s">
        <v>35386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 t="s">
        <v>272</v>
      </c>
      <c r="Q8915" t="s">
        <v>38</v>
      </c>
      <c r="R8915" t="s">
        <v>55</v>
      </c>
    </row>
    <row r="8916" spans="1:18" x14ac:dyDescent="0.3">
      <c r="A8916" t="s">
        <v>35387</v>
      </c>
      <c r="B8916" t="s">
        <v>35388</v>
      </c>
      <c r="C8916" s="1" t="str">
        <f t="shared" si="734"/>
        <v>21:1011</v>
      </c>
      <c r="D8916" s="1" t="str">
        <f t="shared" si="741"/>
        <v>21:0241</v>
      </c>
      <c r="E8916" t="s">
        <v>35385</v>
      </c>
      <c r="F8916" t="s">
        <v>35389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29</v>
      </c>
      <c r="N8916">
        <v>177</v>
      </c>
      <c r="O8916">
        <v>1</v>
      </c>
      <c r="P8916" t="s">
        <v>272</v>
      </c>
      <c r="Q8916" t="s">
        <v>46</v>
      </c>
      <c r="R8916" t="s">
        <v>55</v>
      </c>
    </row>
    <row r="8917" spans="1:18" x14ac:dyDescent="0.3">
      <c r="A8917" t="s">
        <v>35390</v>
      </c>
      <c r="B8917" t="s">
        <v>35391</v>
      </c>
      <c r="C8917" s="1" t="str">
        <f t="shared" si="734"/>
        <v>21:1011</v>
      </c>
      <c r="D8917" s="1" t="str">
        <f t="shared" si="741"/>
        <v>21:0241</v>
      </c>
      <c r="E8917" t="s">
        <v>35392</v>
      </c>
      <c r="F8917" t="s">
        <v>35393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101</v>
      </c>
      <c r="N8917">
        <v>178</v>
      </c>
      <c r="O8917">
        <v>1</v>
      </c>
      <c r="P8917" t="s">
        <v>267</v>
      </c>
      <c r="Q8917" t="s">
        <v>54</v>
      </c>
      <c r="R8917" t="s">
        <v>55</v>
      </c>
    </row>
    <row r="8918" spans="1:18" x14ac:dyDescent="0.3">
      <c r="A8918" t="s">
        <v>35394</v>
      </c>
      <c r="B8918" t="s">
        <v>35395</v>
      </c>
      <c r="C8918" s="1" t="str">
        <f t="shared" si="734"/>
        <v>21:1011</v>
      </c>
      <c r="D8918" s="1" t="str">
        <f t="shared" si="741"/>
        <v>21:0241</v>
      </c>
      <c r="E8918" t="s">
        <v>35396</v>
      </c>
      <c r="F8918" t="s">
        <v>35397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107</v>
      </c>
      <c r="N8918">
        <v>179</v>
      </c>
      <c r="O8918">
        <v>1</v>
      </c>
      <c r="P8918" t="s">
        <v>256</v>
      </c>
      <c r="Q8918" t="s">
        <v>62</v>
      </c>
      <c r="R8918" t="s">
        <v>55</v>
      </c>
    </row>
    <row r="8919" spans="1:18" x14ac:dyDescent="0.3">
      <c r="A8919" t="s">
        <v>35398</v>
      </c>
      <c r="B8919" t="s">
        <v>35399</v>
      </c>
      <c r="C8919" s="1" t="str">
        <f t="shared" si="734"/>
        <v>21:1011</v>
      </c>
      <c r="D8919" s="1" t="str">
        <f t="shared" si="741"/>
        <v>21:0241</v>
      </c>
      <c r="E8919" t="s">
        <v>35400</v>
      </c>
      <c r="F8919" t="s">
        <v>35401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114</v>
      </c>
      <c r="N8919">
        <v>180</v>
      </c>
      <c r="O8919">
        <v>1</v>
      </c>
      <c r="P8919" t="s">
        <v>356</v>
      </c>
      <c r="Q8919" t="s">
        <v>236</v>
      </c>
      <c r="R8919" t="s">
        <v>55</v>
      </c>
    </row>
    <row r="8920" spans="1:18" x14ac:dyDescent="0.3">
      <c r="A8920" t="s">
        <v>35402</v>
      </c>
      <c r="B8920" t="s">
        <v>35403</v>
      </c>
      <c r="C8920" s="1" t="str">
        <f t="shared" si="734"/>
        <v>21:1011</v>
      </c>
      <c r="D8920" s="1" t="str">
        <f t="shared" si="741"/>
        <v>21:0241</v>
      </c>
      <c r="E8920" t="s">
        <v>35404</v>
      </c>
      <c r="F8920" t="s">
        <v>35405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121</v>
      </c>
      <c r="N8920">
        <v>181</v>
      </c>
      <c r="O8920">
        <v>1</v>
      </c>
      <c r="P8920" t="s">
        <v>256</v>
      </c>
      <c r="Q8920" t="s">
        <v>310</v>
      </c>
      <c r="R8920" t="s">
        <v>55</v>
      </c>
    </row>
    <row r="8921" spans="1:18" hidden="1" x14ac:dyDescent="0.3">
      <c r="A8921" t="s">
        <v>35406</v>
      </c>
      <c r="B8921" t="s">
        <v>35407</v>
      </c>
      <c r="C8921" s="1" t="str">
        <f t="shared" si="734"/>
        <v>21:1011</v>
      </c>
      <c r="D8921" s="1" t="str">
        <f>HYPERLINK("https://geochem.nrcan.gc.ca/cdogs/content/svy/svy_e.htm", "")</f>
        <v/>
      </c>
      <c r="G8921" s="1" t="str">
        <f>HYPERLINK("https://geochem.nrcan.gc.ca/cdogs/content/cr_/cr_00305_e.htm", "305")</f>
        <v>305</v>
      </c>
      <c r="J8921" t="s">
        <v>85</v>
      </c>
      <c r="K8921" t="s">
        <v>86</v>
      </c>
      <c r="L8921">
        <v>11</v>
      </c>
      <c r="M8921" t="s">
        <v>87</v>
      </c>
      <c r="N8921">
        <v>182</v>
      </c>
      <c r="O8921">
        <v>8</v>
      </c>
      <c r="P8921" t="s">
        <v>182</v>
      </c>
      <c r="Q8921" t="s">
        <v>89</v>
      </c>
      <c r="R8921" t="s">
        <v>522</v>
      </c>
    </row>
    <row r="8922" spans="1:18" x14ac:dyDescent="0.3">
      <c r="A8922" t="s">
        <v>35408</v>
      </c>
      <c r="B8922" t="s">
        <v>35409</v>
      </c>
      <c r="C8922" s="1" t="str">
        <f t="shared" si="734"/>
        <v>21:1011</v>
      </c>
      <c r="D8922" s="1" t="str">
        <f t="shared" ref="D8922:D8928" si="744">HYPERLINK("https://geochem.nrcan.gc.ca/cdogs/content/svy/svy210241_e.htm", "21:0241")</f>
        <v>21:0241</v>
      </c>
      <c r="E8922" t="s">
        <v>35410</v>
      </c>
      <c r="F8922" t="s">
        <v>35411</v>
      </c>
      <c r="H8922">
        <v>72.422460000000001</v>
      </c>
      <c r="I8922">
        <v>-110.98095000000001</v>
      </c>
      <c r="J8922" s="1" t="str">
        <f t="shared" ref="J8922:J8928" si="745">HYPERLINK("https://geochem.nrcan.gc.ca/cdogs/content/kwd/kwd020018_e.htm", "Fluid (stream)")</f>
        <v>Fluid (stream)</v>
      </c>
      <c r="K8922" s="1" t="str">
        <f t="shared" ref="K8922:K8928" si="746">HYPERLINK("https://geochem.nrcan.gc.ca/cdogs/content/kwd/kwd080007_e.htm", "Untreated Water")</f>
        <v>Untreated Water</v>
      </c>
      <c r="L8922">
        <v>12</v>
      </c>
      <c r="M8922" t="s">
        <v>36</v>
      </c>
      <c r="N8922">
        <v>183</v>
      </c>
      <c r="O8922">
        <v>1</v>
      </c>
      <c r="P8922" t="s">
        <v>414</v>
      </c>
      <c r="Q8922" t="s">
        <v>146</v>
      </c>
      <c r="R8922" t="s">
        <v>55</v>
      </c>
    </row>
    <row r="8923" spans="1:18" x14ac:dyDescent="0.3">
      <c r="A8923" t="s">
        <v>35412</v>
      </c>
      <c r="B8923" t="s">
        <v>35413</v>
      </c>
      <c r="C8923" s="1" t="str">
        <f t="shared" si="734"/>
        <v>21:1011</v>
      </c>
      <c r="D8923" s="1" t="str">
        <f t="shared" si="744"/>
        <v>21:0241</v>
      </c>
      <c r="E8923" t="s">
        <v>35414</v>
      </c>
      <c r="F8923" t="s">
        <v>35415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44</v>
      </c>
      <c r="N8923">
        <v>184</v>
      </c>
      <c r="O8923">
        <v>1</v>
      </c>
      <c r="P8923" t="s">
        <v>319</v>
      </c>
      <c r="Q8923" t="s">
        <v>24</v>
      </c>
      <c r="R8923" t="s">
        <v>460</v>
      </c>
    </row>
    <row r="8924" spans="1:18" x14ac:dyDescent="0.3">
      <c r="A8924" t="s">
        <v>35416</v>
      </c>
      <c r="B8924" t="s">
        <v>35417</v>
      </c>
      <c r="C8924" s="1" t="str">
        <f t="shared" si="734"/>
        <v>21:1011</v>
      </c>
      <c r="D8924" s="1" t="str">
        <f t="shared" si="744"/>
        <v>21:0241</v>
      </c>
      <c r="E8924" t="s">
        <v>35418</v>
      </c>
      <c r="F8924" t="s">
        <v>35419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 t="s">
        <v>256</v>
      </c>
      <c r="Q8924" t="s">
        <v>96</v>
      </c>
      <c r="R8924" t="s">
        <v>55</v>
      </c>
    </row>
    <row r="8925" spans="1:18" x14ac:dyDescent="0.3">
      <c r="A8925" t="s">
        <v>35420</v>
      </c>
      <c r="B8925" t="s">
        <v>35421</v>
      </c>
      <c r="C8925" s="1" t="str">
        <f t="shared" si="734"/>
        <v>21:1011</v>
      </c>
      <c r="D8925" s="1" t="str">
        <f t="shared" si="744"/>
        <v>21:0241</v>
      </c>
      <c r="E8925" t="s">
        <v>35418</v>
      </c>
      <c r="F8925" t="s">
        <v>35422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29</v>
      </c>
      <c r="N8925">
        <v>186</v>
      </c>
      <c r="O8925">
        <v>1</v>
      </c>
      <c r="P8925" t="s">
        <v>247</v>
      </c>
      <c r="Q8925" t="s">
        <v>96</v>
      </c>
      <c r="R8925" t="s">
        <v>285</v>
      </c>
    </row>
    <row r="8926" spans="1:18" x14ac:dyDescent="0.3">
      <c r="A8926" t="s">
        <v>35423</v>
      </c>
      <c r="B8926" t="s">
        <v>35424</v>
      </c>
      <c r="C8926" s="1" t="str">
        <f t="shared" si="734"/>
        <v>21:1011</v>
      </c>
      <c r="D8926" s="1" t="str">
        <f t="shared" si="744"/>
        <v>21:0241</v>
      </c>
      <c r="E8926" t="s">
        <v>35425</v>
      </c>
      <c r="F8926" t="s">
        <v>35426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52</v>
      </c>
      <c r="N8926">
        <v>187</v>
      </c>
      <c r="O8926">
        <v>1</v>
      </c>
      <c r="P8926" t="s">
        <v>356</v>
      </c>
      <c r="Q8926" t="s">
        <v>146</v>
      </c>
      <c r="R8926" t="s">
        <v>460</v>
      </c>
    </row>
    <row r="8927" spans="1:18" x14ac:dyDescent="0.3">
      <c r="A8927" t="s">
        <v>35427</v>
      </c>
      <c r="B8927" t="s">
        <v>35428</v>
      </c>
      <c r="C8927" s="1" t="str">
        <f t="shared" si="734"/>
        <v>21:1011</v>
      </c>
      <c r="D8927" s="1" t="str">
        <f t="shared" si="744"/>
        <v>21:0241</v>
      </c>
      <c r="E8927" t="s">
        <v>35429</v>
      </c>
      <c r="F8927" t="s">
        <v>35430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60</v>
      </c>
      <c r="N8927">
        <v>188</v>
      </c>
      <c r="O8927">
        <v>1</v>
      </c>
      <c r="P8927" t="s">
        <v>210</v>
      </c>
      <c r="Q8927" t="s">
        <v>24</v>
      </c>
      <c r="R8927" t="s">
        <v>3875</v>
      </c>
    </row>
    <row r="8928" spans="1:18" x14ac:dyDescent="0.3">
      <c r="A8928" t="s">
        <v>35431</v>
      </c>
      <c r="B8928" t="s">
        <v>35432</v>
      </c>
      <c r="C8928" s="1" t="str">
        <f t="shared" si="734"/>
        <v>21:1011</v>
      </c>
      <c r="D8928" s="1" t="str">
        <f t="shared" si="744"/>
        <v>21:0241</v>
      </c>
      <c r="E8928" t="s">
        <v>35433</v>
      </c>
      <c r="F8928" t="s">
        <v>35434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67</v>
      </c>
      <c r="N8928">
        <v>189</v>
      </c>
      <c r="O8928">
        <v>1</v>
      </c>
      <c r="P8928" t="s">
        <v>235</v>
      </c>
      <c r="Q8928" t="s">
        <v>146</v>
      </c>
      <c r="R8928" t="s">
        <v>401</v>
      </c>
    </row>
    <row r="8929" spans="1:18" hidden="1" x14ac:dyDescent="0.3">
      <c r="A8929" t="s">
        <v>35435</v>
      </c>
      <c r="B8929" t="s">
        <v>35436</v>
      </c>
      <c r="C8929" s="1" t="str">
        <f t="shared" si="734"/>
        <v>21:1011</v>
      </c>
      <c r="D8929" s="1" t="str">
        <f>HYPERLINK("https://geochem.nrcan.gc.ca/cdogs/content/svy/svy_e.htm", "")</f>
        <v/>
      </c>
      <c r="G8929" s="1" t="str">
        <f>HYPERLINK("https://geochem.nrcan.gc.ca/cdogs/content/cr_/cr_00305_e.htm", "305")</f>
        <v>305</v>
      </c>
      <c r="J8929" t="s">
        <v>85</v>
      </c>
      <c r="K8929" t="s">
        <v>86</v>
      </c>
      <c r="L8929">
        <v>12</v>
      </c>
      <c r="M8929" t="s">
        <v>87</v>
      </c>
      <c r="N8929">
        <v>190</v>
      </c>
      <c r="O8929">
        <v>8</v>
      </c>
      <c r="P8929" t="s">
        <v>521</v>
      </c>
      <c r="Q8929" t="s">
        <v>31</v>
      </c>
      <c r="R8929" t="s">
        <v>401</v>
      </c>
    </row>
    <row r="8930" spans="1:18" x14ac:dyDescent="0.3">
      <c r="A8930" t="s">
        <v>35437</v>
      </c>
      <c r="B8930" t="s">
        <v>35438</v>
      </c>
      <c r="C8930" s="1" t="str">
        <f t="shared" si="734"/>
        <v>21:1011</v>
      </c>
      <c r="D8930" s="1" t="str">
        <f t="shared" ref="D8930:D8950" si="747">HYPERLINK("https://geochem.nrcan.gc.ca/cdogs/content/svy/svy210241_e.htm", "21:0241")</f>
        <v>21:0241</v>
      </c>
      <c r="E8930" t="s">
        <v>35439</v>
      </c>
      <c r="F8930" t="s">
        <v>35440</v>
      </c>
      <c r="H8930">
        <v>72.507940000000005</v>
      </c>
      <c r="I8930">
        <v>-110.79795</v>
      </c>
      <c r="J8930" s="1" t="str">
        <f t="shared" ref="J8930:J8950" si="748">HYPERLINK("https://geochem.nrcan.gc.ca/cdogs/content/kwd/kwd020018_e.htm", "Fluid (stream)")</f>
        <v>Fluid (stream)</v>
      </c>
      <c r="K8930" s="1" t="str">
        <f t="shared" ref="K8930:K8950" si="749">HYPERLINK("https://geochem.nrcan.gc.ca/cdogs/content/kwd/kwd080007_e.htm", "Untreated Water")</f>
        <v>Untreated Water</v>
      </c>
      <c r="L8930">
        <v>12</v>
      </c>
      <c r="M8930" t="s">
        <v>74</v>
      </c>
      <c r="N8930">
        <v>191</v>
      </c>
      <c r="O8930">
        <v>1</v>
      </c>
      <c r="P8930" t="s">
        <v>414</v>
      </c>
      <c r="Q8930" t="s">
        <v>89</v>
      </c>
      <c r="R8930" t="s">
        <v>305</v>
      </c>
    </row>
    <row r="8931" spans="1:18" x14ac:dyDescent="0.3">
      <c r="A8931" t="s">
        <v>35441</v>
      </c>
      <c r="B8931" t="s">
        <v>35442</v>
      </c>
      <c r="C8931" s="1" t="str">
        <f t="shared" si="734"/>
        <v>21:1011</v>
      </c>
      <c r="D8931" s="1" t="str">
        <f t="shared" si="747"/>
        <v>21:0241</v>
      </c>
      <c r="E8931" t="s">
        <v>35443</v>
      </c>
      <c r="F8931" t="s">
        <v>35444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81</v>
      </c>
      <c r="N8931">
        <v>192</v>
      </c>
      <c r="O8931">
        <v>1</v>
      </c>
      <c r="P8931" t="s">
        <v>319</v>
      </c>
      <c r="Q8931" t="s">
        <v>146</v>
      </c>
      <c r="R8931" t="s">
        <v>687</v>
      </c>
    </row>
    <row r="8932" spans="1:18" x14ac:dyDescent="0.3">
      <c r="A8932" t="s">
        <v>35445</v>
      </c>
      <c r="B8932" t="s">
        <v>35446</v>
      </c>
      <c r="C8932" s="1" t="str">
        <f t="shared" ref="C8932:C8995" si="750">HYPERLINK("https://geochem.nrcan.gc.ca/cdogs/content/bdl/bdl211011_e.htm", "21:1011")</f>
        <v>21:1011</v>
      </c>
      <c r="D8932" s="1" t="str">
        <f t="shared" si="747"/>
        <v>21:0241</v>
      </c>
      <c r="E8932" t="s">
        <v>35447</v>
      </c>
      <c r="F8932" t="s">
        <v>35448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95</v>
      </c>
      <c r="N8932">
        <v>193</v>
      </c>
      <c r="O8932">
        <v>1</v>
      </c>
      <c r="P8932" t="s">
        <v>319</v>
      </c>
      <c r="Q8932" t="s">
        <v>96</v>
      </c>
      <c r="R8932" t="s">
        <v>522</v>
      </c>
    </row>
    <row r="8933" spans="1:18" x14ac:dyDescent="0.3">
      <c r="A8933" t="s">
        <v>35449</v>
      </c>
      <c r="B8933" t="s">
        <v>35450</v>
      </c>
      <c r="C8933" s="1" t="str">
        <f t="shared" si="750"/>
        <v>21:1011</v>
      </c>
      <c r="D8933" s="1" t="str">
        <f t="shared" si="747"/>
        <v>21:0241</v>
      </c>
      <c r="E8933" t="s">
        <v>35451</v>
      </c>
      <c r="F8933" t="s">
        <v>35452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101</v>
      </c>
      <c r="N8933">
        <v>194</v>
      </c>
      <c r="O8933">
        <v>1</v>
      </c>
      <c r="P8933" t="s">
        <v>256</v>
      </c>
      <c r="Q8933" t="s">
        <v>146</v>
      </c>
      <c r="R8933" t="s">
        <v>401</v>
      </c>
    </row>
    <row r="8934" spans="1:18" x14ac:dyDescent="0.3">
      <c r="A8934" t="s">
        <v>35453</v>
      </c>
      <c r="B8934" t="s">
        <v>35454</v>
      </c>
      <c r="C8934" s="1" t="str">
        <f t="shared" si="750"/>
        <v>21:1011</v>
      </c>
      <c r="D8934" s="1" t="str">
        <f t="shared" si="747"/>
        <v>21:0241</v>
      </c>
      <c r="E8934" t="s">
        <v>35455</v>
      </c>
      <c r="F8934" t="s">
        <v>35456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107</v>
      </c>
      <c r="N8934">
        <v>195</v>
      </c>
      <c r="O8934">
        <v>1</v>
      </c>
      <c r="P8934" t="s">
        <v>256</v>
      </c>
      <c r="Q8934" t="s">
        <v>31</v>
      </c>
      <c r="R8934" t="s">
        <v>3875</v>
      </c>
    </row>
    <row r="8935" spans="1:18" x14ac:dyDescent="0.3">
      <c r="A8935" t="s">
        <v>35457</v>
      </c>
      <c r="B8935" t="s">
        <v>35458</v>
      </c>
      <c r="C8935" s="1" t="str">
        <f t="shared" si="750"/>
        <v>21:1011</v>
      </c>
      <c r="D8935" s="1" t="str">
        <f t="shared" si="747"/>
        <v>21:0241</v>
      </c>
      <c r="E8935" t="s">
        <v>35459</v>
      </c>
      <c r="F8935" t="s">
        <v>35460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114</v>
      </c>
      <c r="N8935">
        <v>196</v>
      </c>
      <c r="O8935">
        <v>1</v>
      </c>
      <c r="P8935" t="s">
        <v>247</v>
      </c>
      <c r="Q8935" t="s">
        <v>24</v>
      </c>
      <c r="R8935" t="s">
        <v>3875</v>
      </c>
    </row>
    <row r="8936" spans="1:18" x14ac:dyDescent="0.3">
      <c r="A8936" t="s">
        <v>35461</v>
      </c>
      <c r="B8936" t="s">
        <v>35462</v>
      </c>
      <c r="C8936" s="1" t="str">
        <f t="shared" si="750"/>
        <v>21:1011</v>
      </c>
      <c r="D8936" s="1" t="str">
        <f t="shared" si="747"/>
        <v>21:0241</v>
      </c>
      <c r="E8936" t="s">
        <v>35463</v>
      </c>
      <c r="F8936" t="s">
        <v>35464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121</v>
      </c>
      <c r="N8936">
        <v>197</v>
      </c>
      <c r="O8936">
        <v>1</v>
      </c>
      <c r="P8936" t="s">
        <v>15080</v>
      </c>
      <c r="Q8936" t="s">
        <v>15080</v>
      </c>
      <c r="R8936" t="s">
        <v>15080</v>
      </c>
    </row>
    <row r="8937" spans="1:18" x14ac:dyDescent="0.3">
      <c r="A8937" t="s">
        <v>35465</v>
      </c>
      <c r="B8937" t="s">
        <v>35466</v>
      </c>
      <c r="C8937" s="1" t="str">
        <f t="shared" si="750"/>
        <v>21:1011</v>
      </c>
      <c r="D8937" s="1" t="str">
        <f t="shared" si="747"/>
        <v>21:0241</v>
      </c>
      <c r="E8937" t="s">
        <v>35467</v>
      </c>
      <c r="F8937" t="s">
        <v>35468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127</v>
      </c>
      <c r="N8937">
        <v>198</v>
      </c>
      <c r="O8937">
        <v>1</v>
      </c>
      <c r="P8937" t="s">
        <v>256</v>
      </c>
      <c r="Q8937" t="s">
        <v>24</v>
      </c>
      <c r="R8937" t="s">
        <v>522</v>
      </c>
    </row>
    <row r="8938" spans="1:18" x14ac:dyDescent="0.3">
      <c r="A8938" t="s">
        <v>35469</v>
      </c>
      <c r="B8938" t="s">
        <v>35470</v>
      </c>
      <c r="C8938" s="1" t="str">
        <f t="shared" si="750"/>
        <v>21:1011</v>
      </c>
      <c r="D8938" s="1" t="str">
        <f t="shared" si="747"/>
        <v>21:0241</v>
      </c>
      <c r="E8938" t="s">
        <v>35471</v>
      </c>
      <c r="F8938" t="s">
        <v>35472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133</v>
      </c>
      <c r="N8938">
        <v>199</v>
      </c>
      <c r="O8938">
        <v>1</v>
      </c>
      <c r="P8938" t="s">
        <v>247</v>
      </c>
      <c r="Q8938" t="s">
        <v>24</v>
      </c>
      <c r="R8938" t="s">
        <v>460</v>
      </c>
    </row>
    <row r="8939" spans="1:18" x14ac:dyDescent="0.3">
      <c r="A8939" t="s">
        <v>35473</v>
      </c>
      <c r="B8939" t="s">
        <v>35474</v>
      </c>
      <c r="C8939" s="1" t="str">
        <f t="shared" si="750"/>
        <v>21:1011</v>
      </c>
      <c r="D8939" s="1" t="str">
        <f t="shared" si="747"/>
        <v>21:0241</v>
      </c>
      <c r="E8939" t="s">
        <v>35475</v>
      </c>
      <c r="F8939" t="s">
        <v>35476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139</v>
      </c>
      <c r="N8939">
        <v>200</v>
      </c>
      <c r="O8939">
        <v>1</v>
      </c>
      <c r="P8939" t="s">
        <v>356</v>
      </c>
      <c r="Q8939" t="s">
        <v>146</v>
      </c>
      <c r="R8939" t="s">
        <v>599</v>
      </c>
    </row>
    <row r="8940" spans="1:18" x14ac:dyDescent="0.3">
      <c r="A8940" t="s">
        <v>35477</v>
      </c>
      <c r="B8940" t="s">
        <v>35478</v>
      </c>
      <c r="C8940" s="1" t="str">
        <f t="shared" si="750"/>
        <v>21:1011</v>
      </c>
      <c r="D8940" s="1" t="str">
        <f t="shared" si="747"/>
        <v>21:0241</v>
      </c>
      <c r="E8940" t="s">
        <v>35479</v>
      </c>
      <c r="F8940" t="s">
        <v>35480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241</v>
      </c>
      <c r="N8940">
        <v>201</v>
      </c>
      <c r="O8940">
        <v>1</v>
      </c>
      <c r="P8940" t="s">
        <v>256</v>
      </c>
      <c r="Q8940" t="s">
        <v>24</v>
      </c>
      <c r="R8940" t="s">
        <v>55</v>
      </c>
    </row>
    <row r="8941" spans="1:18" x14ac:dyDescent="0.3">
      <c r="A8941" t="s">
        <v>35481</v>
      </c>
      <c r="B8941" t="s">
        <v>35482</v>
      </c>
      <c r="C8941" s="1" t="str">
        <f t="shared" si="750"/>
        <v>21:1011</v>
      </c>
      <c r="D8941" s="1" t="str">
        <f t="shared" si="747"/>
        <v>21:0241</v>
      </c>
      <c r="E8941" t="s">
        <v>35483</v>
      </c>
      <c r="F8941" t="s">
        <v>35484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36</v>
      </c>
      <c r="N8941">
        <v>202</v>
      </c>
      <c r="O8941">
        <v>1</v>
      </c>
      <c r="P8941" t="s">
        <v>256</v>
      </c>
      <c r="Q8941" t="s">
        <v>24</v>
      </c>
      <c r="R8941" t="s">
        <v>500</v>
      </c>
    </row>
    <row r="8942" spans="1:18" x14ac:dyDescent="0.3">
      <c r="A8942" t="s">
        <v>35485</v>
      </c>
      <c r="B8942" t="s">
        <v>35486</v>
      </c>
      <c r="C8942" s="1" t="str">
        <f t="shared" si="750"/>
        <v>21:1011</v>
      </c>
      <c r="D8942" s="1" t="str">
        <f t="shared" si="747"/>
        <v>21:0241</v>
      </c>
      <c r="E8942" t="s">
        <v>35487</v>
      </c>
      <c r="F8942" t="s">
        <v>35488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44</v>
      </c>
      <c r="N8942">
        <v>203</v>
      </c>
      <c r="O8942">
        <v>1</v>
      </c>
      <c r="P8942" t="s">
        <v>356</v>
      </c>
      <c r="Q8942" t="s">
        <v>146</v>
      </c>
      <c r="R8942" t="s">
        <v>401</v>
      </c>
    </row>
    <row r="8943" spans="1:18" x14ac:dyDescent="0.3">
      <c r="A8943" t="s">
        <v>35489</v>
      </c>
      <c r="B8943" t="s">
        <v>35490</v>
      </c>
      <c r="C8943" s="1" t="str">
        <f t="shared" si="750"/>
        <v>21:1011</v>
      </c>
      <c r="D8943" s="1" t="str">
        <f t="shared" si="747"/>
        <v>21:0241</v>
      </c>
      <c r="E8943" t="s">
        <v>35491</v>
      </c>
      <c r="F8943" t="s">
        <v>35492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52</v>
      </c>
      <c r="N8943">
        <v>204</v>
      </c>
      <c r="O8943">
        <v>1</v>
      </c>
      <c r="P8943" t="s">
        <v>247</v>
      </c>
      <c r="Q8943" t="s">
        <v>146</v>
      </c>
      <c r="R8943" t="s">
        <v>305</v>
      </c>
    </row>
    <row r="8944" spans="1:18" x14ac:dyDescent="0.3">
      <c r="A8944" t="s">
        <v>35493</v>
      </c>
      <c r="B8944" t="s">
        <v>35494</v>
      </c>
      <c r="C8944" s="1" t="str">
        <f t="shared" si="750"/>
        <v>21:1011</v>
      </c>
      <c r="D8944" s="1" t="str">
        <f t="shared" si="747"/>
        <v>21:0241</v>
      </c>
      <c r="E8944" t="s">
        <v>35495</v>
      </c>
      <c r="F8944" t="s">
        <v>35496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60</v>
      </c>
      <c r="N8944">
        <v>205</v>
      </c>
      <c r="O8944">
        <v>1</v>
      </c>
      <c r="P8944" t="s">
        <v>235</v>
      </c>
      <c r="Q8944" t="s">
        <v>62</v>
      </c>
      <c r="R8944" t="s">
        <v>329</v>
      </c>
    </row>
    <row r="8945" spans="1:18" x14ac:dyDescent="0.3">
      <c r="A8945" t="s">
        <v>35497</v>
      </c>
      <c r="B8945" t="s">
        <v>35498</v>
      </c>
      <c r="C8945" s="1" t="str">
        <f t="shared" si="750"/>
        <v>21:1011</v>
      </c>
      <c r="D8945" s="1" t="str">
        <f t="shared" si="747"/>
        <v>21:0241</v>
      </c>
      <c r="E8945" t="s">
        <v>35499</v>
      </c>
      <c r="F8945" t="s">
        <v>35500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67</v>
      </c>
      <c r="N8945">
        <v>206</v>
      </c>
      <c r="O8945">
        <v>1</v>
      </c>
      <c r="P8945" t="s">
        <v>356</v>
      </c>
      <c r="Q8945" t="s">
        <v>24</v>
      </c>
      <c r="R8945" t="s">
        <v>305</v>
      </c>
    </row>
    <row r="8946" spans="1:18" x14ac:dyDescent="0.3">
      <c r="A8946" t="s">
        <v>35501</v>
      </c>
      <c r="B8946" t="s">
        <v>35502</v>
      </c>
      <c r="C8946" s="1" t="str">
        <f t="shared" si="750"/>
        <v>21:1011</v>
      </c>
      <c r="D8946" s="1" t="str">
        <f t="shared" si="747"/>
        <v>21:0241</v>
      </c>
      <c r="E8946" t="s">
        <v>35503</v>
      </c>
      <c r="F8946" t="s">
        <v>35504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 t="s">
        <v>247</v>
      </c>
      <c r="Q8946" t="s">
        <v>31</v>
      </c>
      <c r="R8946" t="s">
        <v>55</v>
      </c>
    </row>
    <row r="8947" spans="1:18" x14ac:dyDescent="0.3">
      <c r="A8947" t="s">
        <v>35505</v>
      </c>
      <c r="B8947" t="s">
        <v>35506</v>
      </c>
      <c r="C8947" s="1" t="str">
        <f t="shared" si="750"/>
        <v>21:1011</v>
      </c>
      <c r="D8947" s="1" t="str">
        <f t="shared" si="747"/>
        <v>21:0241</v>
      </c>
      <c r="E8947" t="s">
        <v>35503</v>
      </c>
      <c r="F8947" t="s">
        <v>35507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29</v>
      </c>
      <c r="N8947">
        <v>208</v>
      </c>
      <c r="O8947">
        <v>1</v>
      </c>
      <c r="P8947" t="s">
        <v>272</v>
      </c>
      <c r="Q8947" t="s">
        <v>46</v>
      </c>
      <c r="R8947" t="s">
        <v>522</v>
      </c>
    </row>
    <row r="8948" spans="1:18" x14ac:dyDescent="0.3">
      <c r="A8948" t="s">
        <v>35508</v>
      </c>
      <c r="B8948" t="s">
        <v>35509</v>
      </c>
      <c r="C8948" s="1" t="str">
        <f t="shared" si="750"/>
        <v>21:1011</v>
      </c>
      <c r="D8948" s="1" t="str">
        <f t="shared" si="747"/>
        <v>21:0241</v>
      </c>
      <c r="E8948" t="s">
        <v>35510</v>
      </c>
      <c r="F8948" t="s">
        <v>35511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74</v>
      </c>
      <c r="N8948">
        <v>209</v>
      </c>
      <c r="O8948">
        <v>1</v>
      </c>
      <c r="P8948" t="s">
        <v>262</v>
      </c>
      <c r="Q8948" t="s">
        <v>24</v>
      </c>
      <c r="R8948" t="s">
        <v>599</v>
      </c>
    </row>
    <row r="8949" spans="1:18" x14ac:dyDescent="0.3">
      <c r="A8949" t="s">
        <v>35512</v>
      </c>
      <c r="B8949" t="s">
        <v>35513</v>
      </c>
      <c r="C8949" s="1" t="str">
        <f t="shared" si="750"/>
        <v>21:1011</v>
      </c>
      <c r="D8949" s="1" t="str">
        <f t="shared" si="747"/>
        <v>21:0241</v>
      </c>
      <c r="E8949" t="s">
        <v>35514</v>
      </c>
      <c r="F8949" t="s">
        <v>35515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81</v>
      </c>
      <c r="N8949">
        <v>210</v>
      </c>
      <c r="O8949">
        <v>1</v>
      </c>
      <c r="P8949" t="s">
        <v>356</v>
      </c>
      <c r="Q8949" t="s">
        <v>46</v>
      </c>
      <c r="R8949" t="s">
        <v>532</v>
      </c>
    </row>
    <row r="8950" spans="1:18" x14ac:dyDescent="0.3">
      <c r="A8950" t="s">
        <v>35516</v>
      </c>
      <c r="B8950" t="s">
        <v>35517</v>
      </c>
      <c r="C8950" s="1" t="str">
        <f t="shared" si="750"/>
        <v>21:1011</v>
      </c>
      <c r="D8950" s="1" t="str">
        <f t="shared" si="747"/>
        <v>21:0241</v>
      </c>
      <c r="E8950" t="s">
        <v>35518</v>
      </c>
      <c r="F8950" t="s">
        <v>35519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95</v>
      </c>
      <c r="N8950">
        <v>211</v>
      </c>
      <c r="O8950">
        <v>1</v>
      </c>
      <c r="P8950" t="s">
        <v>247</v>
      </c>
      <c r="Q8950" t="s">
        <v>96</v>
      </c>
      <c r="R8950" t="s">
        <v>329</v>
      </c>
    </row>
    <row r="8951" spans="1:18" hidden="1" x14ac:dyDescent="0.3">
      <c r="A8951" t="s">
        <v>35520</v>
      </c>
      <c r="B8951" t="s">
        <v>35521</v>
      </c>
      <c r="C8951" s="1" t="str">
        <f t="shared" si="750"/>
        <v>21:1011</v>
      </c>
      <c r="D8951" s="1" t="str">
        <f>HYPERLINK("https://geochem.nrcan.gc.ca/cdogs/content/svy/svy_e.htm", "")</f>
        <v/>
      </c>
      <c r="G8951" s="1" t="str">
        <f>HYPERLINK("https://geochem.nrcan.gc.ca/cdogs/content/cr_/cr_00306_e.htm", "306")</f>
        <v>306</v>
      </c>
      <c r="J8951" t="s">
        <v>85</v>
      </c>
      <c r="K8951" t="s">
        <v>86</v>
      </c>
      <c r="L8951">
        <v>13</v>
      </c>
      <c r="M8951" t="s">
        <v>87</v>
      </c>
      <c r="N8951">
        <v>212</v>
      </c>
      <c r="O8951">
        <v>8</v>
      </c>
      <c r="P8951" t="s">
        <v>3048</v>
      </c>
      <c r="Q8951" t="s">
        <v>96</v>
      </c>
      <c r="R8951" t="s">
        <v>47</v>
      </c>
    </row>
    <row r="8952" spans="1:18" x14ac:dyDescent="0.3">
      <c r="A8952" t="s">
        <v>35522</v>
      </c>
      <c r="B8952" t="s">
        <v>35523</v>
      </c>
      <c r="C8952" s="1" t="str">
        <f t="shared" si="750"/>
        <v>21:1011</v>
      </c>
      <c r="D8952" s="1" t="str">
        <f t="shared" ref="D8952:D8963" si="751">HYPERLINK("https://geochem.nrcan.gc.ca/cdogs/content/svy/svy210241_e.htm", "21:0241")</f>
        <v>21:0241</v>
      </c>
      <c r="E8952" t="s">
        <v>35524</v>
      </c>
      <c r="F8952" t="s">
        <v>35525</v>
      </c>
      <c r="H8952">
        <v>72.928560000000004</v>
      </c>
      <c r="I8952">
        <v>-109.68191</v>
      </c>
      <c r="J8952" s="1" t="str">
        <f t="shared" ref="J8952:J8963" si="752">HYPERLINK("https://geochem.nrcan.gc.ca/cdogs/content/kwd/kwd020018_e.htm", "Fluid (stream)")</f>
        <v>Fluid (stream)</v>
      </c>
      <c r="K8952" s="1" t="str">
        <f t="shared" ref="K8952:K8963" si="753">HYPERLINK("https://geochem.nrcan.gc.ca/cdogs/content/kwd/kwd080007_e.htm", "Untreated Water")</f>
        <v>Untreated Water</v>
      </c>
      <c r="L8952">
        <v>13</v>
      </c>
      <c r="M8952" t="s">
        <v>101</v>
      </c>
      <c r="N8952">
        <v>213</v>
      </c>
      <c r="O8952">
        <v>1</v>
      </c>
      <c r="P8952" t="s">
        <v>256</v>
      </c>
      <c r="Q8952" t="s">
        <v>146</v>
      </c>
      <c r="R8952" t="s">
        <v>522</v>
      </c>
    </row>
    <row r="8953" spans="1:18" x14ac:dyDescent="0.3">
      <c r="A8953" t="s">
        <v>35526</v>
      </c>
      <c r="B8953" t="s">
        <v>35527</v>
      </c>
      <c r="C8953" s="1" t="str">
        <f t="shared" si="750"/>
        <v>21:1011</v>
      </c>
      <c r="D8953" s="1" t="str">
        <f t="shared" si="751"/>
        <v>21:0241</v>
      </c>
      <c r="E8953" t="s">
        <v>35528</v>
      </c>
      <c r="F8953" t="s">
        <v>35529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107</v>
      </c>
      <c r="N8953">
        <v>214</v>
      </c>
      <c r="O8953">
        <v>1</v>
      </c>
      <c r="P8953" t="s">
        <v>319</v>
      </c>
      <c r="Q8953" t="s">
        <v>96</v>
      </c>
      <c r="R8953" t="s">
        <v>102</v>
      </c>
    </row>
    <row r="8954" spans="1:18" x14ac:dyDescent="0.3">
      <c r="A8954" t="s">
        <v>35530</v>
      </c>
      <c r="B8954" t="s">
        <v>35531</v>
      </c>
      <c r="C8954" s="1" t="str">
        <f t="shared" si="750"/>
        <v>21:1011</v>
      </c>
      <c r="D8954" s="1" t="str">
        <f t="shared" si="751"/>
        <v>21:0241</v>
      </c>
      <c r="E8954" t="s">
        <v>35532</v>
      </c>
      <c r="F8954" t="s">
        <v>35533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114</v>
      </c>
      <c r="N8954">
        <v>215</v>
      </c>
      <c r="O8954">
        <v>1</v>
      </c>
      <c r="P8954" t="s">
        <v>247</v>
      </c>
      <c r="Q8954" t="s">
        <v>31</v>
      </c>
      <c r="R8954" t="s">
        <v>500</v>
      </c>
    </row>
    <row r="8955" spans="1:18" x14ac:dyDescent="0.3">
      <c r="A8955" t="s">
        <v>35534</v>
      </c>
      <c r="B8955" t="s">
        <v>35535</v>
      </c>
      <c r="C8955" s="1" t="str">
        <f t="shared" si="750"/>
        <v>21:1011</v>
      </c>
      <c r="D8955" s="1" t="str">
        <f t="shared" si="751"/>
        <v>21:0241</v>
      </c>
      <c r="E8955" t="s">
        <v>35536</v>
      </c>
      <c r="F8955" t="s">
        <v>35537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121</v>
      </c>
      <c r="N8955">
        <v>216</v>
      </c>
      <c r="O8955">
        <v>1</v>
      </c>
      <c r="P8955" t="s">
        <v>356</v>
      </c>
      <c r="Q8955" t="s">
        <v>31</v>
      </c>
      <c r="R8955" t="s">
        <v>873</v>
      </c>
    </row>
    <row r="8956" spans="1:18" x14ac:dyDescent="0.3">
      <c r="A8956" t="s">
        <v>35538</v>
      </c>
      <c r="B8956" t="s">
        <v>35539</v>
      </c>
      <c r="C8956" s="1" t="str">
        <f t="shared" si="750"/>
        <v>21:1011</v>
      </c>
      <c r="D8956" s="1" t="str">
        <f t="shared" si="751"/>
        <v>21:0241</v>
      </c>
      <c r="E8956" t="s">
        <v>35540</v>
      </c>
      <c r="F8956" t="s">
        <v>35541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127</v>
      </c>
      <c r="N8956">
        <v>217</v>
      </c>
      <c r="O8956">
        <v>1</v>
      </c>
      <c r="P8956" t="s">
        <v>262</v>
      </c>
      <c r="Q8956" t="s">
        <v>31</v>
      </c>
      <c r="R8956" t="s">
        <v>532</v>
      </c>
    </row>
    <row r="8957" spans="1:18" x14ac:dyDescent="0.3">
      <c r="A8957" t="s">
        <v>35542</v>
      </c>
      <c r="B8957" t="s">
        <v>35543</v>
      </c>
      <c r="C8957" s="1" t="str">
        <f t="shared" si="750"/>
        <v>21:1011</v>
      </c>
      <c r="D8957" s="1" t="str">
        <f t="shared" si="751"/>
        <v>21:0241</v>
      </c>
      <c r="E8957" t="s">
        <v>35544</v>
      </c>
      <c r="F8957" t="s">
        <v>35545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133</v>
      </c>
      <c r="N8957">
        <v>218</v>
      </c>
      <c r="O8957">
        <v>1</v>
      </c>
      <c r="P8957" t="s">
        <v>256</v>
      </c>
      <c r="Q8957" t="s">
        <v>24</v>
      </c>
      <c r="R8957" t="s">
        <v>687</v>
      </c>
    </row>
    <row r="8958" spans="1:18" x14ac:dyDescent="0.3">
      <c r="A8958" t="s">
        <v>35546</v>
      </c>
      <c r="B8958" t="s">
        <v>35547</v>
      </c>
      <c r="C8958" s="1" t="str">
        <f t="shared" si="750"/>
        <v>21:1011</v>
      </c>
      <c r="D8958" s="1" t="str">
        <f t="shared" si="751"/>
        <v>21:0241</v>
      </c>
      <c r="E8958" t="s">
        <v>35548</v>
      </c>
      <c r="F8958" t="s">
        <v>35549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139</v>
      </c>
      <c r="N8958">
        <v>219</v>
      </c>
      <c r="O8958">
        <v>1</v>
      </c>
      <c r="P8958" t="s">
        <v>356</v>
      </c>
      <c r="Q8958" t="s">
        <v>24</v>
      </c>
      <c r="R8958" t="s">
        <v>329</v>
      </c>
    </row>
    <row r="8959" spans="1:18" x14ac:dyDescent="0.3">
      <c r="A8959" t="s">
        <v>35550</v>
      </c>
      <c r="B8959" t="s">
        <v>35551</v>
      </c>
      <c r="C8959" s="1" t="str">
        <f t="shared" si="750"/>
        <v>21:1011</v>
      </c>
      <c r="D8959" s="1" t="str">
        <f t="shared" si="751"/>
        <v>21:0241</v>
      </c>
      <c r="E8959" t="s">
        <v>35552</v>
      </c>
      <c r="F8959" t="s">
        <v>35553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241</v>
      </c>
      <c r="N8959">
        <v>220</v>
      </c>
      <c r="O8959">
        <v>1</v>
      </c>
      <c r="P8959" t="s">
        <v>140</v>
      </c>
      <c r="Q8959" t="s">
        <v>46</v>
      </c>
      <c r="R8959" t="s">
        <v>347</v>
      </c>
    </row>
    <row r="8960" spans="1:18" x14ac:dyDescent="0.3">
      <c r="A8960" t="s">
        <v>35554</v>
      </c>
      <c r="B8960" t="s">
        <v>35555</v>
      </c>
      <c r="C8960" s="1" t="str">
        <f t="shared" si="750"/>
        <v>21:1011</v>
      </c>
      <c r="D8960" s="1" t="str">
        <f t="shared" si="751"/>
        <v>21:0241</v>
      </c>
      <c r="E8960" t="s">
        <v>35556</v>
      </c>
      <c r="F8960" t="s">
        <v>35557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36</v>
      </c>
      <c r="N8960">
        <v>221</v>
      </c>
      <c r="O8960">
        <v>1</v>
      </c>
      <c r="P8960" t="s">
        <v>82</v>
      </c>
      <c r="Q8960" t="s">
        <v>31</v>
      </c>
      <c r="R8960" t="s">
        <v>789</v>
      </c>
    </row>
    <row r="8961" spans="1:18" x14ac:dyDescent="0.3">
      <c r="A8961" t="s">
        <v>35558</v>
      </c>
      <c r="B8961" t="s">
        <v>35559</v>
      </c>
      <c r="C8961" s="1" t="str">
        <f t="shared" si="750"/>
        <v>21:1011</v>
      </c>
      <c r="D8961" s="1" t="str">
        <f t="shared" si="751"/>
        <v>21:0241</v>
      </c>
      <c r="E8961" t="s">
        <v>35560</v>
      </c>
      <c r="F8961" t="s">
        <v>35561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44</v>
      </c>
      <c r="N8961">
        <v>222</v>
      </c>
      <c r="O8961">
        <v>1</v>
      </c>
      <c r="P8961" t="s">
        <v>15080</v>
      </c>
      <c r="Q8961" t="s">
        <v>15080</v>
      </c>
      <c r="R8961" t="s">
        <v>15080</v>
      </c>
    </row>
    <row r="8962" spans="1:18" x14ac:dyDescent="0.3">
      <c r="A8962" t="s">
        <v>35562</v>
      </c>
      <c r="B8962" t="s">
        <v>35563</v>
      </c>
      <c r="C8962" s="1" t="str">
        <f t="shared" si="750"/>
        <v>21:1011</v>
      </c>
      <c r="D8962" s="1" t="str">
        <f t="shared" si="751"/>
        <v>21:0241</v>
      </c>
      <c r="E8962" t="s">
        <v>35564</v>
      </c>
      <c r="F8962" t="s">
        <v>35565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 t="s">
        <v>194</v>
      </c>
      <c r="Q8962" t="s">
        <v>24</v>
      </c>
      <c r="R8962" t="s">
        <v>329</v>
      </c>
    </row>
    <row r="8963" spans="1:18" x14ac:dyDescent="0.3">
      <c r="A8963" t="s">
        <v>35566</v>
      </c>
      <c r="B8963" t="s">
        <v>35567</v>
      </c>
      <c r="C8963" s="1" t="str">
        <f t="shared" si="750"/>
        <v>21:1011</v>
      </c>
      <c r="D8963" s="1" t="str">
        <f t="shared" si="751"/>
        <v>21:0241</v>
      </c>
      <c r="E8963" t="s">
        <v>35564</v>
      </c>
      <c r="F8963" t="s">
        <v>35568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29</v>
      </c>
      <c r="N8963">
        <v>224</v>
      </c>
      <c r="O8963">
        <v>1</v>
      </c>
      <c r="P8963" t="s">
        <v>210</v>
      </c>
      <c r="Q8963" t="s">
        <v>24</v>
      </c>
      <c r="R8963" t="s">
        <v>2135</v>
      </c>
    </row>
    <row r="8964" spans="1:18" hidden="1" x14ac:dyDescent="0.3">
      <c r="A8964" t="s">
        <v>35569</v>
      </c>
      <c r="B8964" t="s">
        <v>35570</v>
      </c>
      <c r="C8964" s="1" t="str">
        <f t="shared" si="750"/>
        <v>21:1011</v>
      </c>
      <c r="D8964" s="1" t="str">
        <f>HYPERLINK("https://geochem.nrcan.gc.ca/cdogs/content/svy/svy_e.htm", "")</f>
        <v/>
      </c>
      <c r="G8964" s="1" t="str">
        <f>HYPERLINK("https://geochem.nrcan.gc.ca/cdogs/content/cr_/cr_00305_e.htm", "305")</f>
        <v>305</v>
      </c>
      <c r="J8964" t="s">
        <v>85</v>
      </c>
      <c r="K8964" t="s">
        <v>86</v>
      </c>
      <c r="L8964">
        <v>14</v>
      </c>
      <c r="M8964" t="s">
        <v>87</v>
      </c>
      <c r="N8964">
        <v>225</v>
      </c>
      <c r="O8964">
        <v>8</v>
      </c>
      <c r="P8964" t="s">
        <v>45</v>
      </c>
      <c r="Q8964" t="s">
        <v>96</v>
      </c>
      <c r="R8964" t="s">
        <v>189</v>
      </c>
    </row>
    <row r="8965" spans="1:18" x14ac:dyDescent="0.3">
      <c r="A8965" t="s">
        <v>35571</v>
      </c>
      <c r="B8965" t="s">
        <v>35572</v>
      </c>
      <c r="C8965" s="1" t="str">
        <f t="shared" si="750"/>
        <v>21:1011</v>
      </c>
      <c r="D8965" s="1" t="str">
        <f t="shared" ref="D8965:D8989" si="754">HYPERLINK("https://geochem.nrcan.gc.ca/cdogs/content/svy/svy210241_e.htm", "21:0241")</f>
        <v>21:0241</v>
      </c>
      <c r="E8965" t="s">
        <v>35573</v>
      </c>
      <c r="F8965" t="s">
        <v>35574</v>
      </c>
      <c r="H8965">
        <v>72.838239999999999</v>
      </c>
      <c r="I8965">
        <v>-109.55989</v>
      </c>
      <c r="J8965" s="1" t="str">
        <f t="shared" ref="J8965:J8989" si="755">HYPERLINK("https://geochem.nrcan.gc.ca/cdogs/content/kwd/kwd020018_e.htm", "Fluid (stream)")</f>
        <v>Fluid (stream)</v>
      </c>
      <c r="K8965" s="1" t="str">
        <f t="shared" ref="K8965:K8989" si="756">HYPERLINK("https://geochem.nrcan.gc.ca/cdogs/content/kwd/kwd080007_e.htm", "Untreated Water")</f>
        <v>Untreated Water</v>
      </c>
      <c r="L8965">
        <v>14</v>
      </c>
      <c r="M8965" t="s">
        <v>52</v>
      </c>
      <c r="N8965">
        <v>226</v>
      </c>
      <c r="O8965">
        <v>1</v>
      </c>
      <c r="P8965" t="s">
        <v>771</v>
      </c>
      <c r="Q8965" t="s">
        <v>24</v>
      </c>
      <c r="R8965" t="s">
        <v>211</v>
      </c>
    </row>
    <row r="8966" spans="1:18" x14ac:dyDescent="0.3">
      <c r="A8966" t="s">
        <v>35575</v>
      </c>
      <c r="B8966" t="s">
        <v>35576</v>
      </c>
      <c r="C8966" s="1" t="str">
        <f t="shared" si="750"/>
        <v>21:1011</v>
      </c>
      <c r="D8966" s="1" t="str">
        <f t="shared" si="754"/>
        <v>21:0241</v>
      </c>
      <c r="E8966" t="s">
        <v>35577</v>
      </c>
      <c r="F8966" t="s">
        <v>35578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60</v>
      </c>
      <c r="N8966">
        <v>227</v>
      </c>
      <c r="O8966">
        <v>1</v>
      </c>
      <c r="P8966" t="s">
        <v>225</v>
      </c>
      <c r="Q8966" t="s">
        <v>96</v>
      </c>
      <c r="R8966" t="s">
        <v>2503</v>
      </c>
    </row>
    <row r="8967" spans="1:18" x14ac:dyDescent="0.3">
      <c r="A8967" t="s">
        <v>35579</v>
      </c>
      <c r="B8967" t="s">
        <v>35580</v>
      </c>
      <c r="C8967" s="1" t="str">
        <f t="shared" si="750"/>
        <v>21:1011</v>
      </c>
      <c r="D8967" s="1" t="str">
        <f t="shared" si="754"/>
        <v>21:0241</v>
      </c>
      <c r="E8967" t="s">
        <v>35581</v>
      </c>
      <c r="F8967" t="s">
        <v>35582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67</v>
      </c>
      <c r="N8967">
        <v>228</v>
      </c>
      <c r="O8967">
        <v>1</v>
      </c>
      <c r="P8967" t="s">
        <v>134</v>
      </c>
      <c r="Q8967" t="s">
        <v>46</v>
      </c>
      <c r="R8967" t="s">
        <v>324</v>
      </c>
    </row>
    <row r="8968" spans="1:18" x14ac:dyDescent="0.3">
      <c r="A8968" t="s">
        <v>35583</v>
      </c>
      <c r="B8968" t="s">
        <v>35584</v>
      </c>
      <c r="C8968" s="1" t="str">
        <f t="shared" si="750"/>
        <v>21:1011</v>
      </c>
      <c r="D8968" s="1" t="str">
        <f t="shared" si="754"/>
        <v>21:0241</v>
      </c>
      <c r="E8968" t="s">
        <v>35585</v>
      </c>
      <c r="F8968" t="s">
        <v>35586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74</v>
      </c>
      <c r="N8968">
        <v>229</v>
      </c>
      <c r="O8968">
        <v>1</v>
      </c>
      <c r="P8968" t="s">
        <v>247</v>
      </c>
      <c r="Q8968" t="s">
        <v>96</v>
      </c>
      <c r="R8968" t="s">
        <v>305</v>
      </c>
    </row>
    <row r="8969" spans="1:18" x14ac:dyDescent="0.3">
      <c r="A8969" t="s">
        <v>35587</v>
      </c>
      <c r="B8969" t="s">
        <v>35588</v>
      </c>
      <c r="C8969" s="1" t="str">
        <f t="shared" si="750"/>
        <v>21:1011</v>
      </c>
      <c r="D8969" s="1" t="str">
        <f t="shared" si="754"/>
        <v>21:0241</v>
      </c>
      <c r="E8969" t="s">
        <v>35589</v>
      </c>
      <c r="F8969" t="s">
        <v>35590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81</v>
      </c>
      <c r="N8969">
        <v>230</v>
      </c>
      <c r="O8969">
        <v>1</v>
      </c>
      <c r="P8969" t="s">
        <v>465</v>
      </c>
      <c r="Q8969" t="s">
        <v>146</v>
      </c>
      <c r="R8969" t="s">
        <v>90</v>
      </c>
    </row>
    <row r="8970" spans="1:18" x14ac:dyDescent="0.3">
      <c r="A8970" t="s">
        <v>35591</v>
      </c>
      <c r="B8970" t="s">
        <v>35592</v>
      </c>
      <c r="C8970" s="1" t="str">
        <f t="shared" si="750"/>
        <v>21:1011</v>
      </c>
      <c r="D8970" s="1" t="str">
        <f t="shared" si="754"/>
        <v>21:0241</v>
      </c>
      <c r="E8970" t="s">
        <v>35593</v>
      </c>
      <c r="F8970" t="s">
        <v>35594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95</v>
      </c>
      <c r="N8970">
        <v>231</v>
      </c>
      <c r="O8970">
        <v>1</v>
      </c>
      <c r="P8970" t="s">
        <v>272</v>
      </c>
      <c r="Q8970" t="s">
        <v>24</v>
      </c>
      <c r="R8970" t="s">
        <v>90</v>
      </c>
    </row>
    <row r="8971" spans="1:18" x14ac:dyDescent="0.3">
      <c r="A8971" t="s">
        <v>35595</v>
      </c>
      <c r="B8971" t="s">
        <v>35596</v>
      </c>
      <c r="C8971" s="1" t="str">
        <f t="shared" si="750"/>
        <v>21:1011</v>
      </c>
      <c r="D8971" s="1" t="str">
        <f t="shared" si="754"/>
        <v>21:0241</v>
      </c>
      <c r="E8971" t="s">
        <v>35597</v>
      </c>
      <c r="F8971" t="s">
        <v>35598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101</v>
      </c>
      <c r="N8971">
        <v>232</v>
      </c>
      <c r="O8971">
        <v>1</v>
      </c>
      <c r="P8971" t="s">
        <v>235</v>
      </c>
      <c r="Q8971" t="s">
        <v>89</v>
      </c>
      <c r="R8971" t="s">
        <v>687</v>
      </c>
    </row>
    <row r="8972" spans="1:18" x14ac:dyDescent="0.3">
      <c r="A8972" t="s">
        <v>35599</v>
      </c>
      <c r="B8972" t="s">
        <v>35600</v>
      </c>
      <c r="C8972" s="1" t="str">
        <f t="shared" si="750"/>
        <v>21:1011</v>
      </c>
      <c r="D8972" s="1" t="str">
        <f t="shared" si="754"/>
        <v>21:0241</v>
      </c>
      <c r="E8972" t="s">
        <v>35601</v>
      </c>
      <c r="F8972" t="s">
        <v>35602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107</v>
      </c>
      <c r="N8972">
        <v>233</v>
      </c>
      <c r="O8972">
        <v>1</v>
      </c>
      <c r="P8972" t="s">
        <v>262</v>
      </c>
      <c r="Q8972" t="s">
        <v>24</v>
      </c>
      <c r="R8972" t="s">
        <v>532</v>
      </c>
    </row>
    <row r="8973" spans="1:18" x14ac:dyDescent="0.3">
      <c r="A8973" t="s">
        <v>35603</v>
      </c>
      <c r="B8973" t="s">
        <v>35604</v>
      </c>
      <c r="C8973" s="1" t="str">
        <f t="shared" si="750"/>
        <v>21:1011</v>
      </c>
      <c r="D8973" s="1" t="str">
        <f t="shared" si="754"/>
        <v>21:0241</v>
      </c>
      <c r="E8973" t="s">
        <v>35605</v>
      </c>
      <c r="F8973" t="s">
        <v>35606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114</v>
      </c>
      <c r="N8973">
        <v>234</v>
      </c>
      <c r="O8973">
        <v>1</v>
      </c>
      <c r="P8973" t="s">
        <v>267</v>
      </c>
      <c r="Q8973" t="s">
        <v>24</v>
      </c>
      <c r="R8973" t="s">
        <v>401</v>
      </c>
    </row>
    <row r="8974" spans="1:18" x14ac:dyDescent="0.3">
      <c r="A8974" t="s">
        <v>35607</v>
      </c>
      <c r="B8974" t="s">
        <v>35608</v>
      </c>
      <c r="C8974" s="1" t="str">
        <f t="shared" si="750"/>
        <v>21:1011</v>
      </c>
      <c r="D8974" s="1" t="str">
        <f t="shared" si="754"/>
        <v>21:0241</v>
      </c>
      <c r="E8974" t="s">
        <v>35609</v>
      </c>
      <c r="F8974" t="s">
        <v>35610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121</v>
      </c>
      <c r="N8974">
        <v>235</v>
      </c>
      <c r="O8974">
        <v>1</v>
      </c>
      <c r="P8974" t="s">
        <v>267</v>
      </c>
      <c r="Q8974" t="s">
        <v>24</v>
      </c>
      <c r="R8974" t="s">
        <v>195</v>
      </c>
    </row>
    <row r="8975" spans="1:18" x14ac:dyDescent="0.3">
      <c r="A8975" t="s">
        <v>35611</v>
      </c>
      <c r="B8975" t="s">
        <v>35612</v>
      </c>
      <c r="C8975" s="1" t="str">
        <f t="shared" si="750"/>
        <v>21:1011</v>
      </c>
      <c r="D8975" s="1" t="str">
        <f t="shared" si="754"/>
        <v>21:0241</v>
      </c>
      <c r="E8975" t="s">
        <v>35613</v>
      </c>
      <c r="F8975" t="s">
        <v>35614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127</v>
      </c>
      <c r="N8975">
        <v>236</v>
      </c>
      <c r="O8975">
        <v>1</v>
      </c>
      <c r="P8975" t="s">
        <v>235</v>
      </c>
      <c r="Q8975" t="s">
        <v>62</v>
      </c>
      <c r="R8975" t="s">
        <v>420</v>
      </c>
    </row>
    <row r="8976" spans="1:18" x14ac:dyDescent="0.3">
      <c r="A8976" t="s">
        <v>35615</v>
      </c>
      <c r="B8976" t="s">
        <v>35616</v>
      </c>
      <c r="C8976" s="1" t="str">
        <f t="shared" si="750"/>
        <v>21:1011</v>
      </c>
      <c r="D8976" s="1" t="str">
        <f t="shared" si="754"/>
        <v>21:0241</v>
      </c>
      <c r="E8976" t="s">
        <v>35617</v>
      </c>
      <c r="F8976" t="s">
        <v>35618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133</v>
      </c>
      <c r="N8976">
        <v>237</v>
      </c>
      <c r="O8976">
        <v>1</v>
      </c>
      <c r="P8976" t="s">
        <v>356</v>
      </c>
      <c r="Q8976" t="s">
        <v>24</v>
      </c>
      <c r="R8976" t="s">
        <v>189</v>
      </c>
    </row>
    <row r="8977" spans="1:18" x14ac:dyDescent="0.3">
      <c r="A8977" t="s">
        <v>35619</v>
      </c>
      <c r="B8977" t="s">
        <v>35620</v>
      </c>
      <c r="C8977" s="1" t="str">
        <f t="shared" si="750"/>
        <v>21:1011</v>
      </c>
      <c r="D8977" s="1" t="str">
        <f t="shared" si="754"/>
        <v>21:0241</v>
      </c>
      <c r="E8977" t="s">
        <v>35621</v>
      </c>
      <c r="F8977" t="s">
        <v>35622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139</v>
      </c>
      <c r="N8977">
        <v>238</v>
      </c>
      <c r="O8977">
        <v>1</v>
      </c>
      <c r="P8977" t="s">
        <v>247</v>
      </c>
      <c r="Q8977" t="s">
        <v>31</v>
      </c>
      <c r="R8977" t="s">
        <v>3875</v>
      </c>
    </row>
    <row r="8978" spans="1:18" x14ac:dyDescent="0.3">
      <c r="A8978" t="s">
        <v>35623</v>
      </c>
      <c r="B8978" t="s">
        <v>35624</v>
      </c>
      <c r="C8978" s="1" t="str">
        <f t="shared" si="750"/>
        <v>21:1011</v>
      </c>
      <c r="D8978" s="1" t="str">
        <f t="shared" si="754"/>
        <v>21:0241</v>
      </c>
      <c r="E8978" t="s">
        <v>35625</v>
      </c>
      <c r="F8978" t="s">
        <v>35626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241</v>
      </c>
      <c r="N8978">
        <v>239</v>
      </c>
      <c r="O8978">
        <v>1</v>
      </c>
      <c r="P8978" t="s">
        <v>15080</v>
      </c>
      <c r="Q8978" t="s">
        <v>15080</v>
      </c>
      <c r="R8978" t="s">
        <v>15080</v>
      </c>
    </row>
    <row r="8979" spans="1:18" x14ac:dyDescent="0.3">
      <c r="A8979" t="s">
        <v>35627</v>
      </c>
      <c r="B8979" t="s">
        <v>35628</v>
      </c>
      <c r="C8979" s="1" t="str">
        <f t="shared" si="750"/>
        <v>21:1011</v>
      </c>
      <c r="D8979" s="1" t="str">
        <f t="shared" si="754"/>
        <v>21:0241</v>
      </c>
      <c r="E8979" t="s">
        <v>35629</v>
      </c>
      <c r="F8979" t="s">
        <v>35630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36</v>
      </c>
      <c r="N8979">
        <v>240</v>
      </c>
      <c r="O8979">
        <v>1</v>
      </c>
      <c r="P8979" t="s">
        <v>1610</v>
      </c>
      <c r="Q8979" t="s">
        <v>146</v>
      </c>
      <c r="R8979" t="s">
        <v>401</v>
      </c>
    </row>
    <row r="8980" spans="1:18" x14ac:dyDescent="0.3">
      <c r="A8980" t="s">
        <v>35631</v>
      </c>
      <c r="B8980" t="s">
        <v>35632</v>
      </c>
      <c r="C8980" s="1" t="str">
        <f t="shared" si="750"/>
        <v>21:1011</v>
      </c>
      <c r="D8980" s="1" t="str">
        <f t="shared" si="754"/>
        <v>21:0241</v>
      </c>
      <c r="E8980" t="s">
        <v>35633</v>
      </c>
      <c r="F8980" t="s">
        <v>35634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44</v>
      </c>
      <c r="N8980">
        <v>241</v>
      </c>
      <c r="O8980">
        <v>1</v>
      </c>
      <c r="P8980" t="s">
        <v>1896</v>
      </c>
      <c r="Q8980" t="s">
        <v>96</v>
      </c>
      <c r="R8980" t="s">
        <v>189</v>
      </c>
    </row>
    <row r="8981" spans="1:18" x14ac:dyDescent="0.3">
      <c r="A8981" t="s">
        <v>35635</v>
      </c>
      <c r="B8981" t="s">
        <v>35636</v>
      </c>
      <c r="C8981" s="1" t="str">
        <f t="shared" si="750"/>
        <v>21:1011</v>
      </c>
      <c r="D8981" s="1" t="str">
        <f t="shared" si="754"/>
        <v>21:0241</v>
      </c>
      <c r="E8981" t="s">
        <v>35637</v>
      </c>
      <c r="F8981" t="s">
        <v>35638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 t="s">
        <v>267</v>
      </c>
      <c r="Q8981" t="s">
        <v>96</v>
      </c>
      <c r="R8981" t="s">
        <v>189</v>
      </c>
    </row>
    <row r="8982" spans="1:18" x14ac:dyDescent="0.3">
      <c r="A8982" t="s">
        <v>35639</v>
      </c>
      <c r="B8982" t="s">
        <v>35640</v>
      </c>
      <c r="C8982" s="1" t="str">
        <f t="shared" si="750"/>
        <v>21:1011</v>
      </c>
      <c r="D8982" s="1" t="str">
        <f t="shared" si="754"/>
        <v>21:0241</v>
      </c>
      <c r="E8982" t="s">
        <v>35637</v>
      </c>
      <c r="F8982" t="s">
        <v>35641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29</v>
      </c>
      <c r="N8982">
        <v>243</v>
      </c>
      <c r="O8982">
        <v>1</v>
      </c>
      <c r="P8982" t="s">
        <v>272</v>
      </c>
      <c r="Q8982" t="s">
        <v>46</v>
      </c>
      <c r="R8982" t="s">
        <v>195</v>
      </c>
    </row>
    <row r="8983" spans="1:18" x14ac:dyDescent="0.3">
      <c r="A8983" t="s">
        <v>35642</v>
      </c>
      <c r="B8983" t="s">
        <v>35643</v>
      </c>
      <c r="C8983" s="1" t="str">
        <f t="shared" si="750"/>
        <v>21:1011</v>
      </c>
      <c r="D8983" s="1" t="str">
        <f t="shared" si="754"/>
        <v>21:0241</v>
      </c>
      <c r="E8983" t="s">
        <v>35644</v>
      </c>
      <c r="F8983" t="s">
        <v>35645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52</v>
      </c>
      <c r="N8983">
        <v>244</v>
      </c>
      <c r="O8983">
        <v>1</v>
      </c>
      <c r="P8983" t="s">
        <v>262</v>
      </c>
      <c r="Q8983" t="s">
        <v>146</v>
      </c>
      <c r="R8983" t="s">
        <v>183</v>
      </c>
    </row>
    <row r="8984" spans="1:18" x14ac:dyDescent="0.3">
      <c r="A8984" t="s">
        <v>35646</v>
      </c>
      <c r="B8984" t="s">
        <v>35647</v>
      </c>
      <c r="C8984" s="1" t="str">
        <f t="shared" si="750"/>
        <v>21:1011</v>
      </c>
      <c r="D8984" s="1" t="str">
        <f t="shared" si="754"/>
        <v>21:0241</v>
      </c>
      <c r="E8984" t="s">
        <v>35648</v>
      </c>
      <c r="F8984" t="s">
        <v>35649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60</v>
      </c>
      <c r="N8984">
        <v>245</v>
      </c>
      <c r="O8984">
        <v>1</v>
      </c>
      <c r="P8984" t="s">
        <v>247</v>
      </c>
      <c r="Q8984" t="s">
        <v>96</v>
      </c>
      <c r="R8984" t="s">
        <v>183</v>
      </c>
    </row>
    <row r="8985" spans="1:18" x14ac:dyDescent="0.3">
      <c r="A8985" t="s">
        <v>35650</v>
      </c>
      <c r="B8985" t="s">
        <v>35651</v>
      </c>
      <c r="C8985" s="1" t="str">
        <f t="shared" si="750"/>
        <v>21:1011</v>
      </c>
      <c r="D8985" s="1" t="str">
        <f t="shared" si="754"/>
        <v>21:0241</v>
      </c>
      <c r="E8985" t="s">
        <v>35652</v>
      </c>
      <c r="F8985" t="s">
        <v>35653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67</v>
      </c>
      <c r="N8985">
        <v>246</v>
      </c>
      <c r="O8985">
        <v>1</v>
      </c>
      <c r="P8985" t="s">
        <v>262</v>
      </c>
      <c r="Q8985" t="s">
        <v>96</v>
      </c>
      <c r="R8985" t="s">
        <v>522</v>
      </c>
    </row>
    <row r="8986" spans="1:18" x14ac:dyDescent="0.3">
      <c r="A8986" t="s">
        <v>35654</v>
      </c>
      <c r="B8986" t="s">
        <v>35655</v>
      </c>
      <c r="C8986" s="1" t="str">
        <f t="shared" si="750"/>
        <v>21:1011</v>
      </c>
      <c r="D8986" s="1" t="str">
        <f t="shared" si="754"/>
        <v>21:0241</v>
      </c>
      <c r="E8986" t="s">
        <v>35656</v>
      </c>
      <c r="F8986" t="s">
        <v>35657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74</v>
      </c>
      <c r="N8986">
        <v>247</v>
      </c>
      <c r="O8986">
        <v>1</v>
      </c>
      <c r="P8986" t="s">
        <v>210</v>
      </c>
      <c r="Q8986" t="s">
        <v>146</v>
      </c>
      <c r="R8986" t="s">
        <v>460</v>
      </c>
    </row>
    <row r="8987" spans="1:18" x14ac:dyDescent="0.3">
      <c r="A8987" t="s">
        <v>35658</v>
      </c>
      <c r="B8987" t="s">
        <v>35659</v>
      </c>
      <c r="C8987" s="1" t="str">
        <f t="shared" si="750"/>
        <v>21:1011</v>
      </c>
      <c r="D8987" s="1" t="str">
        <f t="shared" si="754"/>
        <v>21:0241</v>
      </c>
      <c r="E8987" t="s">
        <v>35660</v>
      </c>
      <c r="F8987" t="s">
        <v>35661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81</v>
      </c>
      <c r="N8987">
        <v>248</v>
      </c>
      <c r="O8987">
        <v>1</v>
      </c>
      <c r="P8987" t="s">
        <v>247</v>
      </c>
      <c r="Q8987" t="s">
        <v>96</v>
      </c>
      <c r="R8987" t="s">
        <v>195</v>
      </c>
    </row>
    <row r="8988" spans="1:18" x14ac:dyDescent="0.3">
      <c r="A8988" t="s">
        <v>35662</v>
      </c>
      <c r="B8988" t="s">
        <v>35663</v>
      </c>
      <c r="C8988" s="1" t="str">
        <f t="shared" si="750"/>
        <v>21:1011</v>
      </c>
      <c r="D8988" s="1" t="str">
        <f t="shared" si="754"/>
        <v>21:0241</v>
      </c>
      <c r="E8988" t="s">
        <v>35664</v>
      </c>
      <c r="F8988" t="s">
        <v>35665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95</v>
      </c>
      <c r="N8988">
        <v>249</v>
      </c>
      <c r="O8988">
        <v>1</v>
      </c>
      <c r="P8988" t="s">
        <v>262</v>
      </c>
      <c r="Q8988" t="s">
        <v>146</v>
      </c>
      <c r="R8988" t="s">
        <v>55</v>
      </c>
    </row>
    <row r="8989" spans="1:18" x14ac:dyDescent="0.3">
      <c r="A8989" t="s">
        <v>35666</v>
      </c>
      <c r="B8989" t="s">
        <v>35667</v>
      </c>
      <c r="C8989" s="1" t="str">
        <f t="shared" si="750"/>
        <v>21:1011</v>
      </c>
      <c r="D8989" s="1" t="str">
        <f t="shared" si="754"/>
        <v>21:0241</v>
      </c>
      <c r="E8989" t="s">
        <v>35668</v>
      </c>
      <c r="F8989" t="s">
        <v>35669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101</v>
      </c>
      <c r="N8989">
        <v>250</v>
      </c>
      <c r="O8989">
        <v>1</v>
      </c>
      <c r="P8989" t="s">
        <v>272</v>
      </c>
      <c r="Q8989" t="s">
        <v>24</v>
      </c>
      <c r="R8989" t="s">
        <v>195</v>
      </c>
    </row>
    <row r="8990" spans="1:18" hidden="1" x14ac:dyDescent="0.3">
      <c r="A8990" t="s">
        <v>35670</v>
      </c>
      <c r="B8990" t="s">
        <v>35671</v>
      </c>
      <c r="C8990" s="1" t="str">
        <f t="shared" si="750"/>
        <v>21:1011</v>
      </c>
      <c r="D8990" s="1" t="str">
        <f>HYPERLINK("https://geochem.nrcan.gc.ca/cdogs/content/svy/svy_e.htm", "")</f>
        <v/>
      </c>
      <c r="G8990" s="1" t="str">
        <f>HYPERLINK("https://geochem.nrcan.gc.ca/cdogs/content/cr_/cr_00306_e.htm", "306")</f>
        <v>306</v>
      </c>
      <c r="J8990" t="s">
        <v>85</v>
      </c>
      <c r="K8990" t="s">
        <v>86</v>
      </c>
      <c r="L8990">
        <v>15</v>
      </c>
      <c r="M8990" t="s">
        <v>87</v>
      </c>
      <c r="N8990">
        <v>251</v>
      </c>
      <c r="O8990">
        <v>8</v>
      </c>
      <c r="P8990" t="s">
        <v>140</v>
      </c>
      <c r="Q8990" t="s">
        <v>46</v>
      </c>
      <c r="R8990" t="s">
        <v>449</v>
      </c>
    </row>
    <row r="8991" spans="1:18" x14ac:dyDescent="0.3">
      <c r="A8991" t="s">
        <v>35672</v>
      </c>
      <c r="B8991" t="s">
        <v>35673</v>
      </c>
      <c r="C8991" s="1" t="str">
        <f t="shared" si="750"/>
        <v>21:1011</v>
      </c>
      <c r="D8991" s="1" t="str">
        <f t="shared" ref="D8991:D9001" si="757">HYPERLINK("https://geochem.nrcan.gc.ca/cdogs/content/svy/svy210241_e.htm", "21:0241")</f>
        <v>21:0241</v>
      </c>
      <c r="E8991" t="s">
        <v>35674</v>
      </c>
      <c r="F8991" t="s">
        <v>35675</v>
      </c>
      <c r="H8991">
        <v>70.996870000000001</v>
      </c>
      <c r="I8991">
        <v>-115.98614999999999</v>
      </c>
      <c r="J8991" s="1" t="str">
        <f t="shared" ref="J8991:J9001" si="758">HYPERLINK("https://geochem.nrcan.gc.ca/cdogs/content/kwd/kwd020018_e.htm", "Fluid (stream)")</f>
        <v>Fluid (stream)</v>
      </c>
      <c r="K8991" s="1" t="str">
        <f t="shared" ref="K8991:K9001" si="759">HYPERLINK("https://geochem.nrcan.gc.ca/cdogs/content/kwd/kwd080007_e.htm", "Untreated Water")</f>
        <v>Untreated Water</v>
      </c>
      <c r="L8991">
        <v>16</v>
      </c>
      <c r="M8991" t="s">
        <v>36</v>
      </c>
      <c r="N8991">
        <v>252</v>
      </c>
      <c r="O8991">
        <v>1</v>
      </c>
      <c r="P8991" t="s">
        <v>267</v>
      </c>
      <c r="Q8991" t="s">
        <v>146</v>
      </c>
      <c r="R8991" t="s">
        <v>55</v>
      </c>
    </row>
    <row r="8992" spans="1:18" x14ac:dyDescent="0.3">
      <c r="A8992" t="s">
        <v>35676</v>
      </c>
      <c r="B8992" t="s">
        <v>35677</v>
      </c>
      <c r="C8992" s="1" t="str">
        <f t="shared" si="750"/>
        <v>21:1011</v>
      </c>
      <c r="D8992" s="1" t="str">
        <f t="shared" si="757"/>
        <v>21:0241</v>
      </c>
      <c r="E8992" t="s">
        <v>35678</v>
      </c>
      <c r="F8992" t="s">
        <v>35679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44</v>
      </c>
      <c r="N8992">
        <v>253</v>
      </c>
      <c r="O8992">
        <v>1</v>
      </c>
      <c r="P8992" t="s">
        <v>356</v>
      </c>
      <c r="Q8992" t="s">
        <v>31</v>
      </c>
      <c r="R8992" t="s">
        <v>55</v>
      </c>
    </row>
    <row r="8993" spans="1:18" x14ac:dyDescent="0.3">
      <c r="A8993" t="s">
        <v>35680</v>
      </c>
      <c r="B8993" t="s">
        <v>35681</v>
      </c>
      <c r="C8993" s="1" t="str">
        <f t="shared" si="750"/>
        <v>21:1011</v>
      </c>
      <c r="D8993" s="1" t="str">
        <f t="shared" si="757"/>
        <v>21:0241</v>
      </c>
      <c r="E8993" t="s">
        <v>35682</v>
      </c>
      <c r="F8993" t="s">
        <v>35683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52</v>
      </c>
      <c r="N8993">
        <v>254</v>
      </c>
      <c r="O8993">
        <v>1</v>
      </c>
      <c r="P8993" t="s">
        <v>465</v>
      </c>
      <c r="Q8993" t="s">
        <v>146</v>
      </c>
      <c r="R8993" t="s">
        <v>285</v>
      </c>
    </row>
    <row r="8994" spans="1:18" x14ac:dyDescent="0.3">
      <c r="A8994" t="s">
        <v>35684</v>
      </c>
      <c r="B8994" t="s">
        <v>35685</v>
      </c>
      <c r="C8994" s="1" t="str">
        <f t="shared" si="750"/>
        <v>21:1011</v>
      </c>
      <c r="D8994" s="1" t="str">
        <f t="shared" si="757"/>
        <v>21:0241</v>
      </c>
      <c r="E8994" t="s">
        <v>35686</v>
      </c>
      <c r="F8994" t="s">
        <v>35687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60</v>
      </c>
      <c r="N8994">
        <v>255</v>
      </c>
      <c r="O8994">
        <v>1</v>
      </c>
      <c r="P8994" t="s">
        <v>210</v>
      </c>
      <c r="Q8994" t="s">
        <v>46</v>
      </c>
      <c r="R8994" t="s">
        <v>189</v>
      </c>
    </row>
    <row r="8995" spans="1:18" x14ac:dyDescent="0.3">
      <c r="A8995" t="s">
        <v>35688</v>
      </c>
      <c r="B8995" t="s">
        <v>35689</v>
      </c>
      <c r="C8995" s="1" t="str">
        <f t="shared" si="750"/>
        <v>21:1011</v>
      </c>
      <c r="D8995" s="1" t="str">
        <f t="shared" si="757"/>
        <v>21:0241</v>
      </c>
      <c r="E8995" t="s">
        <v>35690</v>
      </c>
      <c r="F8995" t="s">
        <v>35691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67</v>
      </c>
      <c r="N8995">
        <v>256</v>
      </c>
      <c r="O8995">
        <v>1</v>
      </c>
      <c r="P8995" t="s">
        <v>15080</v>
      </c>
      <c r="Q8995" t="s">
        <v>15080</v>
      </c>
      <c r="R8995" t="s">
        <v>15080</v>
      </c>
    </row>
    <row r="8996" spans="1:18" x14ac:dyDescent="0.3">
      <c r="A8996" t="s">
        <v>35692</v>
      </c>
      <c r="B8996" t="s">
        <v>35693</v>
      </c>
      <c r="C8996" s="1" t="str">
        <f t="shared" ref="C8996:C9059" si="760">HYPERLINK("https://geochem.nrcan.gc.ca/cdogs/content/bdl/bdl211011_e.htm", "21:1011")</f>
        <v>21:1011</v>
      </c>
      <c r="D8996" s="1" t="str">
        <f t="shared" si="757"/>
        <v>21:0241</v>
      </c>
      <c r="E8996" t="s">
        <v>35694</v>
      </c>
      <c r="F8996" t="s">
        <v>35695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74</v>
      </c>
      <c r="N8996">
        <v>257</v>
      </c>
      <c r="O8996">
        <v>1</v>
      </c>
      <c r="P8996" t="s">
        <v>15080</v>
      </c>
      <c r="Q8996" t="s">
        <v>15080</v>
      </c>
      <c r="R8996" t="s">
        <v>15080</v>
      </c>
    </row>
    <row r="8997" spans="1:18" x14ac:dyDescent="0.3">
      <c r="A8997" t="s">
        <v>35696</v>
      </c>
      <c r="B8997" t="s">
        <v>35697</v>
      </c>
      <c r="C8997" s="1" t="str">
        <f t="shared" si="760"/>
        <v>21:1011</v>
      </c>
      <c r="D8997" s="1" t="str">
        <f t="shared" si="757"/>
        <v>21:0241</v>
      </c>
      <c r="E8997" t="s">
        <v>35698</v>
      </c>
      <c r="F8997" t="s">
        <v>35699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81</v>
      </c>
      <c r="N8997">
        <v>258</v>
      </c>
      <c r="O8997">
        <v>1</v>
      </c>
      <c r="P8997" t="s">
        <v>194</v>
      </c>
      <c r="Q8997" t="s">
        <v>24</v>
      </c>
      <c r="R8997" t="s">
        <v>3875</v>
      </c>
    </row>
    <row r="8998" spans="1:18" x14ac:dyDescent="0.3">
      <c r="A8998" t="s">
        <v>35700</v>
      </c>
      <c r="B8998" t="s">
        <v>35701</v>
      </c>
      <c r="C8998" s="1" t="str">
        <f t="shared" si="760"/>
        <v>21:1011</v>
      </c>
      <c r="D8998" s="1" t="str">
        <f t="shared" si="757"/>
        <v>21:0241</v>
      </c>
      <c r="E8998" t="s">
        <v>35702</v>
      </c>
      <c r="F8998" t="s">
        <v>35703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 t="s">
        <v>210</v>
      </c>
      <c r="Q8998" t="s">
        <v>96</v>
      </c>
      <c r="R8998" t="s">
        <v>285</v>
      </c>
    </row>
    <row r="8999" spans="1:18" x14ac:dyDescent="0.3">
      <c r="A8999" t="s">
        <v>35704</v>
      </c>
      <c r="B8999" t="s">
        <v>35705</v>
      </c>
      <c r="C8999" s="1" t="str">
        <f t="shared" si="760"/>
        <v>21:1011</v>
      </c>
      <c r="D8999" s="1" t="str">
        <f t="shared" si="757"/>
        <v>21:0241</v>
      </c>
      <c r="E8999" t="s">
        <v>35702</v>
      </c>
      <c r="F8999" t="s">
        <v>35706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29</v>
      </c>
      <c r="N8999">
        <v>260</v>
      </c>
      <c r="O8999">
        <v>1</v>
      </c>
      <c r="P8999" t="s">
        <v>210</v>
      </c>
      <c r="Q8999" t="s">
        <v>46</v>
      </c>
      <c r="R8999" t="s">
        <v>460</v>
      </c>
    </row>
    <row r="9000" spans="1:18" x14ac:dyDescent="0.3">
      <c r="A9000" t="s">
        <v>35707</v>
      </c>
      <c r="B9000" t="s">
        <v>35708</v>
      </c>
      <c r="C9000" s="1" t="str">
        <f t="shared" si="760"/>
        <v>21:1011</v>
      </c>
      <c r="D9000" s="1" t="str">
        <f t="shared" si="757"/>
        <v>21:0241</v>
      </c>
      <c r="E9000" t="s">
        <v>35709</v>
      </c>
      <c r="F9000" t="s">
        <v>35710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95</v>
      </c>
      <c r="N9000">
        <v>261</v>
      </c>
      <c r="O9000">
        <v>1</v>
      </c>
      <c r="P9000" t="s">
        <v>247</v>
      </c>
      <c r="Q9000" t="s">
        <v>146</v>
      </c>
      <c r="R9000" t="s">
        <v>195</v>
      </c>
    </row>
    <row r="9001" spans="1:18" x14ac:dyDescent="0.3">
      <c r="A9001" t="s">
        <v>35711</v>
      </c>
      <c r="B9001" t="s">
        <v>35712</v>
      </c>
      <c r="C9001" s="1" t="str">
        <f t="shared" si="760"/>
        <v>21:1011</v>
      </c>
      <c r="D9001" s="1" t="str">
        <f t="shared" si="757"/>
        <v>21:0241</v>
      </c>
      <c r="E9001" t="s">
        <v>35713</v>
      </c>
      <c r="F9001" t="s">
        <v>35714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101</v>
      </c>
      <c r="N9001">
        <v>262</v>
      </c>
      <c r="O9001">
        <v>1</v>
      </c>
      <c r="P9001" t="s">
        <v>356</v>
      </c>
      <c r="Q9001" t="s">
        <v>31</v>
      </c>
      <c r="R9001" t="s">
        <v>460</v>
      </c>
    </row>
    <row r="9002" spans="1:18" hidden="1" x14ac:dyDescent="0.3">
      <c r="A9002" t="s">
        <v>35715</v>
      </c>
      <c r="B9002" t="s">
        <v>35716</v>
      </c>
      <c r="C9002" s="1" t="str">
        <f t="shared" si="760"/>
        <v>21:1011</v>
      </c>
      <c r="D9002" s="1" t="str">
        <f>HYPERLINK("https://geochem.nrcan.gc.ca/cdogs/content/svy/svy_e.htm", "")</f>
        <v/>
      </c>
      <c r="G9002" s="1" t="str">
        <f>HYPERLINK("https://geochem.nrcan.gc.ca/cdogs/content/cr_/cr_00306_e.htm", "306")</f>
        <v>306</v>
      </c>
      <c r="J9002" t="s">
        <v>85</v>
      </c>
      <c r="K9002" t="s">
        <v>86</v>
      </c>
      <c r="L9002">
        <v>16</v>
      </c>
      <c r="M9002" t="s">
        <v>87</v>
      </c>
      <c r="N9002">
        <v>263</v>
      </c>
      <c r="O9002">
        <v>8</v>
      </c>
      <c r="P9002" t="s">
        <v>188</v>
      </c>
      <c r="Q9002" t="s">
        <v>46</v>
      </c>
      <c r="R9002" t="s">
        <v>2135</v>
      </c>
    </row>
    <row r="9003" spans="1:18" x14ac:dyDescent="0.3">
      <c r="A9003" t="s">
        <v>35717</v>
      </c>
      <c r="B9003" t="s">
        <v>35718</v>
      </c>
      <c r="C9003" s="1" t="str">
        <f t="shared" si="760"/>
        <v>21:1011</v>
      </c>
      <c r="D9003" s="1" t="str">
        <f t="shared" ref="D9003:D9020" si="761">HYPERLINK("https://geochem.nrcan.gc.ca/cdogs/content/svy/svy210241_e.htm", "21:0241")</f>
        <v>21:0241</v>
      </c>
      <c r="E9003" t="s">
        <v>35719</v>
      </c>
      <c r="F9003" t="s">
        <v>35720</v>
      </c>
      <c r="H9003">
        <v>70.880179999999996</v>
      </c>
      <c r="I9003">
        <v>-115.4431</v>
      </c>
      <c r="J9003" s="1" t="str">
        <f t="shared" ref="J9003:J9020" si="762">HYPERLINK("https://geochem.nrcan.gc.ca/cdogs/content/kwd/kwd020018_e.htm", "Fluid (stream)")</f>
        <v>Fluid (stream)</v>
      </c>
      <c r="K9003" s="1" t="str">
        <f t="shared" ref="K9003:K9020" si="763">HYPERLINK("https://geochem.nrcan.gc.ca/cdogs/content/kwd/kwd080007_e.htm", "Untreated Water")</f>
        <v>Untreated Water</v>
      </c>
      <c r="L9003">
        <v>16</v>
      </c>
      <c r="M9003" t="s">
        <v>107</v>
      </c>
      <c r="N9003">
        <v>264</v>
      </c>
      <c r="O9003">
        <v>1</v>
      </c>
      <c r="P9003" t="s">
        <v>262</v>
      </c>
      <c r="Q9003" t="s">
        <v>24</v>
      </c>
      <c r="R9003" t="s">
        <v>189</v>
      </c>
    </row>
    <row r="9004" spans="1:18" x14ac:dyDescent="0.3">
      <c r="A9004" t="s">
        <v>35721</v>
      </c>
      <c r="B9004" t="s">
        <v>35722</v>
      </c>
      <c r="C9004" s="1" t="str">
        <f t="shared" si="760"/>
        <v>21:1011</v>
      </c>
      <c r="D9004" s="1" t="str">
        <f t="shared" si="761"/>
        <v>21:0241</v>
      </c>
      <c r="E9004" t="s">
        <v>35723</v>
      </c>
      <c r="F9004" t="s">
        <v>35724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114</v>
      </c>
      <c r="N9004">
        <v>265</v>
      </c>
      <c r="O9004">
        <v>1</v>
      </c>
      <c r="P9004" t="s">
        <v>272</v>
      </c>
      <c r="Q9004" t="s">
        <v>89</v>
      </c>
      <c r="R9004" t="s">
        <v>55</v>
      </c>
    </row>
    <row r="9005" spans="1:18" x14ac:dyDescent="0.3">
      <c r="A9005" t="s">
        <v>35725</v>
      </c>
      <c r="B9005" t="s">
        <v>35726</v>
      </c>
      <c r="C9005" s="1" t="str">
        <f t="shared" si="760"/>
        <v>21:1011</v>
      </c>
      <c r="D9005" s="1" t="str">
        <f t="shared" si="761"/>
        <v>21:0241</v>
      </c>
      <c r="E9005" t="s">
        <v>35727</v>
      </c>
      <c r="F9005" t="s">
        <v>35728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121</v>
      </c>
      <c r="N9005">
        <v>266</v>
      </c>
      <c r="O9005">
        <v>1</v>
      </c>
      <c r="P9005" t="s">
        <v>272</v>
      </c>
      <c r="Q9005" t="s">
        <v>24</v>
      </c>
      <c r="R9005" t="s">
        <v>189</v>
      </c>
    </row>
    <row r="9006" spans="1:18" x14ac:dyDescent="0.3">
      <c r="A9006" t="s">
        <v>35729</v>
      </c>
      <c r="B9006" t="s">
        <v>35730</v>
      </c>
      <c r="C9006" s="1" t="str">
        <f t="shared" si="760"/>
        <v>21:1011</v>
      </c>
      <c r="D9006" s="1" t="str">
        <f t="shared" si="761"/>
        <v>21:0241</v>
      </c>
      <c r="E9006" t="s">
        <v>35731</v>
      </c>
      <c r="F9006" t="s">
        <v>35732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127</v>
      </c>
      <c r="N9006">
        <v>267</v>
      </c>
      <c r="O9006">
        <v>1</v>
      </c>
      <c r="P9006" t="s">
        <v>267</v>
      </c>
      <c r="Q9006" t="s">
        <v>24</v>
      </c>
      <c r="R9006" t="s">
        <v>285</v>
      </c>
    </row>
    <row r="9007" spans="1:18" x14ac:dyDescent="0.3">
      <c r="A9007" t="s">
        <v>35733</v>
      </c>
      <c r="B9007" t="s">
        <v>35734</v>
      </c>
      <c r="C9007" s="1" t="str">
        <f t="shared" si="760"/>
        <v>21:1011</v>
      </c>
      <c r="D9007" s="1" t="str">
        <f t="shared" si="761"/>
        <v>21:0241</v>
      </c>
      <c r="E9007" t="s">
        <v>35735</v>
      </c>
      <c r="F9007" t="s">
        <v>35736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133</v>
      </c>
      <c r="N9007">
        <v>268</v>
      </c>
      <c r="O9007">
        <v>1</v>
      </c>
      <c r="P9007" t="s">
        <v>267</v>
      </c>
      <c r="Q9007" t="s">
        <v>46</v>
      </c>
      <c r="R9007" t="s">
        <v>460</v>
      </c>
    </row>
    <row r="9008" spans="1:18" x14ac:dyDescent="0.3">
      <c r="A9008" t="s">
        <v>35737</v>
      </c>
      <c r="B9008" t="s">
        <v>35738</v>
      </c>
      <c r="C9008" s="1" t="str">
        <f t="shared" si="760"/>
        <v>21:1011</v>
      </c>
      <c r="D9008" s="1" t="str">
        <f t="shared" si="761"/>
        <v>21:0241</v>
      </c>
      <c r="E9008" t="s">
        <v>35739</v>
      </c>
      <c r="F9008" t="s">
        <v>35740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139</v>
      </c>
      <c r="N9008">
        <v>269</v>
      </c>
      <c r="O9008">
        <v>1</v>
      </c>
      <c r="P9008" t="s">
        <v>272</v>
      </c>
      <c r="Q9008" t="s">
        <v>146</v>
      </c>
      <c r="R9008" t="s">
        <v>460</v>
      </c>
    </row>
    <row r="9009" spans="1:18" x14ac:dyDescent="0.3">
      <c r="A9009" t="s">
        <v>35741</v>
      </c>
      <c r="B9009" t="s">
        <v>35742</v>
      </c>
      <c r="C9009" s="1" t="str">
        <f t="shared" si="760"/>
        <v>21:1011</v>
      </c>
      <c r="D9009" s="1" t="str">
        <f t="shared" si="761"/>
        <v>21:0241</v>
      </c>
      <c r="E9009" t="s">
        <v>35743</v>
      </c>
      <c r="F9009" t="s">
        <v>35744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241</v>
      </c>
      <c r="N9009">
        <v>270</v>
      </c>
      <c r="O9009">
        <v>1</v>
      </c>
      <c r="P9009" t="s">
        <v>272</v>
      </c>
      <c r="Q9009" t="s">
        <v>96</v>
      </c>
      <c r="R9009" t="s">
        <v>189</v>
      </c>
    </row>
    <row r="9010" spans="1:18" x14ac:dyDescent="0.3">
      <c r="A9010" t="s">
        <v>35745</v>
      </c>
      <c r="B9010" t="s">
        <v>35746</v>
      </c>
      <c r="C9010" s="1" t="str">
        <f t="shared" si="760"/>
        <v>21:1011</v>
      </c>
      <c r="D9010" s="1" t="str">
        <f t="shared" si="761"/>
        <v>21:0241</v>
      </c>
      <c r="E9010" t="s">
        <v>35747</v>
      </c>
      <c r="F9010" t="s">
        <v>35748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36</v>
      </c>
      <c r="N9010">
        <v>271</v>
      </c>
      <c r="O9010">
        <v>1</v>
      </c>
      <c r="P9010" t="s">
        <v>267</v>
      </c>
      <c r="Q9010" t="s">
        <v>31</v>
      </c>
      <c r="R9010" t="s">
        <v>890</v>
      </c>
    </row>
    <row r="9011" spans="1:18" x14ac:dyDescent="0.3">
      <c r="A9011" t="s">
        <v>35749</v>
      </c>
      <c r="B9011" t="s">
        <v>35750</v>
      </c>
      <c r="C9011" s="1" t="str">
        <f t="shared" si="760"/>
        <v>21:1011</v>
      </c>
      <c r="D9011" s="1" t="str">
        <f t="shared" si="761"/>
        <v>21:0241</v>
      </c>
      <c r="E9011" t="s">
        <v>35751</v>
      </c>
      <c r="F9011" t="s">
        <v>35752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44</v>
      </c>
      <c r="N9011">
        <v>272</v>
      </c>
      <c r="O9011">
        <v>1</v>
      </c>
      <c r="P9011" t="s">
        <v>267</v>
      </c>
      <c r="Q9011" t="s">
        <v>46</v>
      </c>
      <c r="R9011" t="s">
        <v>522</v>
      </c>
    </row>
    <row r="9012" spans="1:18" x14ac:dyDescent="0.3">
      <c r="A9012" t="s">
        <v>35753</v>
      </c>
      <c r="B9012" t="s">
        <v>35754</v>
      </c>
      <c r="C9012" s="1" t="str">
        <f t="shared" si="760"/>
        <v>21:1011</v>
      </c>
      <c r="D9012" s="1" t="str">
        <f t="shared" si="761"/>
        <v>21:0241</v>
      </c>
      <c r="E9012" t="s">
        <v>35755</v>
      </c>
      <c r="F9012" t="s">
        <v>35756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 t="s">
        <v>465</v>
      </c>
      <c r="Q9012" t="s">
        <v>38</v>
      </c>
      <c r="R9012" t="s">
        <v>285</v>
      </c>
    </row>
    <row r="9013" spans="1:18" x14ac:dyDescent="0.3">
      <c r="A9013" t="s">
        <v>35757</v>
      </c>
      <c r="B9013" t="s">
        <v>35758</v>
      </c>
      <c r="C9013" s="1" t="str">
        <f t="shared" si="760"/>
        <v>21:1011</v>
      </c>
      <c r="D9013" s="1" t="str">
        <f t="shared" si="761"/>
        <v>21:0241</v>
      </c>
      <c r="E9013" t="s">
        <v>35755</v>
      </c>
      <c r="F9013" t="s">
        <v>35759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29</v>
      </c>
      <c r="N9013">
        <v>274</v>
      </c>
      <c r="O9013">
        <v>1</v>
      </c>
      <c r="P9013" t="s">
        <v>247</v>
      </c>
      <c r="Q9013" t="s">
        <v>46</v>
      </c>
      <c r="R9013" t="s">
        <v>285</v>
      </c>
    </row>
    <row r="9014" spans="1:18" x14ac:dyDescent="0.3">
      <c r="A9014" t="s">
        <v>35760</v>
      </c>
      <c r="B9014" t="s">
        <v>35761</v>
      </c>
      <c r="C9014" s="1" t="str">
        <f t="shared" si="760"/>
        <v>21:1011</v>
      </c>
      <c r="D9014" s="1" t="str">
        <f t="shared" si="761"/>
        <v>21:0241</v>
      </c>
      <c r="E9014" t="s">
        <v>35762</v>
      </c>
      <c r="F9014" t="s">
        <v>35763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52</v>
      </c>
      <c r="N9014">
        <v>275</v>
      </c>
      <c r="O9014">
        <v>1</v>
      </c>
      <c r="P9014" t="s">
        <v>262</v>
      </c>
      <c r="Q9014" t="s">
        <v>96</v>
      </c>
      <c r="R9014" t="s">
        <v>522</v>
      </c>
    </row>
    <row r="9015" spans="1:18" x14ac:dyDescent="0.3">
      <c r="A9015" t="s">
        <v>35764</v>
      </c>
      <c r="B9015" t="s">
        <v>35765</v>
      </c>
      <c r="C9015" s="1" t="str">
        <f t="shared" si="760"/>
        <v>21:1011</v>
      </c>
      <c r="D9015" s="1" t="str">
        <f t="shared" si="761"/>
        <v>21:0241</v>
      </c>
      <c r="E9015" t="s">
        <v>35766</v>
      </c>
      <c r="F9015" t="s">
        <v>35767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60</v>
      </c>
      <c r="N9015">
        <v>276</v>
      </c>
      <c r="O9015">
        <v>1</v>
      </c>
      <c r="P9015" t="s">
        <v>272</v>
      </c>
      <c r="Q9015" t="s">
        <v>146</v>
      </c>
      <c r="R9015" t="s">
        <v>55</v>
      </c>
    </row>
    <row r="9016" spans="1:18" x14ac:dyDescent="0.3">
      <c r="A9016" t="s">
        <v>35768</v>
      </c>
      <c r="B9016" t="s">
        <v>35769</v>
      </c>
      <c r="C9016" s="1" t="str">
        <f t="shared" si="760"/>
        <v>21:1011</v>
      </c>
      <c r="D9016" s="1" t="str">
        <f t="shared" si="761"/>
        <v>21:0241</v>
      </c>
      <c r="E9016" t="s">
        <v>35770</v>
      </c>
      <c r="F9016" t="s">
        <v>35771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67</v>
      </c>
      <c r="N9016">
        <v>277</v>
      </c>
      <c r="O9016">
        <v>1</v>
      </c>
      <c r="P9016" t="s">
        <v>262</v>
      </c>
      <c r="Q9016" t="s">
        <v>146</v>
      </c>
      <c r="R9016" t="s">
        <v>285</v>
      </c>
    </row>
    <row r="9017" spans="1:18" x14ac:dyDescent="0.3">
      <c r="A9017" t="s">
        <v>35772</v>
      </c>
      <c r="B9017" t="s">
        <v>35773</v>
      </c>
      <c r="C9017" s="1" t="str">
        <f t="shared" si="760"/>
        <v>21:1011</v>
      </c>
      <c r="D9017" s="1" t="str">
        <f t="shared" si="761"/>
        <v>21:0241</v>
      </c>
      <c r="E9017" t="s">
        <v>35774</v>
      </c>
      <c r="F9017" t="s">
        <v>35775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74</v>
      </c>
      <c r="N9017">
        <v>278</v>
      </c>
      <c r="O9017">
        <v>1</v>
      </c>
      <c r="P9017" t="s">
        <v>272</v>
      </c>
      <c r="Q9017" t="s">
        <v>46</v>
      </c>
      <c r="R9017" t="s">
        <v>55</v>
      </c>
    </row>
    <row r="9018" spans="1:18" x14ac:dyDescent="0.3">
      <c r="A9018" t="s">
        <v>35776</v>
      </c>
      <c r="B9018" t="s">
        <v>35777</v>
      </c>
      <c r="C9018" s="1" t="str">
        <f t="shared" si="760"/>
        <v>21:1011</v>
      </c>
      <c r="D9018" s="1" t="str">
        <f t="shared" si="761"/>
        <v>21:0241</v>
      </c>
      <c r="E9018" t="s">
        <v>35778</v>
      </c>
      <c r="F9018" t="s">
        <v>35779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81</v>
      </c>
      <c r="N9018">
        <v>279</v>
      </c>
      <c r="O9018">
        <v>1</v>
      </c>
      <c r="P9018" t="s">
        <v>272</v>
      </c>
      <c r="Q9018" t="s">
        <v>146</v>
      </c>
      <c r="R9018" t="s">
        <v>55</v>
      </c>
    </row>
    <row r="9019" spans="1:18" x14ac:dyDescent="0.3">
      <c r="A9019" t="s">
        <v>35780</v>
      </c>
      <c r="B9019" t="s">
        <v>35781</v>
      </c>
      <c r="C9019" s="1" t="str">
        <f t="shared" si="760"/>
        <v>21:1011</v>
      </c>
      <c r="D9019" s="1" t="str">
        <f t="shared" si="761"/>
        <v>21:0241</v>
      </c>
      <c r="E9019" t="s">
        <v>35782</v>
      </c>
      <c r="F9019" t="s">
        <v>35783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95</v>
      </c>
      <c r="N9019">
        <v>280</v>
      </c>
      <c r="O9019">
        <v>1</v>
      </c>
      <c r="P9019" t="s">
        <v>1610</v>
      </c>
      <c r="Q9019" t="s">
        <v>46</v>
      </c>
      <c r="R9019" t="s">
        <v>55</v>
      </c>
    </row>
    <row r="9020" spans="1:18" x14ac:dyDescent="0.3">
      <c r="A9020" t="s">
        <v>35784</v>
      </c>
      <c r="B9020" t="s">
        <v>35785</v>
      </c>
      <c r="C9020" s="1" t="str">
        <f t="shared" si="760"/>
        <v>21:1011</v>
      </c>
      <c r="D9020" s="1" t="str">
        <f t="shared" si="761"/>
        <v>21:0241</v>
      </c>
      <c r="E9020" t="s">
        <v>35786</v>
      </c>
      <c r="F9020" t="s">
        <v>35787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101</v>
      </c>
      <c r="N9020">
        <v>281</v>
      </c>
      <c r="O9020">
        <v>1</v>
      </c>
      <c r="P9020" t="s">
        <v>465</v>
      </c>
      <c r="Q9020" t="s">
        <v>38</v>
      </c>
      <c r="R9020" t="s">
        <v>460</v>
      </c>
    </row>
    <row r="9021" spans="1:18" hidden="1" x14ac:dyDescent="0.3">
      <c r="A9021" t="s">
        <v>35788</v>
      </c>
      <c r="B9021" t="s">
        <v>35789</v>
      </c>
      <c r="C9021" s="1" t="str">
        <f t="shared" si="760"/>
        <v>21:1011</v>
      </c>
      <c r="D9021" s="1" t="str">
        <f>HYPERLINK("https://geochem.nrcan.gc.ca/cdogs/content/svy/svy_e.htm", "")</f>
        <v/>
      </c>
      <c r="G9021" s="1" t="str">
        <f>HYPERLINK("https://geochem.nrcan.gc.ca/cdogs/content/cr_/cr_00305_e.htm", "305")</f>
        <v>305</v>
      </c>
      <c r="J9021" t="s">
        <v>85</v>
      </c>
      <c r="K9021" t="s">
        <v>86</v>
      </c>
      <c r="L9021">
        <v>17</v>
      </c>
      <c r="M9021" t="s">
        <v>87</v>
      </c>
      <c r="N9021">
        <v>282</v>
      </c>
      <c r="O9021">
        <v>8</v>
      </c>
      <c r="P9021" t="s">
        <v>30</v>
      </c>
      <c r="Q9021" t="s">
        <v>24</v>
      </c>
      <c r="R9021" t="s">
        <v>532</v>
      </c>
    </row>
    <row r="9022" spans="1:18" x14ac:dyDescent="0.3">
      <c r="A9022" t="s">
        <v>35790</v>
      </c>
      <c r="B9022" t="s">
        <v>35791</v>
      </c>
      <c r="C9022" s="1" t="str">
        <f t="shared" si="760"/>
        <v>21:1011</v>
      </c>
      <c r="D9022" s="1" t="str">
        <f t="shared" ref="D9022:D9028" si="764">HYPERLINK("https://geochem.nrcan.gc.ca/cdogs/content/svy/svy210241_e.htm", "21:0241")</f>
        <v>21:0241</v>
      </c>
      <c r="E9022" t="s">
        <v>35792</v>
      </c>
      <c r="F9022" t="s">
        <v>35793</v>
      </c>
      <c r="H9022">
        <v>70.964240000000004</v>
      </c>
      <c r="I9022">
        <v>-115.77713</v>
      </c>
      <c r="J9022" s="1" t="str">
        <f t="shared" ref="J9022:J9028" si="765">HYPERLINK("https://geochem.nrcan.gc.ca/cdogs/content/kwd/kwd020018_e.htm", "Fluid (stream)")</f>
        <v>Fluid (stream)</v>
      </c>
      <c r="K9022" s="1" t="str">
        <f t="shared" ref="K9022:K9028" si="766">HYPERLINK("https://geochem.nrcan.gc.ca/cdogs/content/kwd/kwd080007_e.htm", "Untreated Water")</f>
        <v>Untreated Water</v>
      </c>
      <c r="L9022">
        <v>17</v>
      </c>
      <c r="M9022" t="s">
        <v>107</v>
      </c>
      <c r="N9022">
        <v>283</v>
      </c>
      <c r="O9022">
        <v>1</v>
      </c>
      <c r="P9022" t="s">
        <v>267</v>
      </c>
      <c r="Q9022" t="s">
        <v>146</v>
      </c>
      <c r="R9022" t="s">
        <v>522</v>
      </c>
    </row>
    <row r="9023" spans="1:18" x14ac:dyDescent="0.3">
      <c r="A9023" t="s">
        <v>35794</v>
      </c>
      <c r="B9023" t="s">
        <v>35795</v>
      </c>
      <c r="C9023" s="1" t="str">
        <f t="shared" si="760"/>
        <v>21:1011</v>
      </c>
      <c r="D9023" s="1" t="str">
        <f t="shared" si="764"/>
        <v>21:0241</v>
      </c>
      <c r="E9023" t="s">
        <v>35796</v>
      </c>
      <c r="F9023" t="s">
        <v>35797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114</v>
      </c>
      <c r="N9023">
        <v>284</v>
      </c>
      <c r="O9023">
        <v>1</v>
      </c>
      <c r="P9023" t="s">
        <v>272</v>
      </c>
      <c r="Q9023" t="s">
        <v>146</v>
      </c>
      <c r="R9023" t="s">
        <v>522</v>
      </c>
    </row>
    <row r="9024" spans="1:18" x14ac:dyDescent="0.3">
      <c r="A9024" t="s">
        <v>35798</v>
      </c>
      <c r="B9024" t="s">
        <v>35799</v>
      </c>
      <c r="C9024" s="1" t="str">
        <f t="shared" si="760"/>
        <v>21:1011</v>
      </c>
      <c r="D9024" s="1" t="str">
        <f t="shared" si="764"/>
        <v>21:0241</v>
      </c>
      <c r="E9024" t="s">
        <v>35800</v>
      </c>
      <c r="F9024" t="s">
        <v>35801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121</v>
      </c>
      <c r="N9024">
        <v>285</v>
      </c>
      <c r="O9024">
        <v>1</v>
      </c>
      <c r="P9024" t="s">
        <v>272</v>
      </c>
      <c r="Q9024" t="s">
        <v>31</v>
      </c>
      <c r="R9024" t="s">
        <v>890</v>
      </c>
    </row>
    <row r="9025" spans="1:18" x14ac:dyDescent="0.3">
      <c r="A9025" t="s">
        <v>35802</v>
      </c>
      <c r="B9025" t="s">
        <v>35803</v>
      </c>
      <c r="C9025" s="1" t="str">
        <f t="shared" si="760"/>
        <v>21:1011</v>
      </c>
      <c r="D9025" s="1" t="str">
        <f t="shared" si="764"/>
        <v>21:0241</v>
      </c>
      <c r="E9025" t="s">
        <v>35804</v>
      </c>
      <c r="F9025" t="s">
        <v>35805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127</v>
      </c>
      <c r="N9025">
        <v>286</v>
      </c>
      <c r="O9025">
        <v>1</v>
      </c>
      <c r="P9025" t="s">
        <v>262</v>
      </c>
      <c r="Q9025" t="s">
        <v>146</v>
      </c>
      <c r="R9025" t="s">
        <v>460</v>
      </c>
    </row>
    <row r="9026" spans="1:18" x14ac:dyDescent="0.3">
      <c r="A9026" t="s">
        <v>35806</v>
      </c>
      <c r="B9026" t="s">
        <v>35807</v>
      </c>
      <c r="C9026" s="1" t="str">
        <f t="shared" si="760"/>
        <v>21:1011</v>
      </c>
      <c r="D9026" s="1" t="str">
        <f t="shared" si="764"/>
        <v>21:0241</v>
      </c>
      <c r="E9026" t="s">
        <v>35808</v>
      </c>
      <c r="F9026" t="s">
        <v>35809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133</v>
      </c>
      <c r="N9026">
        <v>287</v>
      </c>
      <c r="O9026">
        <v>1</v>
      </c>
      <c r="P9026" t="s">
        <v>272</v>
      </c>
      <c r="Q9026" t="s">
        <v>96</v>
      </c>
      <c r="R9026" t="s">
        <v>449</v>
      </c>
    </row>
    <row r="9027" spans="1:18" x14ac:dyDescent="0.3">
      <c r="A9027" t="s">
        <v>35810</v>
      </c>
      <c r="B9027" t="s">
        <v>35811</v>
      </c>
      <c r="C9027" s="1" t="str">
        <f t="shared" si="760"/>
        <v>21:1011</v>
      </c>
      <c r="D9027" s="1" t="str">
        <f t="shared" si="764"/>
        <v>21:0241</v>
      </c>
      <c r="E9027" t="s">
        <v>35812</v>
      </c>
      <c r="F9027" t="s">
        <v>35813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139</v>
      </c>
      <c r="N9027">
        <v>288</v>
      </c>
      <c r="O9027">
        <v>1</v>
      </c>
      <c r="P9027" t="s">
        <v>356</v>
      </c>
      <c r="Q9027" t="s">
        <v>146</v>
      </c>
      <c r="R9027" t="s">
        <v>911</v>
      </c>
    </row>
    <row r="9028" spans="1:18" x14ac:dyDescent="0.3">
      <c r="A9028" t="s">
        <v>35814</v>
      </c>
      <c r="B9028" t="s">
        <v>35815</v>
      </c>
      <c r="C9028" s="1" t="str">
        <f t="shared" si="760"/>
        <v>21:1011</v>
      </c>
      <c r="D9028" s="1" t="str">
        <f t="shared" si="764"/>
        <v>21:0241</v>
      </c>
      <c r="E9028" t="s">
        <v>35816</v>
      </c>
      <c r="F9028" t="s">
        <v>35817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241</v>
      </c>
      <c r="N9028">
        <v>289</v>
      </c>
      <c r="O9028">
        <v>1</v>
      </c>
      <c r="P9028" t="s">
        <v>356</v>
      </c>
      <c r="Q9028" t="s">
        <v>24</v>
      </c>
      <c r="R9028" t="s">
        <v>449</v>
      </c>
    </row>
    <row r="9029" spans="1:18" hidden="1" x14ac:dyDescent="0.3">
      <c r="A9029" t="s">
        <v>35818</v>
      </c>
      <c r="B9029" t="s">
        <v>35819</v>
      </c>
      <c r="C9029" s="1" t="str">
        <f t="shared" si="760"/>
        <v>21:1011</v>
      </c>
      <c r="D9029" s="1" t="str">
        <f>HYPERLINK("https://geochem.nrcan.gc.ca/cdogs/content/svy/svy_e.htm", "")</f>
        <v/>
      </c>
      <c r="G9029" s="1" t="str">
        <f>HYPERLINK("https://geochem.nrcan.gc.ca/cdogs/content/cr_/cr_00306_e.htm", "306")</f>
        <v>306</v>
      </c>
      <c r="J9029" t="s">
        <v>85</v>
      </c>
      <c r="K9029" t="s">
        <v>86</v>
      </c>
      <c r="L9029">
        <v>18</v>
      </c>
      <c r="M9029" t="s">
        <v>87</v>
      </c>
      <c r="N9029">
        <v>290</v>
      </c>
      <c r="O9029">
        <v>8</v>
      </c>
      <c r="P9029" t="s">
        <v>2573</v>
      </c>
      <c r="Q9029" t="s">
        <v>146</v>
      </c>
      <c r="R9029" t="s">
        <v>47</v>
      </c>
    </row>
    <row r="9030" spans="1:18" x14ac:dyDescent="0.3">
      <c r="A9030" t="s">
        <v>35820</v>
      </c>
      <c r="B9030" t="s">
        <v>35821</v>
      </c>
      <c r="C9030" s="1" t="str">
        <f t="shared" si="760"/>
        <v>21:1011</v>
      </c>
      <c r="D9030" s="1" t="str">
        <f t="shared" ref="D9030:D9063" si="767">HYPERLINK("https://geochem.nrcan.gc.ca/cdogs/content/svy/svy210241_e.htm", "21:0241")</f>
        <v>21:0241</v>
      </c>
      <c r="E9030" t="s">
        <v>35822</v>
      </c>
      <c r="F9030" t="s">
        <v>35823</v>
      </c>
      <c r="H9030">
        <v>70.916219999999996</v>
      </c>
      <c r="I9030">
        <v>-115.15609000000001</v>
      </c>
      <c r="J9030" s="1" t="str">
        <f t="shared" ref="J9030:J9063" si="768">HYPERLINK("https://geochem.nrcan.gc.ca/cdogs/content/kwd/kwd020018_e.htm", "Fluid (stream)")</f>
        <v>Fluid (stream)</v>
      </c>
      <c r="K9030" s="1" t="str">
        <f t="shared" ref="K9030:K9063" si="769">HYPERLINK("https://geochem.nrcan.gc.ca/cdogs/content/kwd/kwd080007_e.htm", "Untreated Water")</f>
        <v>Untreated Water</v>
      </c>
      <c r="L9030">
        <v>18</v>
      </c>
      <c r="M9030" t="s">
        <v>36</v>
      </c>
      <c r="N9030">
        <v>291</v>
      </c>
      <c r="O9030">
        <v>1</v>
      </c>
      <c r="P9030" t="s">
        <v>356</v>
      </c>
      <c r="Q9030" t="s">
        <v>31</v>
      </c>
      <c r="R9030" t="s">
        <v>195</v>
      </c>
    </row>
    <row r="9031" spans="1:18" x14ac:dyDescent="0.3">
      <c r="A9031" t="s">
        <v>35824</v>
      </c>
      <c r="B9031" t="s">
        <v>35825</v>
      </c>
      <c r="C9031" s="1" t="str">
        <f t="shared" si="760"/>
        <v>21:1011</v>
      </c>
      <c r="D9031" s="1" t="str">
        <f t="shared" si="767"/>
        <v>21:0241</v>
      </c>
      <c r="E9031" t="s">
        <v>35826</v>
      </c>
      <c r="F9031" t="s">
        <v>35827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44</v>
      </c>
      <c r="N9031">
        <v>292</v>
      </c>
      <c r="O9031">
        <v>1</v>
      </c>
      <c r="P9031" t="s">
        <v>256</v>
      </c>
      <c r="Q9031" t="s">
        <v>46</v>
      </c>
      <c r="R9031" t="s">
        <v>532</v>
      </c>
    </row>
    <row r="9032" spans="1:18" x14ac:dyDescent="0.3">
      <c r="A9032" t="s">
        <v>35828</v>
      </c>
      <c r="B9032" t="s">
        <v>35829</v>
      </c>
      <c r="C9032" s="1" t="str">
        <f t="shared" si="760"/>
        <v>21:1011</v>
      </c>
      <c r="D9032" s="1" t="str">
        <f t="shared" si="767"/>
        <v>21:0241</v>
      </c>
      <c r="E9032" t="s">
        <v>35830</v>
      </c>
      <c r="F9032" t="s">
        <v>35831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52</v>
      </c>
      <c r="N9032">
        <v>293</v>
      </c>
      <c r="O9032">
        <v>1</v>
      </c>
      <c r="P9032" t="s">
        <v>235</v>
      </c>
      <c r="Q9032" t="s">
        <v>96</v>
      </c>
      <c r="R9032" t="s">
        <v>401</v>
      </c>
    </row>
    <row r="9033" spans="1:18" x14ac:dyDescent="0.3">
      <c r="A9033" t="s">
        <v>35832</v>
      </c>
      <c r="B9033" t="s">
        <v>35833</v>
      </c>
      <c r="C9033" s="1" t="str">
        <f t="shared" si="760"/>
        <v>21:1011</v>
      </c>
      <c r="D9033" s="1" t="str">
        <f t="shared" si="767"/>
        <v>21:0241</v>
      </c>
      <c r="E9033" t="s">
        <v>35834</v>
      </c>
      <c r="F9033" t="s">
        <v>35835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60</v>
      </c>
      <c r="N9033">
        <v>294</v>
      </c>
      <c r="O9033">
        <v>1</v>
      </c>
      <c r="P9033" t="s">
        <v>210</v>
      </c>
      <c r="Q9033" t="s">
        <v>31</v>
      </c>
      <c r="R9033" t="s">
        <v>629</v>
      </c>
    </row>
    <row r="9034" spans="1:18" x14ac:dyDescent="0.3">
      <c r="A9034" t="s">
        <v>35836</v>
      </c>
      <c r="B9034" t="s">
        <v>35837</v>
      </c>
      <c r="C9034" s="1" t="str">
        <f t="shared" si="760"/>
        <v>21:1011</v>
      </c>
      <c r="D9034" s="1" t="str">
        <f t="shared" si="767"/>
        <v>21:0241</v>
      </c>
      <c r="E9034" t="s">
        <v>35838</v>
      </c>
      <c r="F9034" t="s">
        <v>35839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67</v>
      </c>
      <c r="N9034">
        <v>295</v>
      </c>
      <c r="O9034">
        <v>1</v>
      </c>
      <c r="P9034" t="s">
        <v>235</v>
      </c>
      <c r="Q9034" t="s">
        <v>24</v>
      </c>
      <c r="R9034" t="s">
        <v>522</v>
      </c>
    </row>
    <row r="9035" spans="1:18" x14ac:dyDescent="0.3">
      <c r="A9035" t="s">
        <v>35840</v>
      </c>
      <c r="B9035" t="s">
        <v>35841</v>
      </c>
      <c r="C9035" s="1" t="str">
        <f t="shared" si="760"/>
        <v>21:1011</v>
      </c>
      <c r="D9035" s="1" t="str">
        <f t="shared" si="767"/>
        <v>21:0241</v>
      </c>
      <c r="E9035" t="s">
        <v>35842</v>
      </c>
      <c r="F9035" t="s">
        <v>35843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74</v>
      </c>
      <c r="N9035">
        <v>296</v>
      </c>
      <c r="O9035">
        <v>1</v>
      </c>
      <c r="P9035" t="s">
        <v>356</v>
      </c>
      <c r="Q9035" t="s">
        <v>24</v>
      </c>
      <c r="R9035" t="s">
        <v>522</v>
      </c>
    </row>
    <row r="9036" spans="1:18" x14ac:dyDescent="0.3">
      <c r="A9036" t="s">
        <v>35844</v>
      </c>
      <c r="B9036" t="s">
        <v>35845</v>
      </c>
      <c r="C9036" s="1" t="str">
        <f t="shared" si="760"/>
        <v>21:1011</v>
      </c>
      <c r="D9036" s="1" t="str">
        <f t="shared" si="767"/>
        <v>21:0241</v>
      </c>
      <c r="E9036" t="s">
        <v>35846</v>
      </c>
      <c r="F9036" t="s">
        <v>35847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81</v>
      </c>
      <c r="N9036">
        <v>297</v>
      </c>
      <c r="O9036">
        <v>1</v>
      </c>
      <c r="P9036" t="s">
        <v>15080</v>
      </c>
      <c r="Q9036" t="s">
        <v>15080</v>
      </c>
      <c r="R9036" t="s">
        <v>15080</v>
      </c>
    </row>
    <row r="9037" spans="1:18" x14ac:dyDescent="0.3">
      <c r="A9037" t="s">
        <v>35848</v>
      </c>
      <c r="B9037" t="s">
        <v>35849</v>
      </c>
      <c r="C9037" s="1" t="str">
        <f t="shared" si="760"/>
        <v>21:1011</v>
      </c>
      <c r="D9037" s="1" t="str">
        <f t="shared" si="767"/>
        <v>21:0241</v>
      </c>
      <c r="E9037" t="s">
        <v>35850</v>
      </c>
      <c r="F9037" t="s">
        <v>35851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95</v>
      </c>
      <c r="N9037">
        <v>298</v>
      </c>
      <c r="O9037">
        <v>1</v>
      </c>
      <c r="P9037" t="s">
        <v>247</v>
      </c>
      <c r="Q9037" t="s">
        <v>146</v>
      </c>
      <c r="R9037" t="s">
        <v>599</v>
      </c>
    </row>
    <row r="9038" spans="1:18" x14ac:dyDescent="0.3">
      <c r="A9038" t="s">
        <v>35852</v>
      </c>
      <c r="B9038" t="s">
        <v>35853</v>
      </c>
      <c r="C9038" s="1" t="str">
        <f t="shared" si="760"/>
        <v>21:1011</v>
      </c>
      <c r="D9038" s="1" t="str">
        <f t="shared" si="767"/>
        <v>21:0241</v>
      </c>
      <c r="E9038" t="s">
        <v>35854</v>
      </c>
      <c r="F9038" t="s">
        <v>35855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101</v>
      </c>
      <c r="N9038">
        <v>299</v>
      </c>
      <c r="O9038">
        <v>1</v>
      </c>
      <c r="P9038" t="s">
        <v>256</v>
      </c>
      <c r="Q9038" t="s">
        <v>46</v>
      </c>
      <c r="R9038" t="s">
        <v>599</v>
      </c>
    </row>
    <row r="9039" spans="1:18" x14ac:dyDescent="0.3">
      <c r="A9039" t="s">
        <v>35856</v>
      </c>
      <c r="B9039" t="s">
        <v>35857</v>
      </c>
      <c r="C9039" s="1" t="str">
        <f t="shared" si="760"/>
        <v>21:1011</v>
      </c>
      <c r="D9039" s="1" t="str">
        <f t="shared" si="767"/>
        <v>21:0241</v>
      </c>
      <c r="E9039" t="s">
        <v>35858</v>
      </c>
      <c r="F9039" t="s">
        <v>35859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107</v>
      </c>
      <c r="N9039">
        <v>300</v>
      </c>
      <c r="O9039">
        <v>1</v>
      </c>
      <c r="P9039" t="s">
        <v>247</v>
      </c>
      <c r="Q9039" t="s">
        <v>146</v>
      </c>
      <c r="R9039" t="s">
        <v>305</v>
      </c>
    </row>
    <row r="9040" spans="1:18" x14ac:dyDescent="0.3">
      <c r="A9040" t="s">
        <v>35860</v>
      </c>
      <c r="B9040" t="s">
        <v>35861</v>
      </c>
      <c r="C9040" s="1" t="str">
        <f t="shared" si="760"/>
        <v>21:1011</v>
      </c>
      <c r="D9040" s="1" t="str">
        <f t="shared" si="767"/>
        <v>21:0241</v>
      </c>
      <c r="E9040" t="s">
        <v>35862</v>
      </c>
      <c r="F9040" t="s">
        <v>35863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114</v>
      </c>
      <c r="N9040">
        <v>301</v>
      </c>
      <c r="O9040">
        <v>1</v>
      </c>
      <c r="P9040" t="s">
        <v>247</v>
      </c>
      <c r="Q9040" t="s">
        <v>24</v>
      </c>
      <c r="R9040" t="s">
        <v>668</v>
      </c>
    </row>
    <row r="9041" spans="1:18" x14ac:dyDescent="0.3">
      <c r="A9041" t="s">
        <v>35864</v>
      </c>
      <c r="B9041" t="s">
        <v>35865</v>
      </c>
      <c r="C9041" s="1" t="str">
        <f t="shared" si="760"/>
        <v>21:1011</v>
      </c>
      <c r="D9041" s="1" t="str">
        <f t="shared" si="767"/>
        <v>21:0241</v>
      </c>
      <c r="E9041" t="s">
        <v>35866</v>
      </c>
      <c r="F9041" t="s">
        <v>35867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121</v>
      </c>
      <c r="N9041">
        <v>302</v>
      </c>
      <c r="O9041">
        <v>1</v>
      </c>
      <c r="P9041" t="s">
        <v>356</v>
      </c>
      <c r="Q9041" t="s">
        <v>31</v>
      </c>
      <c r="R9041" t="s">
        <v>873</v>
      </c>
    </row>
    <row r="9042" spans="1:18" x14ac:dyDescent="0.3">
      <c r="A9042" t="s">
        <v>35868</v>
      </c>
      <c r="B9042" t="s">
        <v>35869</v>
      </c>
      <c r="C9042" s="1" t="str">
        <f t="shared" si="760"/>
        <v>21:1011</v>
      </c>
      <c r="D9042" s="1" t="str">
        <f t="shared" si="767"/>
        <v>21:0241</v>
      </c>
      <c r="E9042" t="s">
        <v>35870</v>
      </c>
      <c r="F9042" t="s">
        <v>35871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 t="s">
        <v>247</v>
      </c>
      <c r="Q9042" t="s">
        <v>89</v>
      </c>
      <c r="R9042" t="s">
        <v>890</v>
      </c>
    </row>
    <row r="9043" spans="1:18" x14ac:dyDescent="0.3">
      <c r="A9043" t="s">
        <v>35872</v>
      </c>
      <c r="B9043" t="s">
        <v>35873</v>
      </c>
      <c r="C9043" s="1" t="str">
        <f t="shared" si="760"/>
        <v>21:1011</v>
      </c>
      <c r="D9043" s="1" t="str">
        <f t="shared" si="767"/>
        <v>21:0241</v>
      </c>
      <c r="E9043" t="s">
        <v>35870</v>
      </c>
      <c r="F9043" t="s">
        <v>35874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29</v>
      </c>
      <c r="N9043">
        <v>304</v>
      </c>
      <c r="O9043">
        <v>1</v>
      </c>
      <c r="P9043" t="s">
        <v>356</v>
      </c>
      <c r="Q9043" t="s">
        <v>31</v>
      </c>
      <c r="R9043" t="s">
        <v>599</v>
      </c>
    </row>
    <row r="9044" spans="1:18" x14ac:dyDescent="0.3">
      <c r="A9044" t="s">
        <v>35875</v>
      </c>
      <c r="B9044" t="s">
        <v>35876</v>
      </c>
      <c r="C9044" s="1" t="str">
        <f t="shared" si="760"/>
        <v>21:1011</v>
      </c>
      <c r="D9044" s="1" t="str">
        <f t="shared" si="767"/>
        <v>21:0241</v>
      </c>
      <c r="E9044" t="s">
        <v>35877</v>
      </c>
      <c r="F9044" t="s">
        <v>35878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127</v>
      </c>
      <c r="N9044">
        <v>305</v>
      </c>
      <c r="O9044">
        <v>1</v>
      </c>
      <c r="P9044" t="s">
        <v>356</v>
      </c>
      <c r="Q9044" t="s">
        <v>24</v>
      </c>
      <c r="R9044" t="s">
        <v>401</v>
      </c>
    </row>
    <row r="9045" spans="1:18" x14ac:dyDescent="0.3">
      <c r="A9045" t="s">
        <v>35879</v>
      </c>
      <c r="B9045" t="s">
        <v>35880</v>
      </c>
      <c r="C9045" s="1" t="str">
        <f t="shared" si="760"/>
        <v>21:1011</v>
      </c>
      <c r="D9045" s="1" t="str">
        <f t="shared" si="767"/>
        <v>21:0241</v>
      </c>
      <c r="E9045" t="s">
        <v>35881</v>
      </c>
      <c r="F9045" t="s">
        <v>35882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133</v>
      </c>
      <c r="N9045">
        <v>306</v>
      </c>
      <c r="O9045">
        <v>1</v>
      </c>
      <c r="P9045" t="s">
        <v>247</v>
      </c>
      <c r="Q9045" t="s">
        <v>146</v>
      </c>
      <c r="R9045" t="s">
        <v>195</v>
      </c>
    </row>
    <row r="9046" spans="1:18" x14ac:dyDescent="0.3">
      <c r="A9046" t="s">
        <v>35883</v>
      </c>
      <c r="B9046" t="s">
        <v>35884</v>
      </c>
      <c r="C9046" s="1" t="str">
        <f t="shared" si="760"/>
        <v>21:1011</v>
      </c>
      <c r="D9046" s="1" t="str">
        <f t="shared" si="767"/>
        <v>21:0241</v>
      </c>
      <c r="E9046" t="s">
        <v>35885</v>
      </c>
      <c r="F9046" t="s">
        <v>35886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139</v>
      </c>
      <c r="N9046">
        <v>307</v>
      </c>
      <c r="O9046">
        <v>1</v>
      </c>
      <c r="P9046" t="s">
        <v>356</v>
      </c>
      <c r="Q9046" t="s">
        <v>46</v>
      </c>
      <c r="R9046" t="s">
        <v>460</v>
      </c>
    </row>
    <row r="9047" spans="1:18" x14ac:dyDescent="0.3">
      <c r="A9047" t="s">
        <v>35887</v>
      </c>
      <c r="B9047" t="s">
        <v>35888</v>
      </c>
      <c r="C9047" s="1" t="str">
        <f t="shared" si="760"/>
        <v>21:1011</v>
      </c>
      <c r="D9047" s="1" t="str">
        <f t="shared" si="767"/>
        <v>21:0241</v>
      </c>
      <c r="E9047" t="s">
        <v>35889</v>
      </c>
      <c r="F9047" t="s">
        <v>35890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241</v>
      </c>
      <c r="N9047">
        <v>308</v>
      </c>
      <c r="O9047">
        <v>1</v>
      </c>
      <c r="P9047" t="s">
        <v>262</v>
      </c>
      <c r="Q9047" t="s">
        <v>96</v>
      </c>
      <c r="R9047" t="s">
        <v>55</v>
      </c>
    </row>
    <row r="9048" spans="1:18" x14ac:dyDescent="0.3">
      <c r="A9048" t="s">
        <v>35891</v>
      </c>
      <c r="B9048" t="s">
        <v>35892</v>
      </c>
      <c r="C9048" s="1" t="str">
        <f t="shared" si="760"/>
        <v>21:1011</v>
      </c>
      <c r="D9048" s="1" t="str">
        <f t="shared" si="767"/>
        <v>21:0241</v>
      </c>
      <c r="E9048" t="s">
        <v>35893</v>
      </c>
      <c r="F9048" t="s">
        <v>35894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36</v>
      </c>
      <c r="N9048">
        <v>309</v>
      </c>
      <c r="O9048">
        <v>1</v>
      </c>
      <c r="P9048" t="s">
        <v>256</v>
      </c>
      <c r="Q9048" t="s">
        <v>146</v>
      </c>
      <c r="R9048" t="s">
        <v>532</v>
      </c>
    </row>
    <row r="9049" spans="1:18" x14ac:dyDescent="0.3">
      <c r="A9049" t="s">
        <v>35895</v>
      </c>
      <c r="B9049" t="s">
        <v>35896</v>
      </c>
      <c r="C9049" s="1" t="str">
        <f t="shared" si="760"/>
        <v>21:1011</v>
      </c>
      <c r="D9049" s="1" t="str">
        <f t="shared" si="767"/>
        <v>21:0241</v>
      </c>
      <c r="E9049" t="s">
        <v>35897</v>
      </c>
      <c r="F9049" t="s">
        <v>35898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44</v>
      </c>
      <c r="N9049">
        <v>310</v>
      </c>
      <c r="O9049">
        <v>1</v>
      </c>
      <c r="P9049" t="s">
        <v>272</v>
      </c>
      <c r="Q9049" t="s">
        <v>146</v>
      </c>
      <c r="R9049" t="s">
        <v>460</v>
      </c>
    </row>
    <row r="9050" spans="1:18" x14ac:dyDescent="0.3">
      <c r="A9050" t="s">
        <v>35899</v>
      </c>
      <c r="B9050" t="s">
        <v>35900</v>
      </c>
      <c r="C9050" s="1" t="str">
        <f t="shared" si="760"/>
        <v>21:1011</v>
      </c>
      <c r="D9050" s="1" t="str">
        <f t="shared" si="767"/>
        <v>21:0241</v>
      </c>
      <c r="E9050" t="s">
        <v>35901</v>
      </c>
      <c r="F9050" t="s">
        <v>35902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52</v>
      </c>
      <c r="N9050">
        <v>311</v>
      </c>
      <c r="O9050">
        <v>1</v>
      </c>
      <c r="P9050" t="s">
        <v>267</v>
      </c>
      <c r="Q9050" t="s">
        <v>24</v>
      </c>
      <c r="R9050" t="s">
        <v>460</v>
      </c>
    </row>
    <row r="9051" spans="1:18" x14ac:dyDescent="0.3">
      <c r="A9051" t="s">
        <v>35903</v>
      </c>
      <c r="B9051" t="s">
        <v>35904</v>
      </c>
      <c r="C9051" s="1" t="str">
        <f t="shared" si="760"/>
        <v>21:1011</v>
      </c>
      <c r="D9051" s="1" t="str">
        <f t="shared" si="767"/>
        <v>21:0241</v>
      </c>
      <c r="E9051" t="s">
        <v>35905</v>
      </c>
      <c r="F9051" t="s">
        <v>35906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60</v>
      </c>
      <c r="N9051">
        <v>312</v>
      </c>
      <c r="O9051">
        <v>1</v>
      </c>
      <c r="P9051" t="s">
        <v>272</v>
      </c>
      <c r="Q9051" t="s">
        <v>38</v>
      </c>
      <c r="R9051" t="s">
        <v>55</v>
      </c>
    </row>
    <row r="9052" spans="1:18" x14ac:dyDescent="0.3">
      <c r="A9052" t="s">
        <v>35907</v>
      </c>
      <c r="B9052" t="s">
        <v>35908</v>
      </c>
      <c r="C9052" s="1" t="str">
        <f t="shared" si="760"/>
        <v>21:1011</v>
      </c>
      <c r="D9052" s="1" t="str">
        <f t="shared" si="767"/>
        <v>21:0241</v>
      </c>
      <c r="E9052" t="s">
        <v>35909</v>
      </c>
      <c r="F9052" t="s">
        <v>35910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67</v>
      </c>
      <c r="N9052">
        <v>313</v>
      </c>
      <c r="O9052">
        <v>1</v>
      </c>
      <c r="P9052" t="s">
        <v>272</v>
      </c>
      <c r="Q9052" t="s">
        <v>24</v>
      </c>
      <c r="R9052" t="s">
        <v>522</v>
      </c>
    </row>
    <row r="9053" spans="1:18" x14ac:dyDescent="0.3">
      <c r="A9053" t="s">
        <v>35911</v>
      </c>
      <c r="B9053" t="s">
        <v>35912</v>
      </c>
      <c r="C9053" s="1" t="str">
        <f t="shared" si="760"/>
        <v>21:1011</v>
      </c>
      <c r="D9053" s="1" t="str">
        <f t="shared" si="767"/>
        <v>21:0241</v>
      </c>
      <c r="E9053" t="s">
        <v>35913</v>
      </c>
      <c r="F9053" t="s">
        <v>35914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74</v>
      </c>
      <c r="N9053">
        <v>314</v>
      </c>
      <c r="O9053">
        <v>1</v>
      </c>
      <c r="P9053" t="s">
        <v>465</v>
      </c>
      <c r="Q9053" t="s">
        <v>248</v>
      </c>
      <c r="R9053" t="s">
        <v>55</v>
      </c>
    </row>
    <row r="9054" spans="1:18" x14ac:dyDescent="0.3">
      <c r="A9054" t="s">
        <v>35915</v>
      </c>
      <c r="B9054" t="s">
        <v>35916</v>
      </c>
      <c r="C9054" s="1" t="str">
        <f t="shared" si="760"/>
        <v>21:1011</v>
      </c>
      <c r="D9054" s="1" t="str">
        <f t="shared" si="767"/>
        <v>21:0241</v>
      </c>
      <c r="E9054" t="s">
        <v>35917</v>
      </c>
      <c r="F9054" t="s">
        <v>35918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81</v>
      </c>
      <c r="N9054">
        <v>315</v>
      </c>
      <c r="O9054">
        <v>1</v>
      </c>
      <c r="P9054" t="s">
        <v>272</v>
      </c>
      <c r="Q9054" t="s">
        <v>96</v>
      </c>
      <c r="R9054" t="s">
        <v>195</v>
      </c>
    </row>
    <row r="9055" spans="1:18" x14ac:dyDescent="0.3">
      <c r="A9055" t="s">
        <v>35919</v>
      </c>
      <c r="B9055" t="s">
        <v>35920</v>
      </c>
      <c r="C9055" s="1" t="str">
        <f t="shared" si="760"/>
        <v>21:1011</v>
      </c>
      <c r="D9055" s="1" t="str">
        <f t="shared" si="767"/>
        <v>21:0241</v>
      </c>
      <c r="E9055" t="s">
        <v>35921</v>
      </c>
      <c r="F9055" t="s">
        <v>35922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95</v>
      </c>
      <c r="N9055">
        <v>316</v>
      </c>
      <c r="O9055">
        <v>1</v>
      </c>
      <c r="P9055" t="s">
        <v>272</v>
      </c>
      <c r="Q9055" t="s">
        <v>96</v>
      </c>
      <c r="R9055" t="s">
        <v>3875</v>
      </c>
    </row>
    <row r="9056" spans="1:18" x14ac:dyDescent="0.3">
      <c r="A9056" t="s">
        <v>35923</v>
      </c>
      <c r="B9056" t="s">
        <v>35924</v>
      </c>
      <c r="C9056" s="1" t="str">
        <f t="shared" si="760"/>
        <v>21:1011</v>
      </c>
      <c r="D9056" s="1" t="str">
        <f t="shared" si="767"/>
        <v>21:0241</v>
      </c>
      <c r="E9056" t="s">
        <v>35925</v>
      </c>
      <c r="F9056" t="s">
        <v>35926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101</v>
      </c>
      <c r="N9056">
        <v>317</v>
      </c>
      <c r="O9056">
        <v>1</v>
      </c>
      <c r="P9056" t="s">
        <v>267</v>
      </c>
      <c r="Q9056" t="s">
        <v>96</v>
      </c>
      <c r="R9056" t="s">
        <v>449</v>
      </c>
    </row>
    <row r="9057" spans="1:18" x14ac:dyDescent="0.3">
      <c r="A9057" t="s">
        <v>35927</v>
      </c>
      <c r="B9057" t="s">
        <v>35928</v>
      </c>
      <c r="C9057" s="1" t="str">
        <f t="shared" si="760"/>
        <v>21:1011</v>
      </c>
      <c r="D9057" s="1" t="str">
        <f t="shared" si="767"/>
        <v>21:0241</v>
      </c>
      <c r="E9057" t="s">
        <v>35929</v>
      </c>
      <c r="F9057" t="s">
        <v>35930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107</v>
      </c>
      <c r="N9057">
        <v>318</v>
      </c>
      <c r="O9057">
        <v>1</v>
      </c>
      <c r="P9057" t="s">
        <v>356</v>
      </c>
      <c r="Q9057" t="s">
        <v>31</v>
      </c>
      <c r="R9057" t="s">
        <v>102</v>
      </c>
    </row>
    <row r="9058" spans="1:18" x14ac:dyDescent="0.3">
      <c r="A9058" t="s">
        <v>35931</v>
      </c>
      <c r="B9058" t="s">
        <v>35932</v>
      </c>
      <c r="C9058" s="1" t="str">
        <f t="shared" si="760"/>
        <v>21:1011</v>
      </c>
      <c r="D9058" s="1" t="str">
        <f t="shared" si="767"/>
        <v>21:0241</v>
      </c>
      <c r="E9058" t="s">
        <v>35933</v>
      </c>
      <c r="F9058" t="s">
        <v>35934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 t="s">
        <v>235</v>
      </c>
      <c r="Q9058" t="s">
        <v>31</v>
      </c>
      <c r="R9058" t="s">
        <v>90</v>
      </c>
    </row>
    <row r="9059" spans="1:18" x14ac:dyDescent="0.3">
      <c r="A9059" t="s">
        <v>35935</v>
      </c>
      <c r="B9059" t="s">
        <v>35936</v>
      </c>
      <c r="C9059" s="1" t="str">
        <f t="shared" si="760"/>
        <v>21:1011</v>
      </c>
      <c r="D9059" s="1" t="str">
        <f t="shared" si="767"/>
        <v>21:0241</v>
      </c>
      <c r="E9059" t="s">
        <v>35933</v>
      </c>
      <c r="F9059" t="s">
        <v>35937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29</v>
      </c>
      <c r="N9059">
        <v>320</v>
      </c>
      <c r="O9059">
        <v>1</v>
      </c>
      <c r="P9059" t="s">
        <v>319</v>
      </c>
      <c r="Q9059" t="s">
        <v>146</v>
      </c>
      <c r="R9059" t="s">
        <v>305</v>
      </c>
    </row>
    <row r="9060" spans="1:18" x14ac:dyDescent="0.3">
      <c r="A9060" t="s">
        <v>35938</v>
      </c>
      <c r="B9060" t="s">
        <v>35939</v>
      </c>
      <c r="C9060" s="1" t="str">
        <f t="shared" ref="C9060:C9123" si="770">HYPERLINK("https://geochem.nrcan.gc.ca/cdogs/content/bdl/bdl211011_e.htm", "21:1011")</f>
        <v>21:1011</v>
      </c>
      <c r="D9060" s="1" t="str">
        <f t="shared" si="767"/>
        <v>21:0241</v>
      </c>
      <c r="E9060" t="s">
        <v>35940</v>
      </c>
      <c r="F9060" t="s">
        <v>35941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114</v>
      </c>
      <c r="N9060">
        <v>321</v>
      </c>
      <c r="O9060">
        <v>1</v>
      </c>
      <c r="P9060" t="s">
        <v>247</v>
      </c>
      <c r="Q9060" t="s">
        <v>96</v>
      </c>
      <c r="R9060" t="s">
        <v>890</v>
      </c>
    </row>
    <row r="9061" spans="1:18" x14ac:dyDescent="0.3">
      <c r="A9061" t="s">
        <v>35942</v>
      </c>
      <c r="B9061" t="s">
        <v>35943</v>
      </c>
      <c r="C9061" s="1" t="str">
        <f t="shared" si="770"/>
        <v>21:1011</v>
      </c>
      <c r="D9061" s="1" t="str">
        <f t="shared" si="767"/>
        <v>21:0241</v>
      </c>
      <c r="E9061" t="s">
        <v>35944</v>
      </c>
      <c r="F9061" t="s">
        <v>35945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121</v>
      </c>
      <c r="N9061">
        <v>322</v>
      </c>
      <c r="O9061">
        <v>1</v>
      </c>
      <c r="P9061" t="s">
        <v>356</v>
      </c>
      <c r="Q9061" t="s">
        <v>146</v>
      </c>
      <c r="R9061" t="s">
        <v>329</v>
      </c>
    </row>
    <row r="9062" spans="1:18" x14ac:dyDescent="0.3">
      <c r="A9062" t="s">
        <v>35946</v>
      </c>
      <c r="B9062" t="s">
        <v>35947</v>
      </c>
      <c r="C9062" s="1" t="str">
        <f t="shared" si="770"/>
        <v>21:1011</v>
      </c>
      <c r="D9062" s="1" t="str">
        <f t="shared" si="767"/>
        <v>21:0241</v>
      </c>
      <c r="E9062" t="s">
        <v>35948</v>
      </c>
      <c r="F9062" t="s">
        <v>35949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127</v>
      </c>
      <c r="N9062">
        <v>323</v>
      </c>
      <c r="O9062">
        <v>1</v>
      </c>
      <c r="P9062" t="s">
        <v>272</v>
      </c>
      <c r="Q9062" t="s">
        <v>46</v>
      </c>
      <c r="R9062" t="s">
        <v>2135</v>
      </c>
    </row>
    <row r="9063" spans="1:18" x14ac:dyDescent="0.3">
      <c r="A9063" t="s">
        <v>35950</v>
      </c>
      <c r="B9063" t="s">
        <v>35951</v>
      </c>
      <c r="C9063" s="1" t="str">
        <f t="shared" si="770"/>
        <v>21:1011</v>
      </c>
      <c r="D9063" s="1" t="str">
        <f t="shared" si="767"/>
        <v>21:0241</v>
      </c>
      <c r="E9063" t="s">
        <v>35952</v>
      </c>
      <c r="F9063" t="s">
        <v>35953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133</v>
      </c>
      <c r="N9063">
        <v>324</v>
      </c>
      <c r="O9063">
        <v>1</v>
      </c>
      <c r="P9063" t="s">
        <v>256</v>
      </c>
      <c r="Q9063" t="s">
        <v>38</v>
      </c>
      <c r="R9063" t="s">
        <v>195</v>
      </c>
    </row>
    <row r="9064" spans="1:18" hidden="1" x14ac:dyDescent="0.3">
      <c r="A9064" t="s">
        <v>35954</v>
      </c>
      <c r="B9064" t="s">
        <v>35955</v>
      </c>
      <c r="C9064" s="1" t="str">
        <f t="shared" si="770"/>
        <v>21:1011</v>
      </c>
      <c r="D9064" s="1" t="str">
        <f>HYPERLINK("https://geochem.nrcan.gc.ca/cdogs/content/svy/svy_e.htm", "")</f>
        <v/>
      </c>
      <c r="G9064" s="1" t="str">
        <f>HYPERLINK("https://geochem.nrcan.gc.ca/cdogs/content/cr_/cr_00306_e.htm", "306")</f>
        <v>306</v>
      </c>
      <c r="J9064" t="s">
        <v>85</v>
      </c>
      <c r="K9064" t="s">
        <v>86</v>
      </c>
      <c r="L9064">
        <v>19</v>
      </c>
      <c r="M9064" t="s">
        <v>87</v>
      </c>
      <c r="N9064">
        <v>325</v>
      </c>
      <c r="O9064">
        <v>8</v>
      </c>
      <c r="P9064" t="s">
        <v>3526</v>
      </c>
      <c r="Q9064" t="s">
        <v>24</v>
      </c>
      <c r="R9064" t="s">
        <v>156</v>
      </c>
    </row>
    <row r="9065" spans="1:18" x14ac:dyDescent="0.3">
      <c r="A9065" t="s">
        <v>35956</v>
      </c>
      <c r="B9065" t="s">
        <v>35957</v>
      </c>
      <c r="C9065" s="1" t="str">
        <f t="shared" si="770"/>
        <v>21:1011</v>
      </c>
      <c r="D9065" s="1" t="str">
        <f t="shared" ref="D9065:D9071" si="771">HYPERLINK("https://geochem.nrcan.gc.ca/cdogs/content/svy/svy210241_e.htm", "21:0241")</f>
        <v>21:0241</v>
      </c>
      <c r="E9065" t="s">
        <v>35958</v>
      </c>
      <c r="F9065" t="s">
        <v>35959</v>
      </c>
      <c r="H9065">
        <v>70.972520000000003</v>
      </c>
      <c r="I9065">
        <v>-114.52605</v>
      </c>
      <c r="J9065" s="1" t="str">
        <f t="shared" ref="J9065:J9071" si="772">HYPERLINK("https://geochem.nrcan.gc.ca/cdogs/content/kwd/kwd020018_e.htm", "Fluid (stream)")</f>
        <v>Fluid (stream)</v>
      </c>
      <c r="K9065" s="1" t="str">
        <f t="shared" ref="K9065:K9071" si="773">HYPERLINK("https://geochem.nrcan.gc.ca/cdogs/content/kwd/kwd080007_e.htm", "Untreated Water")</f>
        <v>Untreated Water</v>
      </c>
      <c r="L9065">
        <v>19</v>
      </c>
      <c r="M9065" t="s">
        <v>139</v>
      </c>
      <c r="N9065">
        <v>326</v>
      </c>
      <c r="O9065">
        <v>1</v>
      </c>
      <c r="P9065" t="s">
        <v>235</v>
      </c>
      <c r="Q9065" t="s">
        <v>46</v>
      </c>
      <c r="R9065" t="s">
        <v>532</v>
      </c>
    </row>
    <row r="9066" spans="1:18" x14ac:dyDescent="0.3">
      <c r="A9066" t="s">
        <v>35960</v>
      </c>
      <c r="B9066" t="s">
        <v>35961</v>
      </c>
      <c r="C9066" s="1" t="str">
        <f t="shared" si="770"/>
        <v>21:1011</v>
      </c>
      <c r="D9066" s="1" t="str">
        <f t="shared" si="771"/>
        <v>21:0241</v>
      </c>
      <c r="E9066" t="s">
        <v>35962</v>
      </c>
      <c r="F9066" t="s">
        <v>35963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241</v>
      </c>
      <c r="N9066">
        <v>327</v>
      </c>
      <c r="O9066">
        <v>1</v>
      </c>
      <c r="P9066" t="s">
        <v>256</v>
      </c>
      <c r="Q9066" t="s">
        <v>146</v>
      </c>
      <c r="R9066" t="s">
        <v>3875</v>
      </c>
    </row>
    <row r="9067" spans="1:18" x14ac:dyDescent="0.3">
      <c r="A9067" t="s">
        <v>35964</v>
      </c>
      <c r="B9067" t="s">
        <v>35965</v>
      </c>
      <c r="C9067" s="1" t="str">
        <f t="shared" si="770"/>
        <v>21:1011</v>
      </c>
      <c r="D9067" s="1" t="str">
        <f t="shared" si="771"/>
        <v>21:0241</v>
      </c>
      <c r="E9067" t="s">
        <v>35966</v>
      </c>
      <c r="F9067" t="s">
        <v>35967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36</v>
      </c>
      <c r="N9067">
        <v>328</v>
      </c>
      <c r="O9067">
        <v>1</v>
      </c>
      <c r="P9067" t="s">
        <v>256</v>
      </c>
      <c r="Q9067" t="s">
        <v>46</v>
      </c>
      <c r="R9067" t="s">
        <v>285</v>
      </c>
    </row>
    <row r="9068" spans="1:18" x14ac:dyDescent="0.3">
      <c r="A9068" t="s">
        <v>35968</v>
      </c>
      <c r="B9068" t="s">
        <v>35969</v>
      </c>
      <c r="C9068" s="1" t="str">
        <f t="shared" si="770"/>
        <v>21:1011</v>
      </c>
      <c r="D9068" s="1" t="str">
        <f t="shared" si="771"/>
        <v>21:0241</v>
      </c>
      <c r="E9068" t="s">
        <v>35970</v>
      </c>
      <c r="F9068" t="s">
        <v>35971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44</v>
      </c>
      <c r="N9068">
        <v>329</v>
      </c>
      <c r="O9068">
        <v>1</v>
      </c>
      <c r="P9068" t="s">
        <v>247</v>
      </c>
      <c r="Q9068" t="s">
        <v>146</v>
      </c>
      <c r="R9068" t="s">
        <v>55</v>
      </c>
    </row>
    <row r="9069" spans="1:18" x14ac:dyDescent="0.3">
      <c r="A9069" t="s">
        <v>35972</v>
      </c>
      <c r="B9069" t="s">
        <v>35973</v>
      </c>
      <c r="C9069" s="1" t="str">
        <f t="shared" si="770"/>
        <v>21:1011</v>
      </c>
      <c r="D9069" s="1" t="str">
        <f t="shared" si="771"/>
        <v>21:0241</v>
      </c>
      <c r="E9069" t="s">
        <v>35974</v>
      </c>
      <c r="F9069" t="s">
        <v>35975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52</v>
      </c>
      <c r="N9069">
        <v>330</v>
      </c>
      <c r="O9069">
        <v>1</v>
      </c>
      <c r="P9069" t="s">
        <v>356</v>
      </c>
      <c r="Q9069" t="s">
        <v>62</v>
      </c>
      <c r="R9069" t="s">
        <v>285</v>
      </c>
    </row>
    <row r="9070" spans="1:18" x14ac:dyDescent="0.3">
      <c r="A9070" t="s">
        <v>35976</v>
      </c>
      <c r="B9070" t="s">
        <v>35977</v>
      </c>
      <c r="C9070" s="1" t="str">
        <f t="shared" si="770"/>
        <v>21:1011</v>
      </c>
      <c r="D9070" s="1" t="str">
        <f t="shared" si="771"/>
        <v>21:0241</v>
      </c>
      <c r="E9070" t="s">
        <v>35978</v>
      </c>
      <c r="F9070" t="s">
        <v>35979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60</v>
      </c>
      <c r="N9070">
        <v>331</v>
      </c>
      <c r="O9070">
        <v>1</v>
      </c>
      <c r="P9070" t="s">
        <v>256</v>
      </c>
      <c r="Q9070" t="s">
        <v>248</v>
      </c>
      <c r="R9070" t="s">
        <v>460</v>
      </c>
    </row>
    <row r="9071" spans="1:18" x14ac:dyDescent="0.3">
      <c r="A9071" t="s">
        <v>35980</v>
      </c>
      <c r="B9071" t="s">
        <v>35981</v>
      </c>
      <c r="C9071" s="1" t="str">
        <f t="shared" si="770"/>
        <v>21:1011</v>
      </c>
      <c r="D9071" s="1" t="str">
        <f t="shared" si="771"/>
        <v>21:0241</v>
      </c>
      <c r="E9071" t="s">
        <v>35982</v>
      </c>
      <c r="F9071" t="s">
        <v>35983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67</v>
      </c>
      <c r="N9071">
        <v>332</v>
      </c>
      <c r="O9071">
        <v>1</v>
      </c>
      <c r="P9071" t="s">
        <v>247</v>
      </c>
      <c r="Q9071" t="s">
        <v>62</v>
      </c>
      <c r="R9071" t="s">
        <v>195</v>
      </c>
    </row>
    <row r="9072" spans="1:18" hidden="1" x14ac:dyDescent="0.3">
      <c r="A9072" t="s">
        <v>35984</v>
      </c>
      <c r="B9072" t="s">
        <v>35985</v>
      </c>
      <c r="C9072" s="1" t="str">
        <f t="shared" si="770"/>
        <v>21:1011</v>
      </c>
      <c r="D9072" s="1" t="str">
        <f>HYPERLINK("https://geochem.nrcan.gc.ca/cdogs/content/svy/svy_e.htm", "")</f>
        <v/>
      </c>
      <c r="G9072" s="1" t="str">
        <f>HYPERLINK("https://geochem.nrcan.gc.ca/cdogs/content/cr_/cr_00306_e.htm", "306")</f>
        <v>306</v>
      </c>
      <c r="J9072" t="s">
        <v>85</v>
      </c>
      <c r="K9072" t="s">
        <v>86</v>
      </c>
      <c r="L9072">
        <v>20</v>
      </c>
      <c r="M9072" t="s">
        <v>87</v>
      </c>
      <c r="N9072">
        <v>333</v>
      </c>
      <c r="O9072">
        <v>8</v>
      </c>
      <c r="P9072" t="s">
        <v>82</v>
      </c>
      <c r="Q9072" t="s">
        <v>46</v>
      </c>
      <c r="R9072" t="s">
        <v>90</v>
      </c>
    </row>
    <row r="9073" spans="1:18" x14ac:dyDescent="0.3">
      <c r="A9073" t="s">
        <v>35986</v>
      </c>
      <c r="B9073" t="s">
        <v>35987</v>
      </c>
      <c r="C9073" s="1" t="str">
        <f t="shared" si="770"/>
        <v>21:1011</v>
      </c>
      <c r="D9073" s="1" t="str">
        <f t="shared" ref="D9073:D9080" si="774">HYPERLINK("https://geochem.nrcan.gc.ca/cdogs/content/svy/svy210241_e.htm", "21:0241")</f>
        <v>21:0241</v>
      </c>
      <c r="E9073" t="s">
        <v>35988</v>
      </c>
      <c r="F9073" t="s">
        <v>35989</v>
      </c>
      <c r="H9073">
        <v>70.993819999999999</v>
      </c>
      <c r="I9073">
        <v>-114.32404</v>
      </c>
      <c r="J9073" s="1" t="str">
        <f t="shared" ref="J9073:J9080" si="775">HYPERLINK("https://geochem.nrcan.gc.ca/cdogs/content/kwd/kwd020018_e.htm", "Fluid (stream)")</f>
        <v>Fluid (stream)</v>
      </c>
      <c r="K9073" s="1" t="str">
        <f t="shared" ref="K9073:K9080" si="776">HYPERLINK("https://geochem.nrcan.gc.ca/cdogs/content/kwd/kwd080007_e.htm", "Untreated Water")</f>
        <v>Untreated Water</v>
      </c>
      <c r="L9073">
        <v>20</v>
      </c>
      <c r="M9073" t="s">
        <v>74</v>
      </c>
      <c r="N9073">
        <v>334</v>
      </c>
      <c r="O9073">
        <v>1</v>
      </c>
      <c r="P9073" t="s">
        <v>256</v>
      </c>
      <c r="Q9073" t="s">
        <v>248</v>
      </c>
      <c r="R9073" t="s">
        <v>55</v>
      </c>
    </row>
    <row r="9074" spans="1:18" x14ac:dyDescent="0.3">
      <c r="A9074" t="s">
        <v>35990</v>
      </c>
      <c r="B9074" t="s">
        <v>35991</v>
      </c>
      <c r="C9074" s="1" t="str">
        <f t="shared" si="770"/>
        <v>21:1011</v>
      </c>
      <c r="D9074" s="1" t="str">
        <f t="shared" si="774"/>
        <v>21:0241</v>
      </c>
      <c r="E9074" t="s">
        <v>35992</v>
      </c>
      <c r="F9074" t="s">
        <v>35993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81</v>
      </c>
      <c r="N9074">
        <v>335</v>
      </c>
      <c r="O9074">
        <v>1</v>
      </c>
      <c r="P9074" t="s">
        <v>256</v>
      </c>
      <c r="Q9074" t="s">
        <v>31</v>
      </c>
      <c r="R9074" t="s">
        <v>55</v>
      </c>
    </row>
    <row r="9075" spans="1:18" x14ac:dyDescent="0.3">
      <c r="A9075" t="s">
        <v>35994</v>
      </c>
      <c r="B9075" t="s">
        <v>35995</v>
      </c>
      <c r="C9075" s="1" t="str">
        <f t="shared" si="770"/>
        <v>21:1011</v>
      </c>
      <c r="D9075" s="1" t="str">
        <f t="shared" si="774"/>
        <v>21:0241</v>
      </c>
      <c r="E9075" t="s">
        <v>35996</v>
      </c>
      <c r="F9075" t="s">
        <v>35997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95</v>
      </c>
      <c r="N9075">
        <v>336</v>
      </c>
      <c r="O9075">
        <v>1</v>
      </c>
      <c r="P9075" t="s">
        <v>15080</v>
      </c>
      <c r="Q9075" t="s">
        <v>15080</v>
      </c>
      <c r="R9075" t="s">
        <v>15080</v>
      </c>
    </row>
    <row r="9076" spans="1:18" x14ac:dyDescent="0.3">
      <c r="A9076" t="s">
        <v>35998</v>
      </c>
      <c r="B9076" t="s">
        <v>35999</v>
      </c>
      <c r="C9076" s="1" t="str">
        <f t="shared" si="770"/>
        <v>21:1011</v>
      </c>
      <c r="D9076" s="1" t="str">
        <f t="shared" si="774"/>
        <v>21:0241</v>
      </c>
      <c r="E9076" t="s">
        <v>36000</v>
      </c>
      <c r="F9076" t="s">
        <v>36001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101</v>
      </c>
      <c r="N9076">
        <v>337</v>
      </c>
      <c r="O9076">
        <v>1</v>
      </c>
      <c r="P9076" t="s">
        <v>356</v>
      </c>
      <c r="Q9076" t="s">
        <v>62</v>
      </c>
      <c r="R9076" t="s">
        <v>911</v>
      </c>
    </row>
    <row r="9077" spans="1:18" x14ac:dyDescent="0.3">
      <c r="A9077" t="s">
        <v>36002</v>
      </c>
      <c r="B9077" t="s">
        <v>36003</v>
      </c>
      <c r="C9077" s="1" t="str">
        <f t="shared" si="770"/>
        <v>21:1011</v>
      </c>
      <c r="D9077" s="1" t="str">
        <f t="shared" si="774"/>
        <v>21:0241</v>
      </c>
      <c r="E9077" t="s">
        <v>36004</v>
      </c>
      <c r="F9077" t="s">
        <v>36005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36</v>
      </c>
      <c r="N9077">
        <v>338</v>
      </c>
      <c r="O9077">
        <v>1</v>
      </c>
      <c r="P9077" t="s">
        <v>267</v>
      </c>
      <c r="Q9077" t="s">
        <v>62</v>
      </c>
      <c r="R9077" t="s">
        <v>55</v>
      </c>
    </row>
    <row r="9078" spans="1:18" x14ac:dyDescent="0.3">
      <c r="A9078" t="s">
        <v>36006</v>
      </c>
      <c r="B9078" t="s">
        <v>36007</v>
      </c>
      <c r="C9078" s="1" t="str">
        <f t="shared" si="770"/>
        <v>21:1011</v>
      </c>
      <c r="D9078" s="1" t="str">
        <f t="shared" si="774"/>
        <v>21:0241</v>
      </c>
      <c r="E9078" t="s">
        <v>36008</v>
      </c>
      <c r="F9078" t="s">
        <v>36009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44</v>
      </c>
      <c r="N9078">
        <v>339</v>
      </c>
      <c r="O9078">
        <v>1</v>
      </c>
      <c r="P9078" t="s">
        <v>267</v>
      </c>
      <c r="Q9078" t="s">
        <v>62</v>
      </c>
      <c r="R9078" t="s">
        <v>55</v>
      </c>
    </row>
    <row r="9079" spans="1:18" x14ac:dyDescent="0.3">
      <c r="A9079" t="s">
        <v>36010</v>
      </c>
      <c r="B9079" t="s">
        <v>36011</v>
      </c>
      <c r="C9079" s="1" t="str">
        <f t="shared" si="770"/>
        <v>21:1011</v>
      </c>
      <c r="D9079" s="1" t="str">
        <f t="shared" si="774"/>
        <v>21:0241</v>
      </c>
      <c r="E9079" t="s">
        <v>36012</v>
      </c>
      <c r="F9079" t="s">
        <v>36013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52</v>
      </c>
      <c r="N9079">
        <v>340</v>
      </c>
      <c r="O9079">
        <v>1</v>
      </c>
      <c r="P9079" t="s">
        <v>319</v>
      </c>
      <c r="Q9079" t="s">
        <v>116</v>
      </c>
      <c r="R9079" t="s">
        <v>211</v>
      </c>
    </row>
    <row r="9080" spans="1:18" x14ac:dyDescent="0.3">
      <c r="A9080" t="s">
        <v>36014</v>
      </c>
      <c r="B9080" t="s">
        <v>36015</v>
      </c>
      <c r="C9080" s="1" t="str">
        <f t="shared" si="770"/>
        <v>21:1011</v>
      </c>
      <c r="D9080" s="1" t="str">
        <f t="shared" si="774"/>
        <v>21:0241</v>
      </c>
      <c r="E9080" t="s">
        <v>36016</v>
      </c>
      <c r="F9080" t="s">
        <v>36017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60</v>
      </c>
      <c r="N9080">
        <v>341</v>
      </c>
      <c r="O9080">
        <v>1</v>
      </c>
      <c r="P9080" t="s">
        <v>319</v>
      </c>
      <c r="Q9080" t="s">
        <v>776</v>
      </c>
      <c r="R9080" t="s">
        <v>329</v>
      </c>
    </row>
    <row r="9081" spans="1:18" hidden="1" x14ac:dyDescent="0.3">
      <c r="A9081" t="s">
        <v>36018</v>
      </c>
      <c r="B9081" t="s">
        <v>36019</v>
      </c>
      <c r="C9081" s="1" t="str">
        <f t="shared" si="770"/>
        <v>21:1011</v>
      </c>
      <c r="D9081" s="1" t="str">
        <f>HYPERLINK("https://geochem.nrcan.gc.ca/cdogs/content/svy/svy_e.htm", "")</f>
        <v/>
      </c>
      <c r="G9081" s="1" t="str">
        <f>HYPERLINK("https://geochem.nrcan.gc.ca/cdogs/content/cr_/cr_00305_e.htm", "305")</f>
        <v>305</v>
      </c>
      <c r="J9081" t="s">
        <v>85</v>
      </c>
      <c r="K9081" t="s">
        <v>86</v>
      </c>
      <c r="L9081">
        <v>21</v>
      </c>
      <c r="M9081" t="s">
        <v>87</v>
      </c>
      <c r="N9081">
        <v>342</v>
      </c>
      <c r="O9081">
        <v>8</v>
      </c>
      <c r="P9081" t="s">
        <v>23</v>
      </c>
      <c r="Q9081" t="s">
        <v>89</v>
      </c>
      <c r="R9081" t="s">
        <v>532</v>
      </c>
    </row>
    <row r="9082" spans="1:18" x14ac:dyDescent="0.3">
      <c r="A9082" t="s">
        <v>36020</v>
      </c>
      <c r="B9082" t="s">
        <v>36021</v>
      </c>
      <c r="C9082" s="1" t="str">
        <f t="shared" si="770"/>
        <v>21:1011</v>
      </c>
      <c r="D9082" s="1" t="str">
        <f t="shared" ref="D9082:D9096" si="777">HYPERLINK("https://geochem.nrcan.gc.ca/cdogs/content/svy/svy210241_e.htm", "21:0241")</f>
        <v>21:0241</v>
      </c>
      <c r="E9082" t="s">
        <v>36022</v>
      </c>
      <c r="F9082" t="s">
        <v>36023</v>
      </c>
      <c r="H9082">
        <v>70.953400000000002</v>
      </c>
      <c r="I9082">
        <v>-114.88507</v>
      </c>
      <c r="J9082" s="1" t="str">
        <f t="shared" ref="J9082:J9096" si="778">HYPERLINK("https://geochem.nrcan.gc.ca/cdogs/content/kwd/kwd020018_e.htm", "Fluid (stream)")</f>
        <v>Fluid (stream)</v>
      </c>
      <c r="K9082" s="1" t="str">
        <f t="shared" ref="K9082:K9096" si="779">HYPERLINK("https://geochem.nrcan.gc.ca/cdogs/content/kwd/kwd080007_e.htm", "Untreated Water")</f>
        <v>Untreated Water</v>
      </c>
      <c r="L9082">
        <v>21</v>
      </c>
      <c r="M9082" t="s">
        <v>67</v>
      </c>
      <c r="N9082">
        <v>343</v>
      </c>
      <c r="O9082">
        <v>1</v>
      </c>
      <c r="P9082" t="s">
        <v>235</v>
      </c>
      <c r="Q9082" t="s">
        <v>31</v>
      </c>
      <c r="R9082" t="s">
        <v>195</v>
      </c>
    </row>
    <row r="9083" spans="1:18" x14ac:dyDescent="0.3">
      <c r="A9083" t="s">
        <v>36024</v>
      </c>
      <c r="B9083" t="s">
        <v>36025</v>
      </c>
      <c r="C9083" s="1" t="str">
        <f t="shared" si="770"/>
        <v>21:1011</v>
      </c>
      <c r="D9083" s="1" t="str">
        <f t="shared" si="777"/>
        <v>21:0241</v>
      </c>
      <c r="E9083" t="s">
        <v>36026</v>
      </c>
      <c r="F9083" t="s">
        <v>36027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 t="s">
        <v>256</v>
      </c>
      <c r="Q9083" t="s">
        <v>89</v>
      </c>
      <c r="R9083" t="s">
        <v>449</v>
      </c>
    </row>
    <row r="9084" spans="1:18" x14ac:dyDescent="0.3">
      <c r="A9084" t="s">
        <v>36028</v>
      </c>
      <c r="B9084" t="s">
        <v>36029</v>
      </c>
      <c r="C9084" s="1" t="str">
        <f t="shared" si="770"/>
        <v>21:1011</v>
      </c>
      <c r="D9084" s="1" t="str">
        <f t="shared" si="777"/>
        <v>21:0241</v>
      </c>
      <c r="E9084" t="s">
        <v>36026</v>
      </c>
      <c r="F9084" t="s">
        <v>36030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29</v>
      </c>
      <c r="N9084">
        <v>345</v>
      </c>
      <c r="O9084">
        <v>1</v>
      </c>
      <c r="P9084" t="s">
        <v>247</v>
      </c>
      <c r="Q9084" t="s">
        <v>31</v>
      </c>
      <c r="R9084" t="s">
        <v>599</v>
      </c>
    </row>
    <row r="9085" spans="1:18" x14ac:dyDescent="0.3">
      <c r="A9085" t="s">
        <v>36031</v>
      </c>
      <c r="B9085" t="s">
        <v>36032</v>
      </c>
      <c r="C9085" s="1" t="str">
        <f t="shared" si="770"/>
        <v>21:1011</v>
      </c>
      <c r="D9085" s="1" t="str">
        <f t="shared" si="777"/>
        <v>21:0241</v>
      </c>
      <c r="E9085" t="s">
        <v>36033</v>
      </c>
      <c r="F9085" t="s">
        <v>36034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74</v>
      </c>
      <c r="N9085">
        <v>346</v>
      </c>
      <c r="O9085">
        <v>1</v>
      </c>
      <c r="P9085" t="s">
        <v>256</v>
      </c>
      <c r="Q9085" t="s">
        <v>24</v>
      </c>
      <c r="R9085" t="s">
        <v>55</v>
      </c>
    </row>
    <row r="9086" spans="1:18" x14ac:dyDescent="0.3">
      <c r="A9086" t="s">
        <v>36035</v>
      </c>
      <c r="B9086" t="s">
        <v>36036</v>
      </c>
      <c r="C9086" s="1" t="str">
        <f t="shared" si="770"/>
        <v>21:1011</v>
      </c>
      <c r="D9086" s="1" t="str">
        <f t="shared" si="777"/>
        <v>21:0241</v>
      </c>
      <c r="E9086" t="s">
        <v>36037</v>
      </c>
      <c r="F9086" t="s">
        <v>36038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81</v>
      </c>
      <c r="N9086">
        <v>347</v>
      </c>
      <c r="O9086">
        <v>1</v>
      </c>
      <c r="P9086" t="s">
        <v>235</v>
      </c>
      <c r="Q9086" t="s">
        <v>31</v>
      </c>
      <c r="R9086" t="s">
        <v>55</v>
      </c>
    </row>
    <row r="9087" spans="1:18" x14ac:dyDescent="0.3">
      <c r="A9087" t="s">
        <v>36039</v>
      </c>
      <c r="B9087" t="s">
        <v>36040</v>
      </c>
      <c r="C9087" s="1" t="str">
        <f t="shared" si="770"/>
        <v>21:1011</v>
      </c>
      <c r="D9087" s="1" t="str">
        <f t="shared" si="777"/>
        <v>21:0241</v>
      </c>
      <c r="E9087" t="s">
        <v>36041</v>
      </c>
      <c r="F9087" t="s">
        <v>36042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95</v>
      </c>
      <c r="N9087">
        <v>348</v>
      </c>
      <c r="O9087">
        <v>1</v>
      </c>
      <c r="P9087" t="s">
        <v>247</v>
      </c>
      <c r="Q9087" t="s">
        <v>31</v>
      </c>
      <c r="R9087" t="s">
        <v>195</v>
      </c>
    </row>
    <row r="9088" spans="1:18" x14ac:dyDescent="0.3">
      <c r="A9088" t="s">
        <v>36043</v>
      </c>
      <c r="B9088" t="s">
        <v>36044</v>
      </c>
      <c r="C9088" s="1" t="str">
        <f t="shared" si="770"/>
        <v>21:1011</v>
      </c>
      <c r="D9088" s="1" t="str">
        <f t="shared" si="777"/>
        <v>21:0241</v>
      </c>
      <c r="E9088" t="s">
        <v>36045</v>
      </c>
      <c r="F9088" t="s">
        <v>36046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101</v>
      </c>
      <c r="N9088">
        <v>349</v>
      </c>
      <c r="O9088">
        <v>1</v>
      </c>
      <c r="P9088" t="s">
        <v>267</v>
      </c>
      <c r="Q9088" t="s">
        <v>46</v>
      </c>
      <c r="R9088" t="s">
        <v>285</v>
      </c>
    </row>
    <row r="9089" spans="1:18" x14ac:dyDescent="0.3">
      <c r="A9089" t="s">
        <v>36047</v>
      </c>
      <c r="B9089" t="s">
        <v>36048</v>
      </c>
      <c r="C9089" s="1" t="str">
        <f t="shared" si="770"/>
        <v>21:1011</v>
      </c>
      <c r="D9089" s="1" t="str">
        <f t="shared" si="777"/>
        <v>21:0241</v>
      </c>
      <c r="E9089" t="s">
        <v>36049</v>
      </c>
      <c r="F9089" t="s">
        <v>36050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107</v>
      </c>
      <c r="N9089">
        <v>350</v>
      </c>
      <c r="O9089">
        <v>1</v>
      </c>
      <c r="P9089" t="s">
        <v>272</v>
      </c>
      <c r="Q9089" t="s">
        <v>24</v>
      </c>
      <c r="R9089" t="s">
        <v>189</v>
      </c>
    </row>
    <row r="9090" spans="1:18" x14ac:dyDescent="0.3">
      <c r="A9090" t="s">
        <v>36051</v>
      </c>
      <c r="B9090" t="s">
        <v>36052</v>
      </c>
      <c r="C9090" s="1" t="str">
        <f t="shared" si="770"/>
        <v>21:1011</v>
      </c>
      <c r="D9090" s="1" t="str">
        <f t="shared" si="777"/>
        <v>21:0241</v>
      </c>
      <c r="E9090" t="s">
        <v>36053</v>
      </c>
      <c r="F9090" t="s">
        <v>36054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114</v>
      </c>
      <c r="N9090">
        <v>351</v>
      </c>
      <c r="O9090">
        <v>1</v>
      </c>
      <c r="P9090" t="s">
        <v>272</v>
      </c>
      <c r="Q9090" t="s">
        <v>62</v>
      </c>
      <c r="R9090" t="s">
        <v>55</v>
      </c>
    </row>
    <row r="9091" spans="1:18" x14ac:dyDescent="0.3">
      <c r="A9091" t="s">
        <v>36055</v>
      </c>
      <c r="B9091" t="s">
        <v>36056</v>
      </c>
      <c r="C9091" s="1" t="str">
        <f t="shared" si="770"/>
        <v>21:1011</v>
      </c>
      <c r="D9091" s="1" t="str">
        <f t="shared" si="777"/>
        <v>21:0241</v>
      </c>
      <c r="E9091" t="s">
        <v>36057</v>
      </c>
      <c r="F9091" t="s">
        <v>36058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121</v>
      </c>
      <c r="N9091">
        <v>352</v>
      </c>
      <c r="O9091">
        <v>1</v>
      </c>
      <c r="P9091" t="s">
        <v>267</v>
      </c>
      <c r="Q9091" t="s">
        <v>46</v>
      </c>
      <c r="R9091" t="s">
        <v>401</v>
      </c>
    </row>
    <row r="9092" spans="1:18" x14ac:dyDescent="0.3">
      <c r="A9092" t="s">
        <v>36059</v>
      </c>
      <c r="B9092" t="s">
        <v>36060</v>
      </c>
      <c r="C9092" s="1" t="str">
        <f t="shared" si="770"/>
        <v>21:1011</v>
      </c>
      <c r="D9092" s="1" t="str">
        <f t="shared" si="777"/>
        <v>21:0241</v>
      </c>
      <c r="E9092" t="s">
        <v>36061</v>
      </c>
      <c r="F9092" t="s">
        <v>36062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127</v>
      </c>
      <c r="N9092">
        <v>353</v>
      </c>
      <c r="O9092">
        <v>1</v>
      </c>
      <c r="P9092" t="s">
        <v>272</v>
      </c>
      <c r="Q9092" t="s">
        <v>62</v>
      </c>
      <c r="R9092" t="s">
        <v>195</v>
      </c>
    </row>
    <row r="9093" spans="1:18" x14ac:dyDescent="0.3">
      <c r="A9093" t="s">
        <v>36063</v>
      </c>
      <c r="B9093" t="s">
        <v>36064</v>
      </c>
      <c r="C9093" s="1" t="str">
        <f t="shared" si="770"/>
        <v>21:1011</v>
      </c>
      <c r="D9093" s="1" t="str">
        <f t="shared" si="777"/>
        <v>21:0241</v>
      </c>
      <c r="E9093" t="s">
        <v>36065</v>
      </c>
      <c r="F9093" t="s">
        <v>36066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36</v>
      </c>
      <c r="N9093">
        <v>354</v>
      </c>
      <c r="O9093">
        <v>1</v>
      </c>
      <c r="P9093" t="s">
        <v>262</v>
      </c>
      <c r="Q9093" t="s">
        <v>62</v>
      </c>
      <c r="R9093" t="s">
        <v>55</v>
      </c>
    </row>
    <row r="9094" spans="1:18" x14ac:dyDescent="0.3">
      <c r="A9094" t="s">
        <v>36067</v>
      </c>
      <c r="B9094" t="s">
        <v>36068</v>
      </c>
      <c r="C9094" s="1" t="str">
        <f t="shared" si="770"/>
        <v>21:1011</v>
      </c>
      <c r="D9094" s="1" t="str">
        <f t="shared" si="777"/>
        <v>21:0241</v>
      </c>
      <c r="E9094" t="s">
        <v>36069</v>
      </c>
      <c r="F9094" t="s">
        <v>36070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44</v>
      </c>
      <c r="N9094">
        <v>355</v>
      </c>
      <c r="O9094">
        <v>1</v>
      </c>
      <c r="P9094" t="s">
        <v>267</v>
      </c>
      <c r="Q9094" t="s">
        <v>579</v>
      </c>
      <c r="R9094" t="s">
        <v>55</v>
      </c>
    </row>
    <row r="9095" spans="1:18" x14ac:dyDescent="0.3">
      <c r="A9095" t="s">
        <v>36071</v>
      </c>
      <c r="B9095" t="s">
        <v>36072</v>
      </c>
      <c r="C9095" s="1" t="str">
        <f t="shared" si="770"/>
        <v>21:1011</v>
      </c>
      <c r="D9095" s="1" t="str">
        <f t="shared" si="777"/>
        <v>21:0241</v>
      </c>
      <c r="E9095" t="s">
        <v>36073</v>
      </c>
      <c r="F9095" t="s">
        <v>36074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52</v>
      </c>
      <c r="N9095">
        <v>356</v>
      </c>
      <c r="O9095">
        <v>1</v>
      </c>
      <c r="P9095" t="s">
        <v>267</v>
      </c>
      <c r="Q9095" t="s">
        <v>236</v>
      </c>
      <c r="R9095" t="s">
        <v>55</v>
      </c>
    </row>
    <row r="9096" spans="1:18" x14ac:dyDescent="0.3">
      <c r="A9096" t="s">
        <v>36075</v>
      </c>
      <c r="B9096" t="s">
        <v>36076</v>
      </c>
      <c r="C9096" s="1" t="str">
        <f t="shared" si="770"/>
        <v>21:1011</v>
      </c>
      <c r="D9096" s="1" t="str">
        <f t="shared" si="777"/>
        <v>21:0241</v>
      </c>
      <c r="E9096" t="s">
        <v>36077</v>
      </c>
      <c r="F9096" t="s">
        <v>36078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60</v>
      </c>
      <c r="N9096">
        <v>357</v>
      </c>
      <c r="O9096">
        <v>1</v>
      </c>
      <c r="P9096" t="s">
        <v>465</v>
      </c>
      <c r="Q9096" t="s">
        <v>579</v>
      </c>
      <c r="R9096" t="s">
        <v>55</v>
      </c>
    </row>
    <row r="9097" spans="1:18" hidden="1" x14ac:dyDescent="0.3">
      <c r="A9097" t="s">
        <v>36079</v>
      </c>
      <c r="B9097" t="s">
        <v>36080</v>
      </c>
      <c r="C9097" s="1" t="str">
        <f t="shared" si="770"/>
        <v>21:1011</v>
      </c>
      <c r="D9097" s="1" t="str">
        <f>HYPERLINK("https://geochem.nrcan.gc.ca/cdogs/content/svy/svy_e.htm", "")</f>
        <v/>
      </c>
      <c r="G9097" s="1" t="str">
        <f>HYPERLINK("https://geochem.nrcan.gc.ca/cdogs/content/cr_/cr_00305_e.htm", "305")</f>
        <v>305</v>
      </c>
      <c r="J9097" t="s">
        <v>85</v>
      </c>
      <c r="K9097" t="s">
        <v>86</v>
      </c>
      <c r="L9097">
        <v>22</v>
      </c>
      <c r="M9097" t="s">
        <v>87</v>
      </c>
      <c r="N9097">
        <v>358</v>
      </c>
      <c r="O9097">
        <v>8</v>
      </c>
      <c r="P9097" t="s">
        <v>558</v>
      </c>
      <c r="Q9097" t="s">
        <v>24</v>
      </c>
      <c r="R9097" t="s">
        <v>532</v>
      </c>
    </row>
    <row r="9098" spans="1:18" x14ac:dyDescent="0.3">
      <c r="A9098" t="s">
        <v>36081</v>
      </c>
      <c r="B9098" t="s">
        <v>36082</v>
      </c>
      <c r="C9098" s="1" t="str">
        <f t="shared" si="770"/>
        <v>21:1011</v>
      </c>
      <c r="D9098" s="1" t="str">
        <f t="shared" ref="D9098:D9123" si="780">HYPERLINK("https://geochem.nrcan.gc.ca/cdogs/content/svy/svy210241_e.htm", "21:0241")</f>
        <v>21:0241</v>
      </c>
      <c r="E9098" t="s">
        <v>36083</v>
      </c>
      <c r="F9098" t="s">
        <v>36084</v>
      </c>
      <c r="H9098">
        <v>71.984849999999994</v>
      </c>
      <c r="I9098">
        <v>-112.10999</v>
      </c>
      <c r="J9098" s="1" t="str">
        <f t="shared" ref="J9098:J9123" si="781">HYPERLINK("https://geochem.nrcan.gc.ca/cdogs/content/kwd/kwd020018_e.htm", "Fluid (stream)")</f>
        <v>Fluid (stream)</v>
      </c>
      <c r="K9098" s="1" t="str">
        <f t="shared" ref="K9098:K9123" si="782">HYPERLINK("https://geochem.nrcan.gc.ca/cdogs/content/kwd/kwd080007_e.htm", "Untreated Water")</f>
        <v>Untreated Water</v>
      </c>
      <c r="L9098">
        <v>22</v>
      </c>
      <c r="M9098" t="s">
        <v>67</v>
      </c>
      <c r="N9098">
        <v>359</v>
      </c>
      <c r="O9098">
        <v>1</v>
      </c>
      <c r="P9098" t="s">
        <v>465</v>
      </c>
      <c r="Q9098" t="s">
        <v>1292</v>
      </c>
      <c r="R9098" t="s">
        <v>55</v>
      </c>
    </row>
    <row r="9099" spans="1:18" x14ac:dyDescent="0.3">
      <c r="A9099" t="s">
        <v>36085</v>
      </c>
      <c r="B9099" t="s">
        <v>36086</v>
      </c>
      <c r="C9099" s="1" t="str">
        <f t="shared" si="770"/>
        <v>21:1011</v>
      </c>
      <c r="D9099" s="1" t="str">
        <f t="shared" si="780"/>
        <v>21:0241</v>
      </c>
      <c r="E9099" t="s">
        <v>36087</v>
      </c>
      <c r="F9099" t="s">
        <v>36088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74</v>
      </c>
      <c r="N9099">
        <v>360</v>
      </c>
      <c r="O9099">
        <v>1</v>
      </c>
      <c r="P9099" t="s">
        <v>1610</v>
      </c>
      <c r="Q9099" t="s">
        <v>1292</v>
      </c>
      <c r="R9099" t="s">
        <v>55</v>
      </c>
    </row>
    <row r="9100" spans="1:18" x14ac:dyDescent="0.3">
      <c r="A9100" t="s">
        <v>36089</v>
      </c>
      <c r="B9100" t="s">
        <v>36090</v>
      </c>
      <c r="C9100" s="1" t="str">
        <f t="shared" si="770"/>
        <v>21:1011</v>
      </c>
      <c r="D9100" s="1" t="str">
        <f t="shared" si="780"/>
        <v>21:0241</v>
      </c>
      <c r="E9100" t="s">
        <v>36091</v>
      </c>
      <c r="F9100" t="s">
        <v>36092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81</v>
      </c>
      <c r="N9100">
        <v>361</v>
      </c>
      <c r="O9100">
        <v>1</v>
      </c>
      <c r="P9100" t="s">
        <v>465</v>
      </c>
      <c r="Q9100" t="s">
        <v>482</v>
      </c>
      <c r="R9100" t="s">
        <v>55</v>
      </c>
    </row>
    <row r="9101" spans="1:18" x14ac:dyDescent="0.3">
      <c r="A9101" t="s">
        <v>36093</v>
      </c>
      <c r="B9101" t="s">
        <v>36094</v>
      </c>
      <c r="C9101" s="1" t="str">
        <f t="shared" si="770"/>
        <v>21:1011</v>
      </c>
      <c r="D9101" s="1" t="str">
        <f t="shared" si="780"/>
        <v>21:0241</v>
      </c>
      <c r="E9101" t="s">
        <v>36095</v>
      </c>
      <c r="F9101" t="s">
        <v>36096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95</v>
      </c>
      <c r="N9101">
        <v>362</v>
      </c>
      <c r="O9101">
        <v>1</v>
      </c>
      <c r="P9101" t="s">
        <v>465</v>
      </c>
      <c r="Q9101" t="s">
        <v>236</v>
      </c>
      <c r="R9101" t="s">
        <v>55</v>
      </c>
    </row>
    <row r="9102" spans="1:18" x14ac:dyDescent="0.3">
      <c r="A9102" t="s">
        <v>36097</v>
      </c>
      <c r="B9102" t="s">
        <v>36098</v>
      </c>
      <c r="C9102" s="1" t="str">
        <f t="shared" si="770"/>
        <v>21:1011</v>
      </c>
      <c r="D9102" s="1" t="str">
        <f t="shared" si="780"/>
        <v>21:0241</v>
      </c>
      <c r="E9102" t="s">
        <v>36099</v>
      </c>
      <c r="F9102" t="s">
        <v>36100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101</v>
      </c>
      <c r="N9102">
        <v>363</v>
      </c>
      <c r="O9102">
        <v>1</v>
      </c>
      <c r="P9102" t="s">
        <v>1610</v>
      </c>
      <c r="Q9102" t="s">
        <v>310</v>
      </c>
      <c r="R9102" t="s">
        <v>55</v>
      </c>
    </row>
    <row r="9103" spans="1:18" x14ac:dyDescent="0.3">
      <c r="A9103" t="s">
        <v>36101</v>
      </c>
      <c r="B9103" t="s">
        <v>36102</v>
      </c>
      <c r="C9103" s="1" t="str">
        <f t="shared" si="770"/>
        <v>21:1011</v>
      </c>
      <c r="D9103" s="1" t="str">
        <f t="shared" si="780"/>
        <v>21:0241</v>
      </c>
      <c r="E9103" t="s">
        <v>36103</v>
      </c>
      <c r="F9103" t="s">
        <v>36104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 t="s">
        <v>1610</v>
      </c>
      <c r="Q9103" t="s">
        <v>236</v>
      </c>
      <c r="R9103" t="s">
        <v>55</v>
      </c>
    </row>
    <row r="9104" spans="1:18" x14ac:dyDescent="0.3">
      <c r="A9104" t="s">
        <v>36105</v>
      </c>
      <c r="B9104" t="s">
        <v>36106</v>
      </c>
      <c r="C9104" s="1" t="str">
        <f t="shared" si="770"/>
        <v>21:1011</v>
      </c>
      <c r="D9104" s="1" t="str">
        <f t="shared" si="780"/>
        <v>21:0241</v>
      </c>
      <c r="E9104" t="s">
        <v>36103</v>
      </c>
      <c r="F9104" t="s">
        <v>36107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29</v>
      </c>
      <c r="N9104">
        <v>365</v>
      </c>
      <c r="O9104">
        <v>1</v>
      </c>
      <c r="P9104" t="s">
        <v>465</v>
      </c>
      <c r="Q9104" t="s">
        <v>257</v>
      </c>
      <c r="R9104" t="s">
        <v>55</v>
      </c>
    </row>
    <row r="9105" spans="1:18" x14ac:dyDescent="0.3">
      <c r="A9105" t="s">
        <v>36108</v>
      </c>
      <c r="B9105" t="s">
        <v>36109</v>
      </c>
      <c r="C9105" s="1" t="str">
        <f t="shared" si="770"/>
        <v>21:1011</v>
      </c>
      <c r="D9105" s="1" t="str">
        <f t="shared" si="780"/>
        <v>21:0241</v>
      </c>
      <c r="E9105" t="s">
        <v>36110</v>
      </c>
      <c r="F9105" t="s">
        <v>36111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107</v>
      </c>
      <c r="N9105">
        <v>366</v>
      </c>
      <c r="O9105">
        <v>1</v>
      </c>
      <c r="P9105" t="s">
        <v>267</v>
      </c>
      <c r="Q9105" t="s">
        <v>96</v>
      </c>
      <c r="R9105" t="s">
        <v>55</v>
      </c>
    </row>
    <row r="9106" spans="1:18" x14ac:dyDescent="0.3">
      <c r="A9106" t="s">
        <v>36112</v>
      </c>
      <c r="B9106" t="s">
        <v>36113</v>
      </c>
      <c r="C9106" s="1" t="str">
        <f t="shared" si="770"/>
        <v>21:1011</v>
      </c>
      <c r="D9106" s="1" t="str">
        <f t="shared" si="780"/>
        <v>21:0241</v>
      </c>
      <c r="E9106" t="s">
        <v>36114</v>
      </c>
      <c r="F9106" t="s">
        <v>36115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114</v>
      </c>
      <c r="N9106">
        <v>367</v>
      </c>
      <c r="O9106">
        <v>1</v>
      </c>
      <c r="P9106" t="s">
        <v>1610</v>
      </c>
      <c r="Q9106" t="s">
        <v>62</v>
      </c>
      <c r="R9106" t="s">
        <v>55</v>
      </c>
    </row>
    <row r="9107" spans="1:18" x14ac:dyDescent="0.3">
      <c r="A9107" t="s">
        <v>36116</v>
      </c>
      <c r="B9107" t="s">
        <v>36117</v>
      </c>
      <c r="C9107" s="1" t="str">
        <f t="shared" si="770"/>
        <v>21:1011</v>
      </c>
      <c r="D9107" s="1" t="str">
        <f t="shared" si="780"/>
        <v>21:0241</v>
      </c>
      <c r="E9107" t="s">
        <v>36118</v>
      </c>
      <c r="F9107" t="s">
        <v>36119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121</v>
      </c>
      <c r="N9107">
        <v>368</v>
      </c>
      <c r="O9107">
        <v>1</v>
      </c>
      <c r="P9107" t="s">
        <v>1896</v>
      </c>
      <c r="Q9107" t="s">
        <v>248</v>
      </c>
      <c r="R9107" t="s">
        <v>55</v>
      </c>
    </row>
    <row r="9108" spans="1:18" x14ac:dyDescent="0.3">
      <c r="A9108" t="s">
        <v>36120</v>
      </c>
      <c r="B9108" t="s">
        <v>36121</v>
      </c>
      <c r="C9108" s="1" t="str">
        <f t="shared" si="770"/>
        <v>21:1011</v>
      </c>
      <c r="D9108" s="1" t="str">
        <f t="shared" si="780"/>
        <v>21:0241</v>
      </c>
      <c r="E9108" t="s">
        <v>36122</v>
      </c>
      <c r="F9108" t="s">
        <v>36123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127</v>
      </c>
      <c r="N9108">
        <v>369</v>
      </c>
      <c r="O9108">
        <v>1</v>
      </c>
      <c r="P9108" t="s">
        <v>1610</v>
      </c>
      <c r="Q9108" t="s">
        <v>248</v>
      </c>
      <c r="R9108" t="s">
        <v>55</v>
      </c>
    </row>
    <row r="9109" spans="1:18" x14ac:dyDescent="0.3">
      <c r="A9109" t="s">
        <v>36124</v>
      </c>
      <c r="B9109" t="s">
        <v>36125</v>
      </c>
      <c r="C9109" s="1" t="str">
        <f t="shared" si="770"/>
        <v>21:1011</v>
      </c>
      <c r="D9109" s="1" t="str">
        <f t="shared" si="780"/>
        <v>21:0241</v>
      </c>
      <c r="E9109" t="s">
        <v>36126</v>
      </c>
      <c r="F9109" t="s">
        <v>36127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133</v>
      </c>
      <c r="N9109">
        <v>370</v>
      </c>
      <c r="O9109">
        <v>1</v>
      </c>
      <c r="P9109" t="s">
        <v>1896</v>
      </c>
      <c r="Q9109" t="s">
        <v>62</v>
      </c>
      <c r="R9109" t="s">
        <v>55</v>
      </c>
    </row>
    <row r="9110" spans="1:18" x14ac:dyDescent="0.3">
      <c r="A9110" t="s">
        <v>36128</v>
      </c>
      <c r="B9110" t="s">
        <v>36129</v>
      </c>
      <c r="C9110" s="1" t="str">
        <f t="shared" si="770"/>
        <v>21:1011</v>
      </c>
      <c r="D9110" s="1" t="str">
        <f t="shared" si="780"/>
        <v>21:0241</v>
      </c>
      <c r="E9110" t="s">
        <v>36130</v>
      </c>
      <c r="F9110" t="s">
        <v>36131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139</v>
      </c>
      <c r="N9110">
        <v>371</v>
      </c>
      <c r="O9110">
        <v>1</v>
      </c>
      <c r="P9110" t="s">
        <v>356</v>
      </c>
      <c r="Q9110" t="s">
        <v>31</v>
      </c>
      <c r="R9110" t="s">
        <v>55</v>
      </c>
    </row>
    <row r="9111" spans="1:18" x14ac:dyDescent="0.3">
      <c r="A9111" t="s">
        <v>36132</v>
      </c>
      <c r="B9111" t="s">
        <v>36133</v>
      </c>
      <c r="C9111" s="1" t="str">
        <f t="shared" si="770"/>
        <v>21:1011</v>
      </c>
      <c r="D9111" s="1" t="str">
        <f t="shared" si="780"/>
        <v>21:0241</v>
      </c>
      <c r="E9111" t="s">
        <v>36134</v>
      </c>
      <c r="F9111" t="s">
        <v>36135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241</v>
      </c>
      <c r="N9111">
        <v>372</v>
      </c>
      <c r="O9111">
        <v>1</v>
      </c>
      <c r="P9111" t="s">
        <v>356</v>
      </c>
      <c r="Q9111" t="s">
        <v>31</v>
      </c>
      <c r="R9111" t="s">
        <v>55</v>
      </c>
    </row>
    <row r="9112" spans="1:18" x14ac:dyDescent="0.3">
      <c r="A9112" t="s">
        <v>36136</v>
      </c>
      <c r="B9112" t="s">
        <v>36137</v>
      </c>
      <c r="C9112" s="1" t="str">
        <f t="shared" si="770"/>
        <v>21:1011</v>
      </c>
      <c r="D9112" s="1" t="str">
        <f t="shared" si="780"/>
        <v>21:0241</v>
      </c>
      <c r="E9112" t="s">
        <v>36138</v>
      </c>
      <c r="F9112" t="s">
        <v>36139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36</v>
      </c>
      <c r="N9112">
        <v>373</v>
      </c>
      <c r="O9112">
        <v>1</v>
      </c>
      <c r="P9112" t="s">
        <v>267</v>
      </c>
      <c r="Q9112" t="s">
        <v>257</v>
      </c>
      <c r="R9112" t="s">
        <v>55</v>
      </c>
    </row>
    <row r="9113" spans="1:18" x14ac:dyDescent="0.3">
      <c r="A9113" t="s">
        <v>36140</v>
      </c>
      <c r="B9113" t="s">
        <v>36141</v>
      </c>
      <c r="C9113" s="1" t="str">
        <f t="shared" si="770"/>
        <v>21:1011</v>
      </c>
      <c r="D9113" s="1" t="str">
        <f t="shared" si="780"/>
        <v>21:0241</v>
      </c>
      <c r="E9113" t="s">
        <v>36142</v>
      </c>
      <c r="F9113" t="s">
        <v>36143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44</v>
      </c>
      <c r="N9113">
        <v>374</v>
      </c>
      <c r="O9113">
        <v>1</v>
      </c>
      <c r="P9113" t="s">
        <v>267</v>
      </c>
      <c r="Q9113" t="s">
        <v>257</v>
      </c>
      <c r="R9113" t="s">
        <v>55</v>
      </c>
    </row>
    <row r="9114" spans="1:18" x14ac:dyDescent="0.3">
      <c r="A9114" t="s">
        <v>36144</v>
      </c>
      <c r="B9114" t="s">
        <v>36145</v>
      </c>
      <c r="C9114" s="1" t="str">
        <f t="shared" si="770"/>
        <v>21:1011</v>
      </c>
      <c r="D9114" s="1" t="str">
        <f t="shared" si="780"/>
        <v>21:0241</v>
      </c>
      <c r="E9114" t="s">
        <v>36146</v>
      </c>
      <c r="F9114" t="s">
        <v>36147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52</v>
      </c>
      <c r="N9114">
        <v>375</v>
      </c>
      <c r="O9114">
        <v>1</v>
      </c>
      <c r="P9114" t="s">
        <v>465</v>
      </c>
      <c r="Q9114" t="s">
        <v>310</v>
      </c>
      <c r="R9114" t="s">
        <v>55</v>
      </c>
    </row>
    <row r="9115" spans="1:18" x14ac:dyDescent="0.3">
      <c r="A9115" t="s">
        <v>36148</v>
      </c>
      <c r="B9115" t="s">
        <v>36149</v>
      </c>
      <c r="C9115" s="1" t="str">
        <f t="shared" si="770"/>
        <v>21:1011</v>
      </c>
      <c r="D9115" s="1" t="str">
        <f t="shared" si="780"/>
        <v>21:0241</v>
      </c>
      <c r="E9115" t="s">
        <v>36150</v>
      </c>
      <c r="F9115" t="s">
        <v>36151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60</v>
      </c>
      <c r="N9115">
        <v>376</v>
      </c>
      <c r="O9115">
        <v>1</v>
      </c>
      <c r="P9115" t="s">
        <v>465</v>
      </c>
      <c r="Q9115" t="s">
        <v>482</v>
      </c>
      <c r="R9115" t="s">
        <v>55</v>
      </c>
    </row>
    <row r="9116" spans="1:18" x14ac:dyDescent="0.3">
      <c r="A9116" t="s">
        <v>36152</v>
      </c>
      <c r="B9116" t="s">
        <v>36153</v>
      </c>
      <c r="C9116" s="1" t="str">
        <f t="shared" si="770"/>
        <v>21:1011</v>
      </c>
      <c r="D9116" s="1" t="str">
        <f t="shared" si="780"/>
        <v>21:0241</v>
      </c>
      <c r="E9116" t="s">
        <v>36154</v>
      </c>
      <c r="F9116" t="s">
        <v>36155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67</v>
      </c>
      <c r="N9116">
        <v>377</v>
      </c>
      <c r="O9116">
        <v>1</v>
      </c>
      <c r="P9116" t="s">
        <v>1610</v>
      </c>
      <c r="Q9116" t="s">
        <v>482</v>
      </c>
      <c r="R9116" t="s">
        <v>55</v>
      </c>
    </row>
    <row r="9117" spans="1:18" x14ac:dyDescent="0.3">
      <c r="A9117" t="s">
        <v>36156</v>
      </c>
      <c r="B9117" t="s">
        <v>36157</v>
      </c>
      <c r="C9117" s="1" t="str">
        <f t="shared" si="770"/>
        <v>21:1011</v>
      </c>
      <c r="D9117" s="1" t="str">
        <f t="shared" si="780"/>
        <v>21:0241</v>
      </c>
      <c r="E9117" t="s">
        <v>36158</v>
      </c>
      <c r="F9117" t="s">
        <v>36159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 t="s">
        <v>356</v>
      </c>
      <c r="Q9117" t="s">
        <v>96</v>
      </c>
      <c r="R9117" t="s">
        <v>55</v>
      </c>
    </row>
    <row r="9118" spans="1:18" x14ac:dyDescent="0.3">
      <c r="A9118" t="s">
        <v>36160</v>
      </c>
      <c r="B9118" t="s">
        <v>36161</v>
      </c>
      <c r="C9118" s="1" t="str">
        <f t="shared" si="770"/>
        <v>21:1011</v>
      </c>
      <c r="D9118" s="1" t="str">
        <f t="shared" si="780"/>
        <v>21:0241</v>
      </c>
      <c r="E9118" t="s">
        <v>36158</v>
      </c>
      <c r="F9118" t="s">
        <v>36162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29</v>
      </c>
      <c r="N9118">
        <v>379</v>
      </c>
      <c r="O9118">
        <v>1</v>
      </c>
      <c r="P9118" t="s">
        <v>262</v>
      </c>
      <c r="Q9118" t="s">
        <v>31</v>
      </c>
      <c r="R9118" t="s">
        <v>55</v>
      </c>
    </row>
    <row r="9119" spans="1:18" x14ac:dyDescent="0.3">
      <c r="A9119" t="s">
        <v>36163</v>
      </c>
      <c r="B9119" t="s">
        <v>36164</v>
      </c>
      <c r="C9119" s="1" t="str">
        <f t="shared" si="770"/>
        <v>21:1011</v>
      </c>
      <c r="D9119" s="1" t="str">
        <f t="shared" si="780"/>
        <v>21:0241</v>
      </c>
      <c r="E9119" t="s">
        <v>36165</v>
      </c>
      <c r="F9119" t="s">
        <v>36166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74</v>
      </c>
      <c r="N9119">
        <v>380</v>
      </c>
      <c r="O9119">
        <v>1</v>
      </c>
      <c r="P9119" t="s">
        <v>262</v>
      </c>
      <c r="Q9119" t="s">
        <v>248</v>
      </c>
      <c r="R9119" t="s">
        <v>55</v>
      </c>
    </row>
    <row r="9120" spans="1:18" x14ac:dyDescent="0.3">
      <c r="A9120" t="s">
        <v>36167</v>
      </c>
      <c r="B9120" t="s">
        <v>36168</v>
      </c>
      <c r="C9120" s="1" t="str">
        <f t="shared" si="770"/>
        <v>21:1011</v>
      </c>
      <c r="D9120" s="1" t="str">
        <f t="shared" si="780"/>
        <v>21:0241</v>
      </c>
      <c r="E9120" t="s">
        <v>36169</v>
      </c>
      <c r="F9120" t="s">
        <v>36170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81</v>
      </c>
      <c r="N9120">
        <v>381</v>
      </c>
      <c r="O9120">
        <v>1</v>
      </c>
      <c r="P9120" t="s">
        <v>267</v>
      </c>
      <c r="Q9120" t="s">
        <v>310</v>
      </c>
      <c r="R9120" t="s">
        <v>55</v>
      </c>
    </row>
    <row r="9121" spans="1:18" x14ac:dyDescent="0.3">
      <c r="A9121" t="s">
        <v>36171</v>
      </c>
      <c r="B9121" t="s">
        <v>36172</v>
      </c>
      <c r="C9121" s="1" t="str">
        <f t="shared" si="770"/>
        <v>21:1011</v>
      </c>
      <c r="D9121" s="1" t="str">
        <f t="shared" si="780"/>
        <v>21:0241</v>
      </c>
      <c r="E9121" t="s">
        <v>36173</v>
      </c>
      <c r="F9121" t="s">
        <v>36174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95</v>
      </c>
      <c r="N9121">
        <v>382</v>
      </c>
      <c r="O9121">
        <v>1</v>
      </c>
      <c r="P9121" t="s">
        <v>267</v>
      </c>
      <c r="Q9121" t="s">
        <v>310</v>
      </c>
      <c r="R9121" t="s">
        <v>460</v>
      </c>
    </row>
    <row r="9122" spans="1:18" x14ac:dyDescent="0.3">
      <c r="A9122" t="s">
        <v>36175</v>
      </c>
      <c r="B9122" t="s">
        <v>36176</v>
      </c>
      <c r="C9122" s="1" t="str">
        <f t="shared" si="770"/>
        <v>21:1011</v>
      </c>
      <c r="D9122" s="1" t="str">
        <f t="shared" si="780"/>
        <v>21:0241</v>
      </c>
      <c r="E9122" t="s">
        <v>36177</v>
      </c>
      <c r="F9122" t="s">
        <v>36178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101</v>
      </c>
      <c r="N9122">
        <v>383</v>
      </c>
      <c r="O9122">
        <v>1</v>
      </c>
      <c r="P9122" t="s">
        <v>465</v>
      </c>
      <c r="Q9122" t="s">
        <v>482</v>
      </c>
      <c r="R9122" t="s">
        <v>55</v>
      </c>
    </row>
    <row r="9123" spans="1:18" x14ac:dyDescent="0.3">
      <c r="A9123" t="s">
        <v>36179</v>
      </c>
      <c r="B9123" t="s">
        <v>36180</v>
      </c>
      <c r="C9123" s="1" t="str">
        <f t="shared" si="770"/>
        <v>21:1011</v>
      </c>
      <c r="D9123" s="1" t="str">
        <f t="shared" si="780"/>
        <v>21:0241</v>
      </c>
      <c r="E9123" t="s">
        <v>36181</v>
      </c>
      <c r="F9123" t="s">
        <v>36182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107</v>
      </c>
      <c r="N9123">
        <v>384</v>
      </c>
      <c r="O9123">
        <v>1</v>
      </c>
      <c r="P9123" t="s">
        <v>465</v>
      </c>
      <c r="Q9123" t="s">
        <v>579</v>
      </c>
      <c r="R9123" t="s">
        <v>55</v>
      </c>
    </row>
    <row r="9124" spans="1:18" hidden="1" x14ac:dyDescent="0.3">
      <c r="A9124" t="s">
        <v>36183</v>
      </c>
      <c r="B9124" t="s">
        <v>36184</v>
      </c>
      <c r="C9124" s="1" t="str">
        <f t="shared" ref="C9124:C9187" si="783">HYPERLINK("https://geochem.nrcan.gc.ca/cdogs/content/bdl/bdl211011_e.htm", "21:1011")</f>
        <v>21:1011</v>
      </c>
      <c r="D9124" s="1" t="str">
        <f>HYPERLINK("https://geochem.nrcan.gc.ca/cdogs/content/svy/svy_e.htm", "")</f>
        <v/>
      </c>
      <c r="G9124" s="1" t="str">
        <f>HYPERLINK("https://geochem.nrcan.gc.ca/cdogs/content/cr_/cr_00305_e.htm", "305")</f>
        <v>305</v>
      </c>
      <c r="J9124" t="s">
        <v>85</v>
      </c>
      <c r="K9124" t="s">
        <v>86</v>
      </c>
      <c r="L9124">
        <v>23</v>
      </c>
      <c r="M9124" t="s">
        <v>87</v>
      </c>
      <c r="N9124">
        <v>385</v>
      </c>
      <c r="O9124">
        <v>8</v>
      </c>
      <c r="P9124" t="s">
        <v>558</v>
      </c>
      <c r="Q9124" t="s">
        <v>89</v>
      </c>
      <c r="R9124" t="s">
        <v>532</v>
      </c>
    </row>
    <row r="9125" spans="1:18" x14ac:dyDescent="0.3">
      <c r="A9125" t="s">
        <v>36185</v>
      </c>
      <c r="B9125" t="s">
        <v>36186</v>
      </c>
      <c r="C9125" s="1" t="str">
        <f t="shared" si="783"/>
        <v>21:1011</v>
      </c>
      <c r="D9125" s="1" t="str">
        <f t="shared" ref="D9125:D9137" si="784">HYPERLINK("https://geochem.nrcan.gc.ca/cdogs/content/svy/svy210241_e.htm", "21:0241")</f>
        <v>21:0241</v>
      </c>
      <c r="E9125" t="s">
        <v>36187</v>
      </c>
      <c r="F9125" t="s">
        <v>36188</v>
      </c>
      <c r="H9125">
        <v>71.62285</v>
      </c>
      <c r="I9125">
        <v>-113.07501999999999</v>
      </c>
      <c r="J9125" s="1" t="str">
        <f t="shared" ref="J9125:J9137" si="785">HYPERLINK("https://geochem.nrcan.gc.ca/cdogs/content/kwd/kwd020018_e.htm", "Fluid (stream)")</f>
        <v>Fluid (stream)</v>
      </c>
      <c r="K9125" s="1" t="str">
        <f t="shared" ref="K9125:K9137" si="786">HYPERLINK("https://geochem.nrcan.gc.ca/cdogs/content/kwd/kwd080007_e.htm", "Untreated Water")</f>
        <v>Untreated Water</v>
      </c>
      <c r="L9125">
        <v>23</v>
      </c>
      <c r="M9125" t="s">
        <v>114</v>
      </c>
      <c r="N9125">
        <v>386</v>
      </c>
      <c r="O9125">
        <v>1</v>
      </c>
      <c r="P9125" t="s">
        <v>465</v>
      </c>
      <c r="Q9125" t="s">
        <v>310</v>
      </c>
      <c r="R9125" t="s">
        <v>55</v>
      </c>
    </row>
    <row r="9126" spans="1:18" x14ac:dyDescent="0.3">
      <c r="A9126" t="s">
        <v>36189</v>
      </c>
      <c r="B9126" t="s">
        <v>36190</v>
      </c>
      <c r="C9126" s="1" t="str">
        <f t="shared" si="783"/>
        <v>21:1011</v>
      </c>
      <c r="D9126" s="1" t="str">
        <f t="shared" si="784"/>
        <v>21:0241</v>
      </c>
      <c r="E9126" t="s">
        <v>36191</v>
      </c>
      <c r="F9126" t="s">
        <v>36192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121</v>
      </c>
      <c r="N9126">
        <v>387</v>
      </c>
      <c r="O9126">
        <v>1</v>
      </c>
      <c r="P9126" t="s">
        <v>465</v>
      </c>
      <c r="Q9126" t="s">
        <v>482</v>
      </c>
      <c r="R9126" t="s">
        <v>55</v>
      </c>
    </row>
    <row r="9127" spans="1:18" x14ac:dyDescent="0.3">
      <c r="A9127" t="s">
        <v>36193</v>
      </c>
      <c r="B9127" t="s">
        <v>36194</v>
      </c>
      <c r="C9127" s="1" t="str">
        <f t="shared" si="783"/>
        <v>21:1011</v>
      </c>
      <c r="D9127" s="1" t="str">
        <f t="shared" si="784"/>
        <v>21:0241</v>
      </c>
      <c r="E9127" t="s">
        <v>36195</v>
      </c>
      <c r="F9127" t="s">
        <v>36196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127</v>
      </c>
      <c r="N9127">
        <v>388</v>
      </c>
      <c r="O9127">
        <v>1</v>
      </c>
      <c r="P9127" t="s">
        <v>465</v>
      </c>
      <c r="Q9127" t="s">
        <v>482</v>
      </c>
      <c r="R9127" t="s">
        <v>55</v>
      </c>
    </row>
    <row r="9128" spans="1:18" x14ac:dyDescent="0.3">
      <c r="A9128" t="s">
        <v>36197</v>
      </c>
      <c r="B9128" t="s">
        <v>36198</v>
      </c>
      <c r="C9128" s="1" t="str">
        <f t="shared" si="783"/>
        <v>21:1011</v>
      </c>
      <c r="D9128" s="1" t="str">
        <f t="shared" si="784"/>
        <v>21:0241</v>
      </c>
      <c r="E9128" t="s">
        <v>36199</v>
      </c>
      <c r="F9128" t="s">
        <v>36200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133</v>
      </c>
      <c r="N9128">
        <v>389</v>
      </c>
      <c r="O9128">
        <v>1</v>
      </c>
      <c r="P9128" t="s">
        <v>267</v>
      </c>
      <c r="Q9128" t="s">
        <v>257</v>
      </c>
      <c r="R9128" t="s">
        <v>55</v>
      </c>
    </row>
    <row r="9129" spans="1:18" x14ac:dyDescent="0.3">
      <c r="A9129" t="s">
        <v>36201</v>
      </c>
      <c r="B9129" t="s">
        <v>36202</v>
      </c>
      <c r="C9129" s="1" t="str">
        <f t="shared" si="783"/>
        <v>21:1011</v>
      </c>
      <c r="D9129" s="1" t="str">
        <f t="shared" si="784"/>
        <v>21:0241</v>
      </c>
      <c r="E9129" t="s">
        <v>36203</v>
      </c>
      <c r="F9129" t="s">
        <v>36204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139</v>
      </c>
      <c r="N9129">
        <v>390</v>
      </c>
      <c r="O9129">
        <v>1</v>
      </c>
      <c r="P9129" t="s">
        <v>267</v>
      </c>
      <c r="Q9129" t="s">
        <v>38</v>
      </c>
      <c r="R9129" t="s">
        <v>55</v>
      </c>
    </row>
    <row r="9130" spans="1:18" x14ac:dyDescent="0.3">
      <c r="A9130" t="s">
        <v>36205</v>
      </c>
      <c r="B9130" t="s">
        <v>36206</v>
      </c>
      <c r="C9130" s="1" t="str">
        <f t="shared" si="783"/>
        <v>21:1011</v>
      </c>
      <c r="D9130" s="1" t="str">
        <f t="shared" si="784"/>
        <v>21:0241</v>
      </c>
      <c r="E9130" t="s">
        <v>36207</v>
      </c>
      <c r="F9130" t="s">
        <v>36208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241</v>
      </c>
      <c r="N9130">
        <v>391</v>
      </c>
      <c r="O9130">
        <v>1</v>
      </c>
      <c r="P9130" t="s">
        <v>465</v>
      </c>
      <c r="Q9130" t="s">
        <v>310</v>
      </c>
      <c r="R9130" t="s">
        <v>55</v>
      </c>
    </row>
    <row r="9131" spans="1:18" x14ac:dyDescent="0.3">
      <c r="A9131" t="s">
        <v>36209</v>
      </c>
      <c r="B9131" t="s">
        <v>36210</v>
      </c>
      <c r="C9131" s="1" t="str">
        <f t="shared" si="783"/>
        <v>21:1011</v>
      </c>
      <c r="D9131" s="1" t="str">
        <f t="shared" si="784"/>
        <v>21:0241</v>
      </c>
      <c r="E9131" t="s">
        <v>36211</v>
      </c>
      <c r="F9131" t="s">
        <v>36212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36</v>
      </c>
      <c r="N9131">
        <v>392</v>
      </c>
      <c r="O9131">
        <v>1</v>
      </c>
      <c r="P9131" t="s">
        <v>272</v>
      </c>
      <c r="Q9131" t="s">
        <v>310</v>
      </c>
      <c r="R9131" t="s">
        <v>55</v>
      </c>
    </row>
    <row r="9132" spans="1:18" x14ac:dyDescent="0.3">
      <c r="A9132" t="s">
        <v>36213</v>
      </c>
      <c r="B9132" t="s">
        <v>36214</v>
      </c>
      <c r="C9132" s="1" t="str">
        <f t="shared" si="783"/>
        <v>21:1011</v>
      </c>
      <c r="D9132" s="1" t="str">
        <f t="shared" si="784"/>
        <v>21:0241</v>
      </c>
      <c r="E9132" t="s">
        <v>36215</v>
      </c>
      <c r="F9132" t="s">
        <v>36216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44</v>
      </c>
      <c r="N9132">
        <v>393</v>
      </c>
      <c r="O9132">
        <v>1</v>
      </c>
      <c r="P9132" t="s">
        <v>267</v>
      </c>
      <c r="Q9132" t="s">
        <v>310</v>
      </c>
      <c r="R9132" t="s">
        <v>55</v>
      </c>
    </row>
    <row r="9133" spans="1:18" x14ac:dyDescent="0.3">
      <c r="A9133" t="s">
        <v>36217</v>
      </c>
      <c r="B9133" t="s">
        <v>36218</v>
      </c>
      <c r="C9133" s="1" t="str">
        <f t="shared" si="783"/>
        <v>21:1011</v>
      </c>
      <c r="D9133" s="1" t="str">
        <f t="shared" si="784"/>
        <v>21:0241</v>
      </c>
      <c r="E9133" t="s">
        <v>36219</v>
      </c>
      <c r="F9133" t="s">
        <v>36220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52</v>
      </c>
      <c r="N9133">
        <v>394</v>
      </c>
      <c r="O9133">
        <v>1</v>
      </c>
      <c r="P9133" t="s">
        <v>267</v>
      </c>
      <c r="Q9133" t="s">
        <v>482</v>
      </c>
      <c r="R9133" t="s">
        <v>55</v>
      </c>
    </row>
    <row r="9134" spans="1:18" x14ac:dyDescent="0.3">
      <c r="A9134" t="s">
        <v>36221</v>
      </c>
      <c r="B9134" t="s">
        <v>36222</v>
      </c>
      <c r="C9134" s="1" t="str">
        <f t="shared" si="783"/>
        <v>21:1011</v>
      </c>
      <c r="D9134" s="1" t="str">
        <f t="shared" si="784"/>
        <v>21:0241</v>
      </c>
      <c r="E9134" t="s">
        <v>36223</v>
      </c>
      <c r="F9134" t="s">
        <v>36224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60</v>
      </c>
      <c r="N9134">
        <v>395</v>
      </c>
      <c r="O9134">
        <v>1</v>
      </c>
      <c r="P9134" t="s">
        <v>465</v>
      </c>
      <c r="Q9134" t="s">
        <v>310</v>
      </c>
      <c r="R9134" t="s">
        <v>55</v>
      </c>
    </row>
    <row r="9135" spans="1:18" x14ac:dyDescent="0.3">
      <c r="A9135" t="s">
        <v>36225</v>
      </c>
      <c r="B9135" t="s">
        <v>36226</v>
      </c>
      <c r="C9135" s="1" t="str">
        <f t="shared" si="783"/>
        <v>21:1011</v>
      </c>
      <c r="D9135" s="1" t="str">
        <f t="shared" si="784"/>
        <v>21:0241</v>
      </c>
      <c r="E9135" t="s">
        <v>36227</v>
      </c>
      <c r="F9135" t="s">
        <v>36228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67</v>
      </c>
      <c r="N9135">
        <v>396</v>
      </c>
      <c r="O9135">
        <v>1</v>
      </c>
      <c r="P9135" t="s">
        <v>465</v>
      </c>
      <c r="Q9135" t="s">
        <v>310</v>
      </c>
      <c r="R9135" t="s">
        <v>55</v>
      </c>
    </row>
    <row r="9136" spans="1:18" x14ac:dyDescent="0.3">
      <c r="A9136" t="s">
        <v>36229</v>
      </c>
      <c r="B9136" t="s">
        <v>36230</v>
      </c>
      <c r="C9136" s="1" t="str">
        <f t="shared" si="783"/>
        <v>21:1011</v>
      </c>
      <c r="D9136" s="1" t="str">
        <f t="shared" si="784"/>
        <v>21:0241</v>
      </c>
      <c r="E9136" t="s">
        <v>36231</v>
      </c>
      <c r="F9136" t="s">
        <v>36232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74</v>
      </c>
      <c r="N9136">
        <v>397</v>
      </c>
      <c r="O9136">
        <v>1</v>
      </c>
      <c r="P9136" t="s">
        <v>1610</v>
      </c>
      <c r="Q9136" t="s">
        <v>236</v>
      </c>
      <c r="R9136" t="s">
        <v>55</v>
      </c>
    </row>
    <row r="9137" spans="1:18" x14ac:dyDescent="0.3">
      <c r="A9137" t="s">
        <v>36233</v>
      </c>
      <c r="B9137" t="s">
        <v>36234</v>
      </c>
      <c r="C9137" s="1" t="str">
        <f t="shared" si="783"/>
        <v>21:1011</v>
      </c>
      <c r="D9137" s="1" t="str">
        <f t="shared" si="784"/>
        <v>21:0241</v>
      </c>
      <c r="E9137" t="s">
        <v>36235</v>
      </c>
      <c r="F9137" t="s">
        <v>36236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81</v>
      </c>
      <c r="N9137">
        <v>398</v>
      </c>
      <c r="O9137">
        <v>1</v>
      </c>
      <c r="P9137" t="s">
        <v>465</v>
      </c>
      <c r="Q9137" t="s">
        <v>310</v>
      </c>
      <c r="R9137" t="s">
        <v>55</v>
      </c>
    </row>
    <row r="9138" spans="1:18" hidden="1" x14ac:dyDescent="0.3">
      <c r="A9138" t="s">
        <v>36237</v>
      </c>
      <c r="B9138" t="s">
        <v>36238</v>
      </c>
      <c r="C9138" s="1" t="str">
        <f t="shared" si="783"/>
        <v>21:1011</v>
      </c>
      <c r="D9138" s="1" t="str">
        <f>HYPERLINK("https://geochem.nrcan.gc.ca/cdogs/content/svy/svy_e.htm", "")</f>
        <v/>
      </c>
      <c r="G9138" s="1" t="str">
        <f>HYPERLINK("https://geochem.nrcan.gc.ca/cdogs/content/cr_/cr_00306_e.htm", "306")</f>
        <v>306</v>
      </c>
      <c r="J9138" t="s">
        <v>85</v>
      </c>
      <c r="K9138" t="s">
        <v>86</v>
      </c>
      <c r="L9138">
        <v>24</v>
      </c>
      <c r="M9138" t="s">
        <v>87</v>
      </c>
      <c r="N9138">
        <v>399</v>
      </c>
      <c r="O9138">
        <v>8</v>
      </c>
      <c r="P9138" t="s">
        <v>3048</v>
      </c>
      <c r="Q9138" t="s">
        <v>31</v>
      </c>
      <c r="R9138" t="s">
        <v>156</v>
      </c>
    </row>
    <row r="9139" spans="1:18" x14ac:dyDescent="0.3">
      <c r="A9139" t="s">
        <v>36239</v>
      </c>
      <c r="B9139" t="s">
        <v>36240</v>
      </c>
      <c r="C9139" s="1" t="str">
        <f t="shared" si="783"/>
        <v>21:1011</v>
      </c>
      <c r="D9139" s="1" t="str">
        <f t="shared" ref="D9139:D9166" si="787">HYPERLINK("https://geochem.nrcan.gc.ca/cdogs/content/svy/svy210241_e.htm", "21:0241")</f>
        <v>21:0241</v>
      </c>
      <c r="E9139" t="s">
        <v>36241</v>
      </c>
      <c r="F9139" t="s">
        <v>36242</v>
      </c>
      <c r="H9139">
        <v>71.72672</v>
      </c>
      <c r="I9139">
        <v>-112.604</v>
      </c>
      <c r="J9139" s="1" t="str">
        <f t="shared" ref="J9139:J9166" si="788">HYPERLINK("https://geochem.nrcan.gc.ca/cdogs/content/kwd/kwd020018_e.htm", "Fluid (stream)")</f>
        <v>Fluid (stream)</v>
      </c>
      <c r="K9139" s="1" t="str">
        <f t="shared" ref="K9139:K9166" si="789">HYPERLINK("https://geochem.nrcan.gc.ca/cdogs/content/kwd/kwd080007_e.htm", "Untreated Water")</f>
        <v>Untreated Water</v>
      </c>
      <c r="L9139">
        <v>24</v>
      </c>
      <c r="M9139" t="s">
        <v>95</v>
      </c>
      <c r="N9139">
        <v>400</v>
      </c>
      <c r="O9139">
        <v>1</v>
      </c>
      <c r="P9139" t="s">
        <v>267</v>
      </c>
      <c r="Q9139" t="s">
        <v>257</v>
      </c>
      <c r="R9139" t="s">
        <v>55</v>
      </c>
    </row>
    <row r="9140" spans="1:18" x14ac:dyDescent="0.3">
      <c r="A9140" t="s">
        <v>36243</v>
      </c>
      <c r="B9140" t="s">
        <v>36244</v>
      </c>
      <c r="C9140" s="1" t="str">
        <f t="shared" si="783"/>
        <v>21:1011</v>
      </c>
      <c r="D9140" s="1" t="str">
        <f t="shared" si="787"/>
        <v>21:0241</v>
      </c>
      <c r="E9140" t="s">
        <v>36245</v>
      </c>
      <c r="F9140" t="s">
        <v>36246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101</v>
      </c>
      <c r="N9140">
        <v>401</v>
      </c>
      <c r="O9140">
        <v>1</v>
      </c>
      <c r="P9140" t="s">
        <v>267</v>
      </c>
      <c r="Q9140" t="s">
        <v>54</v>
      </c>
      <c r="R9140" t="s">
        <v>55</v>
      </c>
    </row>
    <row r="9141" spans="1:18" x14ac:dyDescent="0.3">
      <c r="A9141" t="s">
        <v>36247</v>
      </c>
      <c r="B9141" t="s">
        <v>36248</v>
      </c>
      <c r="C9141" s="1" t="str">
        <f t="shared" si="783"/>
        <v>21:1011</v>
      </c>
      <c r="D9141" s="1" t="str">
        <f t="shared" si="787"/>
        <v>21:0241</v>
      </c>
      <c r="E9141" t="s">
        <v>36249</v>
      </c>
      <c r="F9141" t="s">
        <v>36250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107</v>
      </c>
      <c r="N9141">
        <v>402</v>
      </c>
      <c r="O9141">
        <v>1</v>
      </c>
      <c r="P9141" t="s">
        <v>465</v>
      </c>
      <c r="Q9141" t="s">
        <v>1292</v>
      </c>
      <c r="R9141" t="s">
        <v>55</v>
      </c>
    </row>
    <row r="9142" spans="1:18" x14ac:dyDescent="0.3">
      <c r="A9142" t="s">
        <v>36251</v>
      </c>
      <c r="B9142" t="s">
        <v>36252</v>
      </c>
      <c r="C9142" s="1" t="str">
        <f t="shared" si="783"/>
        <v>21:1011</v>
      </c>
      <c r="D9142" s="1" t="str">
        <f t="shared" si="787"/>
        <v>21:0241</v>
      </c>
      <c r="E9142" t="s">
        <v>36253</v>
      </c>
      <c r="F9142" t="s">
        <v>36254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114</v>
      </c>
      <c r="N9142">
        <v>403</v>
      </c>
      <c r="O9142">
        <v>1</v>
      </c>
      <c r="P9142" t="s">
        <v>465</v>
      </c>
      <c r="Q9142" t="s">
        <v>236</v>
      </c>
      <c r="R9142" t="s">
        <v>55</v>
      </c>
    </row>
    <row r="9143" spans="1:18" x14ac:dyDescent="0.3">
      <c r="A9143" t="s">
        <v>36255</v>
      </c>
      <c r="B9143" t="s">
        <v>36256</v>
      </c>
      <c r="C9143" s="1" t="str">
        <f t="shared" si="783"/>
        <v>21:1011</v>
      </c>
      <c r="D9143" s="1" t="str">
        <f t="shared" si="787"/>
        <v>21:0241</v>
      </c>
      <c r="E9143" t="s">
        <v>36257</v>
      </c>
      <c r="F9143" t="s">
        <v>36258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 t="s">
        <v>1610</v>
      </c>
      <c r="Q9143" t="s">
        <v>579</v>
      </c>
      <c r="R9143" t="s">
        <v>55</v>
      </c>
    </row>
    <row r="9144" spans="1:18" x14ac:dyDescent="0.3">
      <c r="A9144" t="s">
        <v>36259</v>
      </c>
      <c r="B9144" t="s">
        <v>36260</v>
      </c>
      <c r="C9144" s="1" t="str">
        <f t="shared" si="783"/>
        <v>21:1011</v>
      </c>
      <c r="D9144" s="1" t="str">
        <f t="shared" si="787"/>
        <v>21:0241</v>
      </c>
      <c r="E9144" t="s">
        <v>36257</v>
      </c>
      <c r="F9144" t="s">
        <v>36261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29</v>
      </c>
      <c r="N9144">
        <v>405</v>
      </c>
      <c r="O9144">
        <v>1</v>
      </c>
      <c r="P9144" t="s">
        <v>272</v>
      </c>
      <c r="Q9144" t="s">
        <v>310</v>
      </c>
      <c r="R9144" t="s">
        <v>55</v>
      </c>
    </row>
    <row r="9145" spans="1:18" x14ac:dyDescent="0.3">
      <c r="A9145" t="s">
        <v>36262</v>
      </c>
      <c r="B9145" t="s">
        <v>36263</v>
      </c>
      <c r="C9145" s="1" t="str">
        <f t="shared" si="783"/>
        <v>21:1011</v>
      </c>
      <c r="D9145" s="1" t="str">
        <f t="shared" si="787"/>
        <v>21:0241</v>
      </c>
      <c r="E9145" t="s">
        <v>36264</v>
      </c>
      <c r="F9145" t="s">
        <v>36265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121</v>
      </c>
      <c r="N9145">
        <v>406</v>
      </c>
      <c r="O9145">
        <v>1</v>
      </c>
      <c r="P9145" t="s">
        <v>465</v>
      </c>
      <c r="Q9145" t="s">
        <v>482</v>
      </c>
      <c r="R9145" t="s">
        <v>55</v>
      </c>
    </row>
    <row r="9146" spans="1:18" x14ac:dyDescent="0.3">
      <c r="A9146" t="s">
        <v>36266</v>
      </c>
      <c r="B9146" t="s">
        <v>36267</v>
      </c>
      <c r="C9146" s="1" t="str">
        <f t="shared" si="783"/>
        <v>21:1011</v>
      </c>
      <c r="D9146" s="1" t="str">
        <f t="shared" si="787"/>
        <v>21:0241</v>
      </c>
      <c r="E9146" t="s">
        <v>36268</v>
      </c>
      <c r="F9146" t="s">
        <v>36269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127</v>
      </c>
      <c r="N9146">
        <v>407</v>
      </c>
      <c r="O9146">
        <v>1</v>
      </c>
      <c r="P9146" t="s">
        <v>465</v>
      </c>
      <c r="Q9146" t="s">
        <v>482</v>
      </c>
      <c r="R9146" t="s">
        <v>55</v>
      </c>
    </row>
    <row r="9147" spans="1:18" x14ac:dyDescent="0.3">
      <c r="A9147" t="s">
        <v>36270</v>
      </c>
      <c r="B9147" t="s">
        <v>36271</v>
      </c>
      <c r="C9147" s="1" t="str">
        <f t="shared" si="783"/>
        <v>21:1011</v>
      </c>
      <c r="D9147" s="1" t="str">
        <f t="shared" si="787"/>
        <v>21:0241</v>
      </c>
      <c r="E9147" t="s">
        <v>36272</v>
      </c>
      <c r="F9147" t="s">
        <v>36273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133</v>
      </c>
      <c r="N9147">
        <v>408</v>
      </c>
      <c r="O9147">
        <v>1</v>
      </c>
      <c r="P9147" t="s">
        <v>465</v>
      </c>
      <c r="Q9147" t="s">
        <v>236</v>
      </c>
      <c r="R9147" t="s">
        <v>55</v>
      </c>
    </row>
    <row r="9148" spans="1:18" x14ac:dyDescent="0.3">
      <c r="A9148" t="s">
        <v>36274</v>
      </c>
      <c r="B9148" t="s">
        <v>36275</v>
      </c>
      <c r="C9148" s="1" t="str">
        <f t="shared" si="783"/>
        <v>21:1011</v>
      </c>
      <c r="D9148" s="1" t="str">
        <f t="shared" si="787"/>
        <v>21:0241</v>
      </c>
      <c r="E9148" t="s">
        <v>36276</v>
      </c>
      <c r="F9148" t="s">
        <v>36277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139</v>
      </c>
      <c r="N9148">
        <v>409</v>
      </c>
      <c r="O9148">
        <v>1</v>
      </c>
      <c r="P9148" t="s">
        <v>1610</v>
      </c>
      <c r="Q9148" t="s">
        <v>54</v>
      </c>
      <c r="R9148" t="s">
        <v>55</v>
      </c>
    </row>
    <row r="9149" spans="1:18" x14ac:dyDescent="0.3">
      <c r="A9149" t="s">
        <v>36278</v>
      </c>
      <c r="B9149" t="s">
        <v>36279</v>
      </c>
      <c r="C9149" s="1" t="str">
        <f t="shared" si="783"/>
        <v>21:1011</v>
      </c>
      <c r="D9149" s="1" t="str">
        <f t="shared" si="787"/>
        <v>21:0241</v>
      </c>
      <c r="E9149" t="s">
        <v>36280</v>
      </c>
      <c r="F9149" t="s">
        <v>36281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241</v>
      </c>
      <c r="N9149">
        <v>410</v>
      </c>
      <c r="O9149">
        <v>1</v>
      </c>
      <c r="P9149" t="s">
        <v>1610</v>
      </c>
      <c r="Q9149" t="s">
        <v>1292</v>
      </c>
      <c r="R9149" t="s">
        <v>55</v>
      </c>
    </row>
    <row r="9150" spans="1:18" x14ac:dyDescent="0.3">
      <c r="A9150" t="s">
        <v>36282</v>
      </c>
      <c r="B9150" t="s">
        <v>36283</v>
      </c>
      <c r="C9150" s="1" t="str">
        <f t="shared" si="783"/>
        <v>21:1011</v>
      </c>
      <c r="D9150" s="1" t="str">
        <f t="shared" si="787"/>
        <v>21:0241</v>
      </c>
      <c r="E9150" t="s">
        <v>36284</v>
      </c>
      <c r="F9150" t="s">
        <v>36285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36</v>
      </c>
      <c r="N9150">
        <v>411</v>
      </c>
      <c r="O9150">
        <v>1</v>
      </c>
      <c r="P9150" t="s">
        <v>1610</v>
      </c>
      <c r="Q9150" t="s">
        <v>1292</v>
      </c>
      <c r="R9150" t="s">
        <v>55</v>
      </c>
    </row>
    <row r="9151" spans="1:18" x14ac:dyDescent="0.3">
      <c r="A9151" t="s">
        <v>36286</v>
      </c>
      <c r="B9151" t="s">
        <v>36287</v>
      </c>
      <c r="C9151" s="1" t="str">
        <f t="shared" si="783"/>
        <v>21:1011</v>
      </c>
      <c r="D9151" s="1" t="str">
        <f t="shared" si="787"/>
        <v>21:0241</v>
      </c>
      <c r="E9151" t="s">
        <v>36288</v>
      </c>
      <c r="F9151" t="s">
        <v>36289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44</v>
      </c>
      <c r="N9151">
        <v>412</v>
      </c>
      <c r="O9151">
        <v>1</v>
      </c>
      <c r="P9151" t="s">
        <v>465</v>
      </c>
      <c r="Q9151" t="s">
        <v>579</v>
      </c>
      <c r="R9151" t="s">
        <v>55</v>
      </c>
    </row>
    <row r="9152" spans="1:18" x14ac:dyDescent="0.3">
      <c r="A9152" t="s">
        <v>36290</v>
      </c>
      <c r="B9152" t="s">
        <v>36291</v>
      </c>
      <c r="C9152" s="1" t="str">
        <f t="shared" si="783"/>
        <v>21:1011</v>
      </c>
      <c r="D9152" s="1" t="str">
        <f t="shared" si="787"/>
        <v>21:0241</v>
      </c>
      <c r="E9152" t="s">
        <v>36292</v>
      </c>
      <c r="F9152" t="s">
        <v>36293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52</v>
      </c>
      <c r="N9152">
        <v>413</v>
      </c>
      <c r="O9152">
        <v>1</v>
      </c>
      <c r="P9152" t="s">
        <v>465</v>
      </c>
      <c r="Q9152" t="s">
        <v>579</v>
      </c>
      <c r="R9152" t="s">
        <v>55</v>
      </c>
    </row>
    <row r="9153" spans="1:18" x14ac:dyDescent="0.3">
      <c r="A9153" t="s">
        <v>36294</v>
      </c>
      <c r="B9153" t="s">
        <v>36295</v>
      </c>
      <c r="C9153" s="1" t="str">
        <f t="shared" si="783"/>
        <v>21:1011</v>
      </c>
      <c r="D9153" s="1" t="str">
        <f t="shared" si="787"/>
        <v>21:0241</v>
      </c>
      <c r="E9153" t="s">
        <v>36296</v>
      </c>
      <c r="F9153" t="s">
        <v>36297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60</v>
      </c>
      <c r="N9153">
        <v>414</v>
      </c>
      <c r="O9153">
        <v>1</v>
      </c>
      <c r="P9153" t="s">
        <v>1610</v>
      </c>
      <c r="Q9153" t="s">
        <v>579</v>
      </c>
      <c r="R9153" t="s">
        <v>55</v>
      </c>
    </row>
    <row r="9154" spans="1:18" x14ac:dyDescent="0.3">
      <c r="A9154" t="s">
        <v>36298</v>
      </c>
      <c r="B9154" t="s">
        <v>36299</v>
      </c>
      <c r="C9154" s="1" t="str">
        <f t="shared" si="783"/>
        <v>21:1011</v>
      </c>
      <c r="D9154" s="1" t="str">
        <f t="shared" si="787"/>
        <v>21:0241</v>
      </c>
      <c r="E9154" t="s">
        <v>36300</v>
      </c>
      <c r="F9154" t="s">
        <v>36301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67</v>
      </c>
      <c r="N9154">
        <v>415</v>
      </c>
      <c r="O9154">
        <v>1</v>
      </c>
      <c r="P9154" t="s">
        <v>1610</v>
      </c>
      <c r="Q9154" t="s">
        <v>310</v>
      </c>
      <c r="R9154" t="s">
        <v>55</v>
      </c>
    </row>
    <row r="9155" spans="1:18" x14ac:dyDescent="0.3">
      <c r="A9155" t="s">
        <v>36302</v>
      </c>
      <c r="B9155" t="s">
        <v>36303</v>
      </c>
      <c r="C9155" s="1" t="str">
        <f t="shared" si="783"/>
        <v>21:1011</v>
      </c>
      <c r="D9155" s="1" t="str">
        <f t="shared" si="787"/>
        <v>21:0241</v>
      </c>
      <c r="E9155" t="s">
        <v>36304</v>
      </c>
      <c r="F9155" t="s">
        <v>36305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74</v>
      </c>
      <c r="N9155">
        <v>416</v>
      </c>
      <c r="O9155">
        <v>1</v>
      </c>
      <c r="P9155" t="s">
        <v>465</v>
      </c>
      <c r="Q9155" t="s">
        <v>482</v>
      </c>
      <c r="R9155" t="s">
        <v>55</v>
      </c>
    </row>
    <row r="9156" spans="1:18" x14ac:dyDescent="0.3">
      <c r="A9156" t="s">
        <v>36306</v>
      </c>
      <c r="B9156" t="s">
        <v>36307</v>
      </c>
      <c r="C9156" s="1" t="str">
        <f t="shared" si="783"/>
        <v>21:1011</v>
      </c>
      <c r="D9156" s="1" t="str">
        <f t="shared" si="787"/>
        <v>21:0241</v>
      </c>
      <c r="E9156" t="s">
        <v>36308</v>
      </c>
      <c r="F9156" t="s">
        <v>36309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81</v>
      </c>
      <c r="N9156">
        <v>417</v>
      </c>
      <c r="O9156">
        <v>1</v>
      </c>
      <c r="P9156" t="s">
        <v>1610</v>
      </c>
      <c r="Q9156" t="s">
        <v>310</v>
      </c>
      <c r="R9156" t="s">
        <v>55</v>
      </c>
    </row>
    <row r="9157" spans="1:18" x14ac:dyDescent="0.3">
      <c r="A9157" t="s">
        <v>36310</v>
      </c>
      <c r="B9157" t="s">
        <v>36311</v>
      </c>
      <c r="C9157" s="1" t="str">
        <f t="shared" si="783"/>
        <v>21:1011</v>
      </c>
      <c r="D9157" s="1" t="str">
        <f t="shared" si="787"/>
        <v>21:0241</v>
      </c>
      <c r="E9157" t="s">
        <v>36312</v>
      </c>
      <c r="F9157" t="s">
        <v>36313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95</v>
      </c>
      <c r="N9157">
        <v>418</v>
      </c>
      <c r="O9157">
        <v>1</v>
      </c>
      <c r="P9157" t="s">
        <v>465</v>
      </c>
      <c r="Q9157" t="s">
        <v>62</v>
      </c>
      <c r="R9157" t="s">
        <v>55</v>
      </c>
    </row>
    <row r="9158" spans="1:18" x14ac:dyDescent="0.3">
      <c r="A9158" t="s">
        <v>36314</v>
      </c>
      <c r="B9158" t="s">
        <v>36315</v>
      </c>
      <c r="C9158" s="1" t="str">
        <f t="shared" si="783"/>
        <v>21:1011</v>
      </c>
      <c r="D9158" s="1" t="str">
        <f t="shared" si="787"/>
        <v>21:0241</v>
      </c>
      <c r="E9158" t="s">
        <v>36316</v>
      </c>
      <c r="F9158" t="s">
        <v>36317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 t="s">
        <v>256</v>
      </c>
      <c r="Q9158" t="s">
        <v>62</v>
      </c>
      <c r="R9158" t="s">
        <v>55</v>
      </c>
    </row>
    <row r="9159" spans="1:18" x14ac:dyDescent="0.3">
      <c r="A9159" t="s">
        <v>36318</v>
      </c>
      <c r="B9159" t="s">
        <v>36319</v>
      </c>
      <c r="C9159" s="1" t="str">
        <f t="shared" si="783"/>
        <v>21:1011</v>
      </c>
      <c r="D9159" s="1" t="str">
        <f t="shared" si="787"/>
        <v>21:0241</v>
      </c>
      <c r="E9159" t="s">
        <v>36316</v>
      </c>
      <c r="F9159" t="s">
        <v>36320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29</v>
      </c>
      <c r="N9159">
        <v>420</v>
      </c>
      <c r="O9159">
        <v>1</v>
      </c>
      <c r="P9159" t="s">
        <v>319</v>
      </c>
      <c r="Q9159" t="s">
        <v>146</v>
      </c>
      <c r="R9159" t="s">
        <v>460</v>
      </c>
    </row>
    <row r="9160" spans="1:18" x14ac:dyDescent="0.3">
      <c r="A9160" t="s">
        <v>36321</v>
      </c>
      <c r="B9160" t="s">
        <v>36322</v>
      </c>
      <c r="C9160" s="1" t="str">
        <f t="shared" si="783"/>
        <v>21:1011</v>
      </c>
      <c r="D9160" s="1" t="str">
        <f t="shared" si="787"/>
        <v>21:0241</v>
      </c>
      <c r="E9160" t="s">
        <v>36323</v>
      </c>
      <c r="F9160" t="s">
        <v>36324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101</v>
      </c>
      <c r="N9160">
        <v>421</v>
      </c>
      <c r="O9160">
        <v>1</v>
      </c>
      <c r="P9160" t="s">
        <v>319</v>
      </c>
      <c r="Q9160" t="s">
        <v>46</v>
      </c>
      <c r="R9160" t="s">
        <v>55</v>
      </c>
    </row>
    <row r="9161" spans="1:18" x14ac:dyDescent="0.3">
      <c r="A9161" t="s">
        <v>36325</v>
      </c>
      <c r="B9161" t="s">
        <v>36326</v>
      </c>
      <c r="C9161" s="1" t="str">
        <f t="shared" si="783"/>
        <v>21:1011</v>
      </c>
      <c r="D9161" s="1" t="str">
        <f t="shared" si="787"/>
        <v>21:0241</v>
      </c>
      <c r="E9161" t="s">
        <v>36327</v>
      </c>
      <c r="F9161" t="s">
        <v>36328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107</v>
      </c>
      <c r="N9161">
        <v>422</v>
      </c>
      <c r="O9161">
        <v>1</v>
      </c>
      <c r="P9161" t="s">
        <v>319</v>
      </c>
      <c r="Q9161" t="s">
        <v>62</v>
      </c>
      <c r="R9161" t="s">
        <v>2135</v>
      </c>
    </row>
    <row r="9162" spans="1:18" x14ac:dyDescent="0.3">
      <c r="A9162" t="s">
        <v>36329</v>
      </c>
      <c r="B9162" t="s">
        <v>36330</v>
      </c>
      <c r="C9162" s="1" t="str">
        <f t="shared" si="783"/>
        <v>21:1011</v>
      </c>
      <c r="D9162" s="1" t="str">
        <f t="shared" si="787"/>
        <v>21:0241</v>
      </c>
      <c r="E9162" t="s">
        <v>36331</v>
      </c>
      <c r="F9162" t="s">
        <v>36332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114</v>
      </c>
      <c r="N9162">
        <v>423</v>
      </c>
      <c r="O9162">
        <v>1</v>
      </c>
      <c r="P9162" t="s">
        <v>319</v>
      </c>
      <c r="Q9162" t="s">
        <v>46</v>
      </c>
      <c r="R9162" t="s">
        <v>55</v>
      </c>
    </row>
    <row r="9163" spans="1:18" x14ac:dyDescent="0.3">
      <c r="A9163" t="s">
        <v>36333</v>
      </c>
      <c r="B9163" t="s">
        <v>36334</v>
      </c>
      <c r="C9163" s="1" t="str">
        <f t="shared" si="783"/>
        <v>21:1011</v>
      </c>
      <c r="D9163" s="1" t="str">
        <f t="shared" si="787"/>
        <v>21:0241</v>
      </c>
      <c r="E9163" t="s">
        <v>36335</v>
      </c>
      <c r="F9163" t="s">
        <v>36336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121</v>
      </c>
      <c r="N9163">
        <v>424</v>
      </c>
      <c r="O9163">
        <v>1</v>
      </c>
      <c r="P9163" t="s">
        <v>247</v>
      </c>
      <c r="Q9163" t="s">
        <v>146</v>
      </c>
      <c r="R9163" t="s">
        <v>189</v>
      </c>
    </row>
    <row r="9164" spans="1:18" x14ac:dyDescent="0.3">
      <c r="A9164" t="s">
        <v>36337</v>
      </c>
      <c r="B9164" t="s">
        <v>36338</v>
      </c>
      <c r="C9164" s="1" t="str">
        <f t="shared" si="783"/>
        <v>21:1011</v>
      </c>
      <c r="D9164" s="1" t="str">
        <f t="shared" si="787"/>
        <v>21:0241</v>
      </c>
      <c r="E9164" t="s">
        <v>36339</v>
      </c>
      <c r="F9164" t="s">
        <v>36340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127</v>
      </c>
      <c r="N9164">
        <v>425</v>
      </c>
      <c r="O9164">
        <v>1</v>
      </c>
      <c r="P9164" t="s">
        <v>256</v>
      </c>
      <c r="Q9164" t="s">
        <v>146</v>
      </c>
      <c r="R9164" t="s">
        <v>55</v>
      </c>
    </row>
    <row r="9165" spans="1:18" x14ac:dyDescent="0.3">
      <c r="A9165" t="s">
        <v>36341</v>
      </c>
      <c r="B9165" t="s">
        <v>36342</v>
      </c>
      <c r="C9165" s="1" t="str">
        <f t="shared" si="783"/>
        <v>21:1011</v>
      </c>
      <c r="D9165" s="1" t="str">
        <f t="shared" si="787"/>
        <v>21:0241</v>
      </c>
      <c r="E9165" t="s">
        <v>36343</v>
      </c>
      <c r="F9165" t="s">
        <v>36344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133</v>
      </c>
      <c r="N9165">
        <v>426</v>
      </c>
      <c r="O9165">
        <v>1</v>
      </c>
      <c r="P9165" t="s">
        <v>235</v>
      </c>
      <c r="Q9165" t="s">
        <v>62</v>
      </c>
      <c r="R9165" t="s">
        <v>401</v>
      </c>
    </row>
    <row r="9166" spans="1:18" x14ac:dyDescent="0.3">
      <c r="A9166" t="s">
        <v>36345</v>
      </c>
      <c r="B9166" t="s">
        <v>36346</v>
      </c>
      <c r="C9166" s="1" t="str">
        <f t="shared" si="783"/>
        <v>21:1011</v>
      </c>
      <c r="D9166" s="1" t="str">
        <f t="shared" si="787"/>
        <v>21:0241</v>
      </c>
      <c r="E9166" t="s">
        <v>36347</v>
      </c>
      <c r="F9166" t="s">
        <v>36348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139</v>
      </c>
      <c r="N9166">
        <v>427</v>
      </c>
      <c r="O9166">
        <v>1</v>
      </c>
      <c r="P9166" t="s">
        <v>256</v>
      </c>
      <c r="Q9166" t="s">
        <v>96</v>
      </c>
      <c r="R9166" t="s">
        <v>55</v>
      </c>
    </row>
    <row r="9167" spans="1:18" hidden="1" x14ac:dyDescent="0.3">
      <c r="A9167" t="s">
        <v>36349</v>
      </c>
      <c r="B9167" t="s">
        <v>36350</v>
      </c>
      <c r="C9167" s="1" t="str">
        <f t="shared" si="783"/>
        <v>21:1011</v>
      </c>
      <c r="D9167" s="1" t="str">
        <f>HYPERLINK("https://geochem.nrcan.gc.ca/cdogs/content/svy/svy_e.htm", "")</f>
        <v/>
      </c>
      <c r="G9167" s="1" t="str">
        <f>HYPERLINK("https://geochem.nrcan.gc.ca/cdogs/content/cr_/cr_00306_e.htm", "306")</f>
        <v>306</v>
      </c>
      <c r="J9167" t="s">
        <v>85</v>
      </c>
      <c r="K9167" t="s">
        <v>86</v>
      </c>
      <c r="L9167">
        <v>25</v>
      </c>
      <c r="M9167" t="s">
        <v>87</v>
      </c>
      <c r="N9167">
        <v>428</v>
      </c>
      <c r="O9167">
        <v>8</v>
      </c>
      <c r="P9167" t="s">
        <v>537</v>
      </c>
      <c r="Q9167" t="s">
        <v>96</v>
      </c>
      <c r="R9167" t="s">
        <v>305</v>
      </c>
    </row>
    <row r="9168" spans="1:18" x14ac:dyDescent="0.3">
      <c r="A9168" t="s">
        <v>36351</v>
      </c>
      <c r="B9168" t="s">
        <v>36352</v>
      </c>
      <c r="C9168" s="1" t="str">
        <f t="shared" si="783"/>
        <v>21:1011</v>
      </c>
      <c r="D9168" s="1" t="str">
        <f t="shared" ref="D9168:D9185" si="790">HYPERLINK("https://geochem.nrcan.gc.ca/cdogs/content/svy/svy210241_e.htm", "21:0241")</f>
        <v>21:0241</v>
      </c>
      <c r="E9168" t="s">
        <v>36353</v>
      </c>
      <c r="F9168" t="s">
        <v>36354</v>
      </c>
      <c r="H9168">
        <v>71.544229999999999</v>
      </c>
      <c r="I9168">
        <v>-113.97908</v>
      </c>
      <c r="J9168" s="1" t="str">
        <f t="shared" ref="J9168:J9185" si="791">HYPERLINK("https://geochem.nrcan.gc.ca/cdogs/content/kwd/kwd020018_e.htm", "Fluid (stream)")</f>
        <v>Fluid (stream)</v>
      </c>
      <c r="K9168" s="1" t="str">
        <f t="shared" ref="K9168:K9185" si="792">HYPERLINK("https://geochem.nrcan.gc.ca/cdogs/content/kwd/kwd080007_e.htm", "Untreated Water")</f>
        <v>Untreated Water</v>
      </c>
      <c r="L9168">
        <v>25</v>
      </c>
      <c r="M9168" t="s">
        <v>241</v>
      </c>
      <c r="N9168">
        <v>429</v>
      </c>
      <c r="O9168">
        <v>1</v>
      </c>
      <c r="P9168" t="s">
        <v>1851</v>
      </c>
      <c r="Q9168" t="s">
        <v>46</v>
      </c>
      <c r="R9168" t="s">
        <v>934</v>
      </c>
    </row>
    <row r="9169" spans="1:18" x14ac:dyDescent="0.3">
      <c r="A9169" t="s">
        <v>36355</v>
      </c>
      <c r="B9169" t="s">
        <v>36356</v>
      </c>
      <c r="C9169" s="1" t="str">
        <f t="shared" si="783"/>
        <v>21:1011</v>
      </c>
      <c r="D9169" s="1" t="str">
        <f t="shared" si="790"/>
        <v>21:0241</v>
      </c>
      <c r="E9169" t="s">
        <v>36357</v>
      </c>
      <c r="F9169" t="s">
        <v>36358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36</v>
      </c>
      <c r="N9169">
        <v>430</v>
      </c>
      <c r="O9169">
        <v>1</v>
      </c>
      <c r="P9169" t="s">
        <v>15080</v>
      </c>
      <c r="Q9169" t="s">
        <v>15080</v>
      </c>
      <c r="R9169" t="s">
        <v>15080</v>
      </c>
    </row>
    <row r="9170" spans="1:18" x14ac:dyDescent="0.3">
      <c r="A9170" t="s">
        <v>36359</v>
      </c>
      <c r="B9170" t="s">
        <v>36360</v>
      </c>
      <c r="C9170" s="1" t="str">
        <f t="shared" si="783"/>
        <v>21:1011</v>
      </c>
      <c r="D9170" s="1" t="str">
        <f t="shared" si="790"/>
        <v>21:0241</v>
      </c>
      <c r="E9170" t="s">
        <v>36361</v>
      </c>
      <c r="F9170" t="s">
        <v>36362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44</v>
      </c>
      <c r="N9170">
        <v>431</v>
      </c>
      <c r="O9170">
        <v>1</v>
      </c>
      <c r="P9170" t="s">
        <v>319</v>
      </c>
      <c r="Q9170" t="s">
        <v>38</v>
      </c>
      <c r="R9170" t="s">
        <v>55</v>
      </c>
    </row>
    <row r="9171" spans="1:18" x14ac:dyDescent="0.3">
      <c r="A9171" t="s">
        <v>36363</v>
      </c>
      <c r="B9171" t="s">
        <v>36364</v>
      </c>
      <c r="C9171" s="1" t="str">
        <f t="shared" si="783"/>
        <v>21:1011</v>
      </c>
      <c r="D9171" s="1" t="str">
        <f t="shared" si="790"/>
        <v>21:0241</v>
      </c>
      <c r="E9171" t="s">
        <v>36365</v>
      </c>
      <c r="F9171" t="s">
        <v>36366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52</v>
      </c>
      <c r="N9171">
        <v>432</v>
      </c>
      <c r="O9171">
        <v>1</v>
      </c>
      <c r="P9171" t="s">
        <v>225</v>
      </c>
      <c r="Q9171" t="s">
        <v>146</v>
      </c>
      <c r="R9171" t="s">
        <v>55</v>
      </c>
    </row>
    <row r="9172" spans="1:18" x14ac:dyDescent="0.3">
      <c r="A9172" t="s">
        <v>36367</v>
      </c>
      <c r="B9172" t="s">
        <v>36368</v>
      </c>
      <c r="C9172" s="1" t="str">
        <f t="shared" si="783"/>
        <v>21:1011</v>
      </c>
      <c r="D9172" s="1" t="str">
        <f t="shared" si="790"/>
        <v>21:0241</v>
      </c>
      <c r="E9172" t="s">
        <v>36369</v>
      </c>
      <c r="F9172" t="s">
        <v>36370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60</v>
      </c>
      <c r="N9172">
        <v>433</v>
      </c>
      <c r="O9172">
        <v>1</v>
      </c>
      <c r="P9172" t="s">
        <v>61</v>
      </c>
      <c r="Q9172" t="s">
        <v>146</v>
      </c>
      <c r="R9172" t="s">
        <v>449</v>
      </c>
    </row>
    <row r="9173" spans="1:18" x14ac:dyDescent="0.3">
      <c r="A9173" t="s">
        <v>36371</v>
      </c>
      <c r="B9173" t="s">
        <v>36372</v>
      </c>
      <c r="C9173" s="1" t="str">
        <f t="shared" si="783"/>
        <v>21:1011</v>
      </c>
      <c r="D9173" s="1" t="str">
        <f t="shared" si="790"/>
        <v>21:0241</v>
      </c>
      <c r="E9173" t="s">
        <v>36373</v>
      </c>
      <c r="F9173" t="s">
        <v>36374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67</v>
      </c>
      <c r="N9173">
        <v>434</v>
      </c>
      <c r="O9173">
        <v>1</v>
      </c>
      <c r="P9173" t="s">
        <v>134</v>
      </c>
      <c r="Q9173" t="s">
        <v>24</v>
      </c>
      <c r="R9173" t="s">
        <v>285</v>
      </c>
    </row>
    <row r="9174" spans="1:18" x14ac:dyDescent="0.3">
      <c r="A9174" t="s">
        <v>36375</v>
      </c>
      <c r="B9174" t="s">
        <v>36376</v>
      </c>
      <c r="C9174" s="1" t="str">
        <f t="shared" si="783"/>
        <v>21:1011</v>
      </c>
      <c r="D9174" s="1" t="str">
        <f t="shared" si="790"/>
        <v>21:0241</v>
      </c>
      <c r="E9174" t="s">
        <v>36377</v>
      </c>
      <c r="F9174" t="s">
        <v>36378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74</v>
      </c>
      <c r="N9174">
        <v>435</v>
      </c>
      <c r="O9174">
        <v>1</v>
      </c>
      <c r="P9174" t="s">
        <v>235</v>
      </c>
      <c r="Q9174" t="s">
        <v>62</v>
      </c>
      <c r="R9174" t="s">
        <v>55</v>
      </c>
    </row>
    <row r="9175" spans="1:18" x14ac:dyDescent="0.3">
      <c r="A9175" t="s">
        <v>36379</v>
      </c>
      <c r="B9175" t="s">
        <v>36380</v>
      </c>
      <c r="C9175" s="1" t="str">
        <f t="shared" si="783"/>
        <v>21:1011</v>
      </c>
      <c r="D9175" s="1" t="str">
        <f t="shared" si="790"/>
        <v>21:0241</v>
      </c>
      <c r="E9175" t="s">
        <v>36381</v>
      </c>
      <c r="F9175" t="s">
        <v>36382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 t="s">
        <v>134</v>
      </c>
      <c r="Q9175" t="s">
        <v>96</v>
      </c>
      <c r="R9175" t="s">
        <v>401</v>
      </c>
    </row>
    <row r="9176" spans="1:18" x14ac:dyDescent="0.3">
      <c r="A9176" t="s">
        <v>36383</v>
      </c>
      <c r="B9176" t="s">
        <v>36384</v>
      </c>
      <c r="C9176" s="1" t="str">
        <f t="shared" si="783"/>
        <v>21:1011</v>
      </c>
      <c r="D9176" s="1" t="str">
        <f t="shared" si="790"/>
        <v>21:0241</v>
      </c>
      <c r="E9176" t="s">
        <v>36381</v>
      </c>
      <c r="F9176" t="s">
        <v>36385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29</v>
      </c>
      <c r="N9176">
        <v>437</v>
      </c>
      <c r="O9176">
        <v>1</v>
      </c>
      <c r="P9176" t="s">
        <v>414</v>
      </c>
      <c r="Q9176" t="s">
        <v>96</v>
      </c>
      <c r="R9176" t="s">
        <v>522</v>
      </c>
    </row>
    <row r="9177" spans="1:18" x14ac:dyDescent="0.3">
      <c r="A9177" t="s">
        <v>36386</v>
      </c>
      <c r="B9177" t="s">
        <v>36387</v>
      </c>
      <c r="C9177" s="1" t="str">
        <f t="shared" si="783"/>
        <v>21:1011</v>
      </c>
      <c r="D9177" s="1" t="str">
        <f t="shared" si="790"/>
        <v>21:0241</v>
      </c>
      <c r="E9177" t="s">
        <v>36388</v>
      </c>
      <c r="F9177" t="s">
        <v>36389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81</v>
      </c>
      <c r="N9177">
        <v>438</v>
      </c>
      <c r="O9177">
        <v>1</v>
      </c>
      <c r="P9177" t="s">
        <v>45</v>
      </c>
      <c r="Q9177" t="s">
        <v>31</v>
      </c>
      <c r="R9177" t="s">
        <v>305</v>
      </c>
    </row>
    <row r="9178" spans="1:18" x14ac:dyDescent="0.3">
      <c r="A9178" t="s">
        <v>36390</v>
      </c>
      <c r="B9178" t="s">
        <v>36391</v>
      </c>
      <c r="C9178" s="1" t="str">
        <f t="shared" si="783"/>
        <v>21:1011</v>
      </c>
      <c r="D9178" s="1" t="str">
        <f t="shared" si="790"/>
        <v>21:0241</v>
      </c>
      <c r="E9178" t="s">
        <v>36392</v>
      </c>
      <c r="F9178" t="s">
        <v>36393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95</v>
      </c>
      <c r="N9178">
        <v>439</v>
      </c>
      <c r="O9178">
        <v>1</v>
      </c>
      <c r="P9178" t="s">
        <v>188</v>
      </c>
      <c r="Q9178" t="s">
        <v>116</v>
      </c>
      <c r="R9178" t="s">
        <v>305</v>
      </c>
    </row>
    <row r="9179" spans="1:18" x14ac:dyDescent="0.3">
      <c r="A9179" t="s">
        <v>36394</v>
      </c>
      <c r="B9179" t="s">
        <v>36395</v>
      </c>
      <c r="C9179" s="1" t="str">
        <f t="shared" si="783"/>
        <v>21:1011</v>
      </c>
      <c r="D9179" s="1" t="str">
        <f t="shared" si="790"/>
        <v>21:0241</v>
      </c>
      <c r="E9179" t="s">
        <v>36396</v>
      </c>
      <c r="F9179" t="s">
        <v>36397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101</v>
      </c>
      <c r="N9179">
        <v>440</v>
      </c>
      <c r="O9179">
        <v>1</v>
      </c>
      <c r="P9179" t="s">
        <v>161</v>
      </c>
      <c r="Q9179" t="s">
        <v>24</v>
      </c>
      <c r="R9179" t="s">
        <v>189</v>
      </c>
    </row>
    <row r="9180" spans="1:18" x14ac:dyDescent="0.3">
      <c r="A9180" t="s">
        <v>36398</v>
      </c>
      <c r="B9180" t="s">
        <v>36399</v>
      </c>
      <c r="C9180" s="1" t="str">
        <f t="shared" si="783"/>
        <v>21:1011</v>
      </c>
      <c r="D9180" s="1" t="str">
        <f t="shared" si="790"/>
        <v>21:0241</v>
      </c>
      <c r="E9180" t="s">
        <v>36400</v>
      </c>
      <c r="F9180" t="s">
        <v>36401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107</v>
      </c>
      <c r="N9180">
        <v>441</v>
      </c>
      <c r="O9180">
        <v>1</v>
      </c>
      <c r="P9180" t="s">
        <v>115</v>
      </c>
      <c r="Q9180" t="s">
        <v>24</v>
      </c>
      <c r="R9180" t="s">
        <v>55</v>
      </c>
    </row>
    <row r="9181" spans="1:18" x14ac:dyDescent="0.3">
      <c r="A9181" t="s">
        <v>36402</v>
      </c>
      <c r="B9181" t="s">
        <v>36403</v>
      </c>
      <c r="C9181" s="1" t="str">
        <f t="shared" si="783"/>
        <v>21:1011</v>
      </c>
      <c r="D9181" s="1" t="str">
        <f t="shared" si="790"/>
        <v>21:0241</v>
      </c>
      <c r="E9181" t="s">
        <v>36404</v>
      </c>
      <c r="F9181" t="s">
        <v>36405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114</v>
      </c>
      <c r="N9181">
        <v>442</v>
      </c>
      <c r="O9181">
        <v>1</v>
      </c>
      <c r="P9181" t="s">
        <v>200</v>
      </c>
      <c r="Q9181" t="s">
        <v>62</v>
      </c>
      <c r="R9181" t="s">
        <v>55</v>
      </c>
    </row>
    <row r="9182" spans="1:18" x14ac:dyDescent="0.3">
      <c r="A9182" t="s">
        <v>36406</v>
      </c>
      <c r="B9182" t="s">
        <v>36407</v>
      </c>
      <c r="C9182" s="1" t="str">
        <f t="shared" si="783"/>
        <v>21:1011</v>
      </c>
      <c r="D9182" s="1" t="str">
        <f t="shared" si="790"/>
        <v>21:0241</v>
      </c>
      <c r="E9182" t="s">
        <v>36408</v>
      </c>
      <c r="F9182" t="s">
        <v>36409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121</v>
      </c>
      <c r="N9182">
        <v>443</v>
      </c>
      <c r="O9182">
        <v>1</v>
      </c>
      <c r="P9182" t="s">
        <v>247</v>
      </c>
      <c r="Q9182" t="s">
        <v>24</v>
      </c>
      <c r="R9182" t="s">
        <v>55</v>
      </c>
    </row>
    <row r="9183" spans="1:18" x14ac:dyDescent="0.3">
      <c r="A9183" t="s">
        <v>36410</v>
      </c>
      <c r="B9183" t="s">
        <v>36411</v>
      </c>
      <c r="C9183" s="1" t="str">
        <f t="shared" si="783"/>
        <v>21:1011</v>
      </c>
      <c r="D9183" s="1" t="str">
        <f t="shared" si="790"/>
        <v>21:0241</v>
      </c>
      <c r="E9183" t="s">
        <v>36412</v>
      </c>
      <c r="F9183" t="s">
        <v>36413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127</v>
      </c>
      <c r="N9183">
        <v>444</v>
      </c>
      <c r="O9183">
        <v>1</v>
      </c>
      <c r="P9183" t="s">
        <v>262</v>
      </c>
      <c r="Q9183" t="s">
        <v>24</v>
      </c>
      <c r="R9183" t="s">
        <v>55</v>
      </c>
    </row>
    <row r="9184" spans="1:18" x14ac:dyDescent="0.3">
      <c r="A9184" t="s">
        <v>36414</v>
      </c>
      <c r="B9184" t="s">
        <v>36415</v>
      </c>
      <c r="C9184" s="1" t="str">
        <f t="shared" si="783"/>
        <v>21:1011</v>
      </c>
      <c r="D9184" s="1" t="str">
        <f t="shared" si="790"/>
        <v>21:0241</v>
      </c>
      <c r="E9184" t="s">
        <v>36416</v>
      </c>
      <c r="F9184" t="s">
        <v>36417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133</v>
      </c>
      <c r="N9184">
        <v>445</v>
      </c>
      <c r="O9184">
        <v>1</v>
      </c>
      <c r="P9184" t="s">
        <v>200</v>
      </c>
      <c r="Q9184" t="s">
        <v>31</v>
      </c>
      <c r="R9184" t="s">
        <v>55</v>
      </c>
    </row>
    <row r="9185" spans="1:18" x14ac:dyDescent="0.3">
      <c r="A9185" t="s">
        <v>36418</v>
      </c>
      <c r="B9185" t="s">
        <v>36419</v>
      </c>
      <c r="C9185" s="1" t="str">
        <f t="shared" si="783"/>
        <v>21:1011</v>
      </c>
      <c r="D9185" s="1" t="str">
        <f t="shared" si="790"/>
        <v>21:0241</v>
      </c>
      <c r="E9185" t="s">
        <v>36420</v>
      </c>
      <c r="F9185" t="s">
        <v>36421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139</v>
      </c>
      <c r="N9185">
        <v>446</v>
      </c>
      <c r="O9185">
        <v>1</v>
      </c>
      <c r="P9185" t="s">
        <v>194</v>
      </c>
      <c r="Q9185" t="s">
        <v>146</v>
      </c>
      <c r="R9185" t="s">
        <v>55</v>
      </c>
    </row>
    <row r="9186" spans="1:18" hidden="1" x14ac:dyDescent="0.3">
      <c r="A9186" t="s">
        <v>36422</v>
      </c>
      <c r="B9186" t="s">
        <v>36423</v>
      </c>
      <c r="C9186" s="1" t="str">
        <f t="shared" si="783"/>
        <v>21:1011</v>
      </c>
      <c r="D9186" s="1" t="str">
        <f>HYPERLINK("https://geochem.nrcan.gc.ca/cdogs/content/svy/svy_e.htm", "")</f>
        <v/>
      </c>
      <c r="G9186" s="1" t="str">
        <f>HYPERLINK("https://geochem.nrcan.gc.ca/cdogs/content/cr_/cr_00306_e.htm", "306")</f>
        <v>306</v>
      </c>
      <c r="J9186" t="s">
        <v>85</v>
      </c>
      <c r="K9186" t="s">
        <v>86</v>
      </c>
      <c r="L9186">
        <v>26</v>
      </c>
      <c r="M9186" t="s">
        <v>87</v>
      </c>
      <c r="N9186">
        <v>447</v>
      </c>
      <c r="O9186">
        <v>8</v>
      </c>
      <c r="P9186" t="s">
        <v>3963</v>
      </c>
      <c r="Q9186" t="s">
        <v>31</v>
      </c>
      <c r="R9186" t="s">
        <v>47</v>
      </c>
    </row>
    <row r="9187" spans="1:18" x14ac:dyDescent="0.3">
      <c r="A9187" t="s">
        <v>36424</v>
      </c>
      <c r="B9187" t="s">
        <v>36425</v>
      </c>
      <c r="C9187" s="1" t="str">
        <f t="shared" si="783"/>
        <v>21:1011</v>
      </c>
      <c r="D9187" s="1" t="str">
        <f t="shared" ref="D9187:D9194" si="793">HYPERLINK("https://geochem.nrcan.gc.ca/cdogs/content/svy/svy210241_e.htm", "21:0241")</f>
        <v>21:0241</v>
      </c>
      <c r="E9187" t="s">
        <v>36426</v>
      </c>
      <c r="F9187" t="s">
        <v>36427</v>
      </c>
      <c r="H9187">
        <v>71.263630000000006</v>
      </c>
      <c r="I9187">
        <v>-115.99218</v>
      </c>
      <c r="J9187" s="1" t="str">
        <f t="shared" ref="J9187:J9194" si="794">HYPERLINK("https://geochem.nrcan.gc.ca/cdogs/content/kwd/kwd020018_e.htm", "Fluid (stream)")</f>
        <v>Fluid (stream)</v>
      </c>
      <c r="K9187" s="1" t="str">
        <f t="shared" ref="K9187:K9194" si="795">HYPERLINK("https://geochem.nrcan.gc.ca/cdogs/content/kwd/kwd080007_e.htm", "Untreated Water")</f>
        <v>Untreated Water</v>
      </c>
      <c r="L9187">
        <v>26</v>
      </c>
      <c r="M9187" t="s">
        <v>241</v>
      </c>
      <c r="N9187">
        <v>448</v>
      </c>
      <c r="O9187">
        <v>1</v>
      </c>
      <c r="P9187" t="s">
        <v>537</v>
      </c>
      <c r="Q9187" t="s">
        <v>96</v>
      </c>
      <c r="R9187" t="s">
        <v>55</v>
      </c>
    </row>
    <row r="9188" spans="1:18" x14ac:dyDescent="0.3">
      <c r="A9188" t="s">
        <v>36428</v>
      </c>
      <c r="B9188" t="s">
        <v>36429</v>
      </c>
      <c r="C9188" s="1" t="str">
        <f t="shared" ref="C9188:C9251" si="796">HYPERLINK("https://geochem.nrcan.gc.ca/cdogs/content/bdl/bdl211011_e.htm", "21:1011")</f>
        <v>21:1011</v>
      </c>
      <c r="D9188" s="1" t="str">
        <f t="shared" si="793"/>
        <v>21:0241</v>
      </c>
      <c r="E9188" t="s">
        <v>36430</v>
      </c>
      <c r="F9188" t="s">
        <v>36431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36</v>
      </c>
      <c r="N9188">
        <v>449</v>
      </c>
      <c r="O9188">
        <v>1</v>
      </c>
      <c r="P9188" t="s">
        <v>414</v>
      </c>
      <c r="Q9188" t="s">
        <v>38</v>
      </c>
      <c r="R9188" t="s">
        <v>55</v>
      </c>
    </row>
    <row r="9189" spans="1:18" x14ac:dyDescent="0.3">
      <c r="A9189" t="s">
        <v>36432</v>
      </c>
      <c r="B9189" t="s">
        <v>36433</v>
      </c>
      <c r="C9189" s="1" t="str">
        <f t="shared" si="796"/>
        <v>21:1011</v>
      </c>
      <c r="D9189" s="1" t="str">
        <f t="shared" si="793"/>
        <v>21:0241</v>
      </c>
      <c r="E9189" t="s">
        <v>36434</v>
      </c>
      <c r="F9189" t="s">
        <v>36435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44</v>
      </c>
      <c r="N9189">
        <v>450</v>
      </c>
      <c r="O9189">
        <v>1</v>
      </c>
      <c r="P9189" t="s">
        <v>319</v>
      </c>
      <c r="Q9189" t="s">
        <v>96</v>
      </c>
      <c r="R9189" t="s">
        <v>55</v>
      </c>
    </row>
    <row r="9190" spans="1:18" x14ac:dyDescent="0.3">
      <c r="A9190" t="s">
        <v>36436</v>
      </c>
      <c r="B9190" t="s">
        <v>36437</v>
      </c>
      <c r="C9190" s="1" t="str">
        <f t="shared" si="796"/>
        <v>21:1011</v>
      </c>
      <c r="D9190" s="1" t="str">
        <f t="shared" si="793"/>
        <v>21:0241</v>
      </c>
      <c r="E9190" t="s">
        <v>36438</v>
      </c>
      <c r="F9190" t="s">
        <v>36439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52</v>
      </c>
      <c r="N9190">
        <v>451</v>
      </c>
      <c r="O9190">
        <v>1</v>
      </c>
      <c r="P9190" t="s">
        <v>235</v>
      </c>
      <c r="Q9190" t="s">
        <v>31</v>
      </c>
      <c r="R9190" t="s">
        <v>55</v>
      </c>
    </row>
    <row r="9191" spans="1:18" x14ac:dyDescent="0.3">
      <c r="A9191" t="s">
        <v>36440</v>
      </c>
      <c r="B9191" t="s">
        <v>36441</v>
      </c>
      <c r="C9191" s="1" t="str">
        <f t="shared" si="796"/>
        <v>21:1011</v>
      </c>
      <c r="D9191" s="1" t="str">
        <f t="shared" si="793"/>
        <v>21:0241</v>
      </c>
      <c r="E9191" t="s">
        <v>36442</v>
      </c>
      <c r="F9191" t="s">
        <v>36443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60</v>
      </c>
      <c r="N9191">
        <v>452</v>
      </c>
      <c r="O9191">
        <v>1</v>
      </c>
      <c r="P9191" t="s">
        <v>319</v>
      </c>
      <c r="Q9191" t="s">
        <v>24</v>
      </c>
      <c r="R9191" t="s">
        <v>522</v>
      </c>
    </row>
    <row r="9192" spans="1:18" x14ac:dyDescent="0.3">
      <c r="A9192" t="s">
        <v>36444</v>
      </c>
      <c r="B9192" t="s">
        <v>36445</v>
      </c>
      <c r="C9192" s="1" t="str">
        <f t="shared" si="796"/>
        <v>21:1011</v>
      </c>
      <c r="D9192" s="1" t="str">
        <f t="shared" si="793"/>
        <v>21:0241</v>
      </c>
      <c r="E9192" t="s">
        <v>36446</v>
      </c>
      <c r="F9192" t="s">
        <v>36447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67</v>
      </c>
      <c r="N9192">
        <v>453</v>
      </c>
      <c r="O9192">
        <v>1</v>
      </c>
      <c r="P9192" t="s">
        <v>210</v>
      </c>
      <c r="Q9192" t="s">
        <v>31</v>
      </c>
      <c r="R9192" t="s">
        <v>2135</v>
      </c>
    </row>
    <row r="9193" spans="1:18" x14ac:dyDescent="0.3">
      <c r="A9193" t="s">
        <v>36448</v>
      </c>
      <c r="B9193" t="s">
        <v>36449</v>
      </c>
      <c r="C9193" s="1" t="str">
        <f t="shared" si="796"/>
        <v>21:1011</v>
      </c>
      <c r="D9193" s="1" t="str">
        <f t="shared" si="793"/>
        <v>21:0241</v>
      </c>
      <c r="E9193" t="s">
        <v>36450</v>
      </c>
      <c r="F9193" t="s">
        <v>36451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74</v>
      </c>
      <c r="N9193">
        <v>454</v>
      </c>
      <c r="O9193">
        <v>1</v>
      </c>
      <c r="P9193" t="s">
        <v>247</v>
      </c>
      <c r="Q9193" t="s">
        <v>24</v>
      </c>
      <c r="R9193" t="s">
        <v>55</v>
      </c>
    </row>
    <row r="9194" spans="1:18" x14ac:dyDescent="0.3">
      <c r="A9194" t="s">
        <v>36452</v>
      </c>
      <c r="B9194" t="s">
        <v>36453</v>
      </c>
      <c r="C9194" s="1" t="str">
        <f t="shared" si="796"/>
        <v>21:1011</v>
      </c>
      <c r="D9194" s="1" t="str">
        <f t="shared" si="793"/>
        <v>21:0241</v>
      </c>
      <c r="E9194" t="s">
        <v>36454</v>
      </c>
      <c r="F9194" t="s">
        <v>36455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81</v>
      </c>
      <c r="N9194">
        <v>455</v>
      </c>
      <c r="O9194">
        <v>1</v>
      </c>
      <c r="P9194" t="s">
        <v>247</v>
      </c>
      <c r="Q9194" t="s">
        <v>31</v>
      </c>
      <c r="R9194" t="s">
        <v>55</v>
      </c>
    </row>
    <row r="9195" spans="1:18" hidden="1" x14ac:dyDescent="0.3">
      <c r="A9195" t="s">
        <v>36456</v>
      </c>
      <c r="B9195" t="s">
        <v>36457</v>
      </c>
      <c r="C9195" s="1" t="str">
        <f t="shared" si="796"/>
        <v>21:1011</v>
      </c>
      <c r="D9195" s="1" t="str">
        <f>HYPERLINK("https://geochem.nrcan.gc.ca/cdogs/content/svy/svy_e.htm", "")</f>
        <v/>
      </c>
      <c r="G9195" s="1" t="str">
        <f>HYPERLINK("https://geochem.nrcan.gc.ca/cdogs/content/cr_/cr_00305_e.htm", "305")</f>
        <v>305</v>
      </c>
      <c r="J9195" t="s">
        <v>85</v>
      </c>
      <c r="K9195" t="s">
        <v>86</v>
      </c>
      <c r="L9195">
        <v>27</v>
      </c>
      <c r="M9195" t="s">
        <v>87</v>
      </c>
      <c r="N9195">
        <v>456</v>
      </c>
      <c r="O9195">
        <v>8</v>
      </c>
      <c r="P9195" t="s">
        <v>521</v>
      </c>
      <c r="Q9195" t="s">
        <v>89</v>
      </c>
      <c r="R9195" t="s">
        <v>189</v>
      </c>
    </row>
    <row r="9196" spans="1:18" x14ac:dyDescent="0.3">
      <c r="A9196" t="s">
        <v>36458</v>
      </c>
      <c r="B9196" t="s">
        <v>36459</v>
      </c>
      <c r="C9196" s="1" t="str">
        <f t="shared" si="796"/>
        <v>21:1011</v>
      </c>
      <c r="D9196" s="1" t="str">
        <f t="shared" ref="D9196:D9217" si="797">HYPERLINK("https://geochem.nrcan.gc.ca/cdogs/content/svy/svy210241_e.htm", "21:0241")</f>
        <v>21:0241</v>
      </c>
      <c r="E9196" t="s">
        <v>36460</v>
      </c>
      <c r="F9196" t="s">
        <v>36461</v>
      </c>
      <c r="H9196">
        <v>71.02901</v>
      </c>
      <c r="I9196">
        <v>-115.94515</v>
      </c>
      <c r="J9196" s="1" t="str">
        <f t="shared" ref="J9196:J9217" si="798">HYPERLINK("https://geochem.nrcan.gc.ca/cdogs/content/kwd/kwd020018_e.htm", "Fluid (stream)")</f>
        <v>Fluid (stream)</v>
      </c>
      <c r="K9196" s="1" t="str">
        <f t="shared" ref="K9196:K9217" si="799">HYPERLINK("https://geochem.nrcan.gc.ca/cdogs/content/kwd/kwd080007_e.htm", "Untreated Water")</f>
        <v>Untreated Water</v>
      </c>
      <c r="L9196">
        <v>27</v>
      </c>
      <c r="M9196" t="s">
        <v>95</v>
      </c>
      <c r="N9196">
        <v>457</v>
      </c>
      <c r="O9196">
        <v>1</v>
      </c>
      <c r="P9196" t="s">
        <v>256</v>
      </c>
      <c r="Q9196" t="s">
        <v>96</v>
      </c>
      <c r="R9196" t="s">
        <v>55</v>
      </c>
    </row>
    <row r="9197" spans="1:18" x14ac:dyDescent="0.3">
      <c r="A9197" t="s">
        <v>36462</v>
      </c>
      <c r="B9197" t="s">
        <v>36463</v>
      </c>
      <c r="C9197" s="1" t="str">
        <f t="shared" si="796"/>
        <v>21:1011</v>
      </c>
      <c r="D9197" s="1" t="str">
        <f t="shared" si="797"/>
        <v>21:0241</v>
      </c>
      <c r="E9197" t="s">
        <v>36464</v>
      </c>
      <c r="F9197" t="s">
        <v>36465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101</v>
      </c>
      <c r="N9197">
        <v>458</v>
      </c>
      <c r="O9197">
        <v>1</v>
      </c>
      <c r="P9197" t="s">
        <v>262</v>
      </c>
      <c r="Q9197" t="s">
        <v>46</v>
      </c>
      <c r="R9197" t="s">
        <v>55</v>
      </c>
    </row>
    <row r="9198" spans="1:18" x14ac:dyDescent="0.3">
      <c r="A9198" t="s">
        <v>36466</v>
      </c>
      <c r="B9198" t="s">
        <v>36467</v>
      </c>
      <c r="C9198" s="1" t="str">
        <f t="shared" si="796"/>
        <v>21:1011</v>
      </c>
      <c r="D9198" s="1" t="str">
        <f t="shared" si="797"/>
        <v>21:0241</v>
      </c>
      <c r="E9198" t="s">
        <v>36468</v>
      </c>
      <c r="F9198" t="s">
        <v>36469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107</v>
      </c>
      <c r="N9198">
        <v>459</v>
      </c>
      <c r="O9198">
        <v>1</v>
      </c>
      <c r="P9198" t="s">
        <v>272</v>
      </c>
      <c r="Q9198" t="s">
        <v>46</v>
      </c>
      <c r="R9198" t="s">
        <v>55</v>
      </c>
    </row>
    <row r="9199" spans="1:18" x14ac:dyDescent="0.3">
      <c r="A9199" t="s">
        <v>36470</v>
      </c>
      <c r="B9199" t="s">
        <v>36471</v>
      </c>
      <c r="C9199" s="1" t="str">
        <f t="shared" si="796"/>
        <v>21:1011</v>
      </c>
      <c r="D9199" s="1" t="str">
        <f t="shared" si="797"/>
        <v>21:0241</v>
      </c>
      <c r="E9199" t="s">
        <v>36472</v>
      </c>
      <c r="F9199" t="s">
        <v>36473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114</v>
      </c>
      <c r="N9199">
        <v>460</v>
      </c>
      <c r="O9199">
        <v>1</v>
      </c>
      <c r="P9199" t="s">
        <v>465</v>
      </c>
      <c r="Q9199" t="s">
        <v>236</v>
      </c>
      <c r="R9199" t="s">
        <v>55</v>
      </c>
    </row>
    <row r="9200" spans="1:18" x14ac:dyDescent="0.3">
      <c r="A9200" t="s">
        <v>36474</v>
      </c>
      <c r="B9200" t="s">
        <v>36475</v>
      </c>
      <c r="C9200" s="1" t="str">
        <f t="shared" si="796"/>
        <v>21:1011</v>
      </c>
      <c r="D9200" s="1" t="str">
        <f t="shared" si="797"/>
        <v>21:0241</v>
      </c>
      <c r="E9200" t="s">
        <v>36476</v>
      </c>
      <c r="F9200" t="s">
        <v>36477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121</v>
      </c>
      <c r="N9200">
        <v>461</v>
      </c>
      <c r="O9200">
        <v>1</v>
      </c>
      <c r="P9200" t="s">
        <v>465</v>
      </c>
      <c r="Q9200" t="s">
        <v>38</v>
      </c>
      <c r="R9200" t="s">
        <v>55</v>
      </c>
    </row>
    <row r="9201" spans="1:18" x14ac:dyDescent="0.3">
      <c r="A9201" t="s">
        <v>36478</v>
      </c>
      <c r="B9201" t="s">
        <v>36479</v>
      </c>
      <c r="C9201" s="1" t="str">
        <f t="shared" si="796"/>
        <v>21:1011</v>
      </c>
      <c r="D9201" s="1" t="str">
        <f t="shared" si="797"/>
        <v>21:0241</v>
      </c>
      <c r="E9201" t="s">
        <v>36480</v>
      </c>
      <c r="F9201" t="s">
        <v>36481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127</v>
      </c>
      <c r="N9201">
        <v>462</v>
      </c>
      <c r="O9201">
        <v>1</v>
      </c>
      <c r="P9201" t="s">
        <v>267</v>
      </c>
      <c r="Q9201" t="s">
        <v>24</v>
      </c>
      <c r="R9201" t="s">
        <v>55</v>
      </c>
    </row>
    <row r="9202" spans="1:18" x14ac:dyDescent="0.3">
      <c r="A9202" t="s">
        <v>36482</v>
      </c>
      <c r="B9202" t="s">
        <v>36483</v>
      </c>
      <c r="C9202" s="1" t="str">
        <f t="shared" si="796"/>
        <v>21:1011</v>
      </c>
      <c r="D9202" s="1" t="str">
        <f t="shared" si="797"/>
        <v>21:0241</v>
      </c>
      <c r="E9202" t="s">
        <v>36484</v>
      </c>
      <c r="F9202" t="s">
        <v>36485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133</v>
      </c>
      <c r="N9202">
        <v>463</v>
      </c>
      <c r="O9202">
        <v>1</v>
      </c>
      <c r="P9202" t="s">
        <v>465</v>
      </c>
      <c r="Q9202" t="s">
        <v>248</v>
      </c>
      <c r="R9202" t="s">
        <v>55</v>
      </c>
    </row>
    <row r="9203" spans="1:18" x14ac:dyDescent="0.3">
      <c r="A9203" t="s">
        <v>36486</v>
      </c>
      <c r="B9203" t="s">
        <v>36487</v>
      </c>
      <c r="C9203" s="1" t="str">
        <f t="shared" si="796"/>
        <v>21:1011</v>
      </c>
      <c r="D9203" s="1" t="str">
        <f t="shared" si="797"/>
        <v>21:0241</v>
      </c>
      <c r="E9203" t="s">
        <v>36488</v>
      </c>
      <c r="F9203" t="s">
        <v>36489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139</v>
      </c>
      <c r="N9203">
        <v>464</v>
      </c>
      <c r="O9203">
        <v>1</v>
      </c>
      <c r="P9203" t="s">
        <v>465</v>
      </c>
      <c r="Q9203" t="s">
        <v>236</v>
      </c>
      <c r="R9203" t="s">
        <v>55</v>
      </c>
    </row>
    <row r="9204" spans="1:18" x14ac:dyDescent="0.3">
      <c r="A9204" t="s">
        <v>36490</v>
      </c>
      <c r="B9204" t="s">
        <v>36491</v>
      </c>
      <c r="C9204" s="1" t="str">
        <f t="shared" si="796"/>
        <v>21:1011</v>
      </c>
      <c r="D9204" s="1" t="str">
        <f t="shared" si="797"/>
        <v>21:0241</v>
      </c>
      <c r="E9204" t="s">
        <v>36492</v>
      </c>
      <c r="F9204" t="s">
        <v>36493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241</v>
      </c>
      <c r="N9204">
        <v>465</v>
      </c>
      <c r="O9204">
        <v>1</v>
      </c>
      <c r="P9204" t="s">
        <v>267</v>
      </c>
      <c r="Q9204" t="s">
        <v>310</v>
      </c>
      <c r="R9204" t="s">
        <v>55</v>
      </c>
    </row>
    <row r="9205" spans="1:18" x14ac:dyDescent="0.3">
      <c r="A9205" t="s">
        <v>36494</v>
      </c>
      <c r="B9205" t="s">
        <v>36495</v>
      </c>
      <c r="C9205" s="1" t="str">
        <f t="shared" si="796"/>
        <v>21:1011</v>
      </c>
      <c r="D9205" s="1" t="str">
        <f t="shared" si="797"/>
        <v>21:0241</v>
      </c>
      <c r="E9205" t="s">
        <v>36496</v>
      </c>
      <c r="F9205" t="s">
        <v>36497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 t="s">
        <v>272</v>
      </c>
      <c r="Q9205" t="s">
        <v>257</v>
      </c>
      <c r="R9205" t="s">
        <v>55</v>
      </c>
    </row>
    <row r="9206" spans="1:18" x14ac:dyDescent="0.3">
      <c r="A9206" t="s">
        <v>36498</v>
      </c>
      <c r="B9206" t="s">
        <v>36499</v>
      </c>
      <c r="C9206" s="1" t="str">
        <f t="shared" si="796"/>
        <v>21:1011</v>
      </c>
      <c r="D9206" s="1" t="str">
        <f t="shared" si="797"/>
        <v>21:0241</v>
      </c>
      <c r="E9206" t="s">
        <v>36496</v>
      </c>
      <c r="F9206" t="s">
        <v>36500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29</v>
      </c>
      <c r="N9206">
        <v>467</v>
      </c>
      <c r="O9206">
        <v>1</v>
      </c>
      <c r="P9206" t="s">
        <v>267</v>
      </c>
      <c r="Q9206" t="s">
        <v>257</v>
      </c>
      <c r="R9206" t="s">
        <v>55</v>
      </c>
    </row>
    <row r="9207" spans="1:18" x14ac:dyDescent="0.3">
      <c r="A9207" t="s">
        <v>36501</v>
      </c>
      <c r="B9207" t="s">
        <v>36502</v>
      </c>
      <c r="C9207" s="1" t="str">
        <f t="shared" si="796"/>
        <v>21:1011</v>
      </c>
      <c r="D9207" s="1" t="str">
        <f t="shared" si="797"/>
        <v>21:0241</v>
      </c>
      <c r="E9207" t="s">
        <v>36503</v>
      </c>
      <c r="F9207" t="s">
        <v>36504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36</v>
      </c>
      <c r="N9207">
        <v>468</v>
      </c>
      <c r="O9207">
        <v>1</v>
      </c>
      <c r="P9207" t="s">
        <v>262</v>
      </c>
      <c r="Q9207" t="s">
        <v>89</v>
      </c>
      <c r="R9207" t="s">
        <v>55</v>
      </c>
    </row>
    <row r="9208" spans="1:18" x14ac:dyDescent="0.3">
      <c r="A9208" t="s">
        <v>36505</v>
      </c>
      <c r="B9208" t="s">
        <v>36506</v>
      </c>
      <c r="C9208" s="1" t="str">
        <f t="shared" si="796"/>
        <v>21:1011</v>
      </c>
      <c r="D9208" s="1" t="str">
        <f t="shared" si="797"/>
        <v>21:0241</v>
      </c>
      <c r="E9208" t="s">
        <v>36507</v>
      </c>
      <c r="F9208" t="s">
        <v>36508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44</v>
      </c>
      <c r="N9208">
        <v>469</v>
      </c>
      <c r="O9208">
        <v>1</v>
      </c>
      <c r="P9208" t="s">
        <v>272</v>
      </c>
      <c r="Q9208" t="s">
        <v>96</v>
      </c>
      <c r="R9208" t="s">
        <v>55</v>
      </c>
    </row>
    <row r="9209" spans="1:18" x14ac:dyDescent="0.3">
      <c r="A9209" t="s">
        <v>36509</v>
      </c>
      <c r="B9209" t="s">
        <v>36510</v>
      </c>
      <c r="C9209" s="1" t="str">
        <f t="shared" si="796"/>
        <v>21:1011</v>
      </c>
      <c r="D9209" s="1" t="str">
        <f t="shared" si="797"/>
        <v>21:0241</v>
      </c>
      <c r="E9209" t="s">
        <v>36511</v>
      </c>
      <c r="F9209" t="s">
        <v>36512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52</v>
      </c>
      <c r="N9209">
        <v>470</v>
      </c>
      <c r="O9209">
        <v>1</v>
      </c>
      <c r="P9209" t="s">
        <v>262</v>
      </c>
      <c r="Q9209" t="s">
        <v>96</v>
      </c>
      <c r="R9209" t="s">
        <v>55</v>
      </c>
    </row>
    <row r="9210" spans="1:18" x14ac:dyDescent="0.3">
      <c r="A9210" t="s">
        <v>36513</v>
      </c>
      <c r="B9210" t="s">
        <v>36514</v>
      </c>
      <c r="C9210" s="1" t="str">
        <f t="shared" si="796"/>
        <v>21:1011</v>
      </c>
      <c r="D9210" s="1" t="str">
        <f t="shared" si="797"/>
        <v>21:0241</v>
      </c>
      <c r="E9210" t="s">
        <v>36515</v>
      </c>
      <c r="F9210" t="s">
        <v>36516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60</v>
      </c>
      <c r="N9210">
        <v>471</v>
      </c>
      <c r="O9210">
        <v>1</v>
      </c>
      <c r="P9210" t="s">
        <v>1006</v>
      </c>
      <c r="Q9210" t="s">
        <v>89</v>
      </c>
      <c r="R9210" t="s">
        <v>449</v>
      </c>
    </row>
    <row r="9211" spans="1:18" x14ac:dyDescent="0.3">
      <c r="A9211" t="s">
        <v>36517</v>
      </c>
      <c r="B9211" t="s">
        <v>36518</v>
      </c>
      <c r="C9211" s="1" t="str">
        <f t="shared" si="796"/>
        <v>21:1011</v>
      </c>
      <c r="D9211" s="1" t="str">
        <f t="shared" si="797"/>
        <v>21:0241</v>
      </c>
      <c r="E9211" t="s">
        <v>36519</v>
      </c>
      <c r="F9211" t="s">
        <v>36520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67</v>
      </c>
      <c r="N9211">
        <v>472</v>
      </c>
      <c r="O9211">
        <v>1</v>
      </c>
      <c r="P9211" t="s">
        <v>200</v>
      </c>
      <c r="Q9211" t="s">
        <v>96</v>
      </c>
      <c r="R9211" t="s">
        <v>522</v>
      </c>
    </row>
    <row r="9212" spans="1:18" x14ac:dyDescent="0.3">
      <c r="A9212" t="s">
        <v>36521</v>
      </c>
      <c r="B9212" t="s">
        <v>36522</v>
      </c>
      <c r="C9212" s="1" t="str">
        <f t="shared" si="796"/>
        <v>21:1011</v>
      </c>
      <c r="D9212" s="1" t="str">
        <f t="shared" si="797"/>
        <v>21:0241</v>
      </c>
      <c r="E9212" t="s">
        <v>36523</v>
      </c>
      <c r="F9212" t="s">
        <v>36524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74</v>
      </c>
      <c r="N9212">
        <v>473</v>
      </c>
      <c r="O9212">
        <v>1</v>
      </c>
      <c r="P9212" t="s">
        <v>15080</v>
      </c>
      <c r="Q9212" t="s">
        <v>15080</v>
      </c>
      <c r="R9212" t="s">
        <v>15080</v>
      </c>
    </row>
    <row r="9213" spans="1:18" x14ac:dyDescent="0.3">
      <c r="A9213" t="s">
        <v>36525</v>
      </c>
      <c r="B9213" t="s">
        <v>36526</v>
      </c>
      <c r="C9213" s="1" t="str">
        <f t="shared" si="796"/>
        <v>21:1011</v>
      </c>
      <c r="D9213" s="1" t="str">
        <f t="shared" si="797"/>
        <v>21:0241</v>
      </c>
      <c r="E9213" t="s">
        <v>36527</v>
      </c>
      <c r="F9213" t="s">
        <v>36528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81</v>
      </c>
      <c r="N9213">
        <v>474</v>
      </c>
      <c r="O9213">
        <v>1</v>
      </c>
      <c r="P9213" t="s">
        <v>235</v>
      </c>
      <c r="Q9213" t="s">
        <v>46</v>
      </c>
      <c r="R9213" t="s">
        <v>55</v>
      </c>
    </row>
    <row r="9214" spans="1:18" x14ac:dyDescent="0.3">
      <c r="A9214" t="s">
        <v>36529</v>
      </c>
      <c r="B9214" t="s">
        <v>36530</v>
      </c>
      <c r="C9214" s="1" t="str">
        <f t="shared" si="796"/>
        <v>21:1011</v>
      </c>
      <c r="D9214" s="1" t="str">
        <f t="shared" si="797"/>
        <v>21:0241</v>
      </c>
      <c r="E9214" t="s">
        <v>36531</v>
      </c>
      <c r="F9214" t="s">
        <v>36532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 t="s">
        <v>235</v>
      </c>
      <c r="Q9214" t="s">
        <v>62</v>
      </c>
      <c r="R9214" t="s">
        <v>532</v>
      </c>
    </row>
    <row r="9215" spans="1:18" x14ac:dyDescent="0.3">
      <c r="A9215" t="s">
        <v>36533</v>
      </c>
      <c r="B9215" t="s">
        <v>36534</v>
      </c>
      <c r="C9215" s="1" t="str">
        <f t="shared" si="796"/>
        <v>21:1011</v>
      </c>
      <c r="D9215" s="1" t="str">
        <f t="shared" si="797"/>
        <v>21:0241</v>
      </c>
      <c r="E9215" t="s">
        <v>36531</v>
      </c>
      <c r="F9215" t="s">
        <v>36535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29</v>
      </c>
      <c r="N9215">
        <v>476</v>
      </c>
      <c r="O9215">
        <v>1</v>
      </c>
      <c r="P9215" t="s">
        <v>256</v>
      </c>
      <c r="Q9215" t="s">
        <v>46</v>
      </c>
      <c r="R9215" t="s">
        <v>401</v>
      </c>
    </row>
    <row r="9216" spans="1:18" x14ac:dyDescent="0.3">
      <c r="A9216" t="s">
        <v>36536</v>
      </c>
      <c r="B9216" t="s">
        <v>36537</v>
      </c>
      <c r="C9216" s="1" t="str">
        <f t="shared" si="796"/>
        <v>21:1011</v>
      </c>
      <c r="D9216" s="1" t="str">
        <f t="shared" si="797"/>
        <v>21:0241</v>
      </c>
      <c r="E9216" t="s">
        <v>36538</v>
      </c>
      <c r="F9216" t="s">
        <v>36539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95</v>
      </c>
      <c r="N9216">
        <v>477</v>
      </c>
      <c r="O9216">
        <v>1</v>
      </c>
      <c r="P9216" t="s">
        <v>262</v>
      </c>
      <c r="Q9216" t="s">
        <v>62</v>
      </c>
      <c r="R9216" t="s">
        <v>55</v>
      </c>
    </row>
    <row r="9217" spans="1:18" x14ac:dyDescent="0.3">
      <c r="A9217" t="s">
        <v>36540</v>
      </c>
      <c r="B9217" t="s">
        <v>36541</v>
      </c>
      <c r="C9217" s="1" t="str">
        <f t="shared" si="796"/>
        <v>21:1011</v>
      </c>
      <c r="D9217" s="1" t="str">
        <f t="shared" si="797"/>
        <v>21:0241</v>
      </c>
      <c r="E9217" t="s">
        <v>36542</v>
      </c>
      <c r="F9217" t="s">
        <v>36543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101</v>
      </c>
      <c r="N9217">
        <v>478</v>
      </c>
      <c r="O9217">
        <v>1</v>
      </c>
      <c r="P9217" t="s">
        <v>414</v>
      </c>
      <c r="Q9217" t="s">
        <v>146</v>
      </c>
      <c r="R9217" t="s">
        <v>687</v>
      </c>
    </row>
    <row r="9218" spans="1:18" hidden="1" x14ac:dyDescent="0.3">
      <c r="A9218" t="s">
        <v>36544</v>
      </c>
      <c r="B9218" t="s">
        <v>36545</v>
      </c>
      <c r="C9218" s="1" t="str">
        <f t="shared" si="796"/>
        <v>21:1011</v>
      </c>
      <c r="D9218" s="1" t="str">
        <f>HYPERLINK("https://geochem.nrcan.gc.ca/cdogs/content/svy/svy_e.htm", "")</f>
        <v/>
      </c>
      <c r="G9218" s="1" t="str">
        <f>HYPERLINK("https://geochem.nrcan.gc.ca/cdogs/content/cr_/cr_00306_e.htm", "306")</f>
        <v>306</v>
      </c>
      <c r="J9218" t="s">
        <v>85</v>
      </c>
      <c r="K9218" t="s">
        <v>86</v>
      </c>
      <c r="L9218">
        <v>28</v>
      </c>
      <c r="M9218" t="s">
        <v>87</v>
      </c>
      <c r="N9218">
        <v>479</v>
      </c>
      <c r="O9218">
        <v>8</v>
      </c>
      <c r="P9218" t="s">
        <v>225</v>
      </c>
      <c r="Q9218" t="s">
        <v>146</v>
      </c>
      <c r="R9218" t="s">
        <v>449</v>
      </c>
    </row>
    <row r="9219" spans="1:18" x14ac:dyDescent="0.3">
      <c r="A9219" t="s">
        <v>36546</v>
      </c>
      <c r="B9219" t="s">
        <v>36547</v>
      </c>
      <c r="C9219" s="1" t="str">
        <f t="shared" si="796"/>
        <v>21:1011</v>
      </c>
      <c r="D9219" s="1" t="str">
        <f t="shared" ref="D9219:D9232" si="800">HYPERLINK("https://geochem.nrcan.gc.ca/cdogs/content/svy/svy210241_e.htm", "21:0241")</f>
        <v>21:0241</v>
      </c>
      <c r="E9219" t="s">
        <v>36548</v>
      </c>
      <c r="F9219" t="s">
        <v>36549</v>
      </c>
      <c r="H9219">
        <v>71.328230000000005</v>
      </c>
      <c r="I9219">
        <v>-115.15613</v>
      </c>
      <c r="J9219" s="1" t="str">
        <f t="shared" ref="J9219:J9232" si="801">HYPERLINK("https://geochem.nrcan.gc.ca/cdogs/content/kwd/kwd020018_e.htm", "Fluid (stream)")</f>
        <v>Fluid (stream)</v>
      </c>
      <c r="K9219" s="1" t="str">
        <f t="shared" ref="K9219:K9232" si="802">HYPERLINK("https://geochem.nrcan.gc.ca/cdogs/content/kwd/kwd080007_e.htm", "Untreated Water")</f>
        <v>Untreated Water</v>
      </c>
      <c r="L9219">
        <v>28</v>
      </c>
      <c r="M9219" t="s">
        <v>107</v>
      </c>
      <c r="N9219">
        <v>480</v>
      </c>
      <c r="O9219">
        <v>1</v>
      </c>
      <c r="P9219" t="s">
        <v>188</v>
      </c>
      <c r="Q9219" t="s">
        <v>89</v>
      </c>
      <c r="R9219" t="s">
        <v>90</v>
      </c>
    </row>
    <row r="9220" spans="1:18" x14ac:dyDescent="0.3">
      <c r="A9220" t="s">
        <v>36550</v>
      </c>
      <c r="B9220" t="s">
        <v>36551</v>
      </c>
      <c r="C9220" s="1" t="str">
        <f t="shared" si="796"/>
        <v>21:1011</v>
      </c>
      <c r="D9220" s="1" t="str">
        <f t="shared" si="800"/>
        <v>21:0241</v>
      </c>
      <c r="E9220" t="s">
        <v>36552</v>
      </c>
      <c r="F9220" t="s">
        <v>36553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114</v>
      </c>
      <c r="N9220">
        <v>481</v>
      </c>
      <c r="O9220">
        <v>1</v>
      </c>
      <c r="P9220" t="s">
        <v>200</v>
      </c>
      <c r="Q9220" t="s">
        <v>96</v>
      </c>
      <c r="R9220" t="s">
        <v>55</v>
      </c>
    </row>
    <row r="9221" spans="1:18" x14ac:dyDescent="0.3">
      <c r="A9221" t="s">
        <v>36554</v>
      </c>
      <c r="B9221" t="s">
        <v>36555</v>
      </c>
      <c r="C9221" s="1" t="str">
        <f t="shared" si="796"/>
        <v>21:1011</v>
      </c>
      <c r="D9221" s="1" t="str">
        <f t="shared" si="800"/>
        <v>21:0241</v>
      </c>
      <c r="E9221" t="s">
        <v>36556</v>
      </c>
      <c r="F9221" t="s">
        <v>36557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121</v>
      </c>
      <c r="N9221">
        <v>482</v>
      </c>
      <c r="O9221">
        <v>1</v>
      </c>
      <c r="P9221" t="s">
        <v>247</v>
      </c>
      <c r="Q9221" t="s">
        <v>46</v>
      </c>
      <c r="R9221" t="s">
        <v>285</v>
      </c>
    </row>
    <row r="9222" spans="1:18" x14ac:dyDescent="0.3">
      <c r="A9222" t="s">
        <v>36558</v>
      </c>
      <c r="B9222" t="s">
        <v>36559</v>
      </c>
      <c r="C9222" s="1" t="str">
        <f t="shared" si="796"/>
        <v>21:1011</v>
      </c>
      <c r="D9222" s="1" t="str">
        <f t="shared" si="800"/>
        <v>21:0241</v>
      </c>
      <c r="E9222" t="s">
        <v>36560</v>
      </c>
      <c r="F9222" t="s">
        <v>36561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127</v>
      </c>
      <c r="N9222">
        <v>483</v>
      </c>
      <c r="O9222">
        <v>1</v>
      </c>
      <c r="P9222" t="s">
        <v>200</v>
      </c>
      <c r="Q9222" t="s">
        <v>96</v>
      </c>
      <c r="R9222" t="s">
        <v>522</v>
      </c>
    </row>
    <row r="9223" spans="1:18" x14ac:dyDescent="0.3">
      <c r="A9223" t="s">
        <v>36562</v>
      </c>
      <c r="B9223" t="s">
        <v>36563</v>
      </c>
      <c r="C9223" s="1" t="str">
        <f t="shared" si="796"/>
        <v>21:1011</v>
      </c>
      <c r="D9223" s="1" t="str">
        <f t="shared" si="800"/>
        <v>21:0241</v>
      </c>
      <c r="E9223" t="s">
        <v>36564</v>
      </c>
      <c r="F9223" t="s">
        <v>36565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133</v>
      </c>
      <c r="N9223">
        <v>484</v>
      </c>
      <c r="O9223">
        <v>1</v>
      </c>
      <c r="P9223" t="s">
        <v>235</v>
      </c>
      <c r="Q9223" t="s">
        <v>46</v>
      </c>
      <c r="R9223" t="s">
        <v>195</v>
      </c>
    </row>
    <row r="9224" spans="1:18" x14ac:dyDescent="0.3">
      <c r="A9224" t="s">
        <v>36566</v>
      </c>
      <c r="B9224" t="s">
        <v>36567</v>
      </c>
      <c r="C9224" s="1" t="str">
        <f t="shared" si="796"/>
        <v>21:1011</v>
      </c>
      <c r="D9224" s="1" t="str">
        <f t="shared" si="800"/>
        <v>21:0241</v>
      </c>
      <c r="E9224" t="s">
        <v>36568</v>
      </c>
      <c r="F9224" t="s">
        <v>36569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139</v>
      </c>
      <c r="N9224">
        <v>485</v>
      </c>
      <c r="O9224">
        <v>1</v>
      </c>
      <c r="P9224" t="s">
        <v>319</v>
      </c>
      <c r="Q9224" t="s">
        <v>24</v>
      </c>
      <c r="R9224" t="s">
        <v>522</v>
      </c>
    </row>
    <row r="9225" spans="1:18" x14ac:dyDescent="0.3">
      <c r="A9225" t="s">
        <v>36570</v>
      </c>
      <c r="B9225" t="s">
        <v>36571</v>
      </c>
      <c r="C9225" s="1" t="str">
        <f t="shared" si="796"/>
        <v>21:1011</v>
      </c>
      <c r="D9225" s="1" t="str">
        <f t="shared" si="800"/>
        <v>21:0241</v>
      </c>
      <c r="E9225" t="s">
        <v>36572</v>
      </c>
      <c r="F9225" t="s">
        <v>36573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241</v>
      </c>
      <c r="N9225">
        <v>486</v>
      </c>
      <c r="O9225">
        <v>1</v>
      </c>
      <c r="P9225" t="s">
        <v>262</v>
      </c>
      <c r="Q9225" t="s">
        <v>146</v>
      </c>
      <c r="R9225" t="s">
        <v>285</v>
      </c>
    </row>
    <row r="9226" spans="1:18" x14ac:dyDescent="0.3">
      <c r="A9226" t="s">
        <v>36574</v>
      </c>
      <c r="B9226" t="s">
        <v>36575</v>
      </c>
      <c r="C9226" s="1" t="str">
        <f t="shared" si="796"/>
        <v>21:1011</v>
      </c>
      <c r="D9226" s="1" t="str">
        <f t="shared" si="800"/>
        <v>21:0241</v>
      </c>
      <c r="E9226" t="s">
        <v>36576</v>
      </c>
      <c r="F9226" t="s">
        <v>36577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36</v>
      </c>
      <c r="N9226">
        <v>487</v>
      </c>
      <c r="O9226">
        <v>1</v>
      </c>
      <c r="P9226" t="s">
        <v>272</v>
      </c>
      <c r="Q9226" t="s">
        <v>46</v>
      </c>
      <c r="R9226" t="s">
        <v>55</v>
      </c>
    </row>
    <row r="9227" spans="1:18" x14ac:dyDescent="0.3">
      <c r="A9227" t="s">
        <v>36578</v>
      </c>
      <c r="B9227" t="s">
        <v>36579</v>
      </c>
      <c r="C9227" s="1" t="str">
        <f t="shared" si="796"/>
        <v>21:1011</v>
      </c>
      <c r="D9227" s="1" t="str">
        <f t="shared" si="800"/>
        <v>21:0241</v>
      </c>
      <c r="E9227" t="s">
        <v>36580</v>
      </c>
      <c r="F9227" t="s">
        <v>36581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44</v>
      </c>
      <c r="N9227">
        <v>488</v>
      </c>
      <c r="O9227">
        <v>1</v>
      </c>
      <c r="P9227" t="s">
        <v>262</v>
      </c>
      <c r="Q9227" t="s">
        <v>96</v>
      </c>
      <c r="R9227" t="s">
        <v>55</v>
      </c>
    </row>
    <row r="9228" spans="1:18" x14ac:dyDescent="0.3">
      <c r="A9228" t="s">
        <v>36582</v>
      </c>
      <c r="B9228" t="s">
        <v>36583</v>
      </c>
      <c r="C9228" s="1" t="str">
        <f t="shared" si="796"/>
        <v>21:1011</v>
      </c>
      <c r="D9228" s="1" t="str">
        <f t="shared" si="800"/>
        <v>21:0241</v>
      </c>
      <c r="E9228" t="s">
        <v>36584</v>
      </c>
      <c r="F9228" t="s">
        <v>36585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52</v>
      </c>
      <c r="N9228">
        <v>489</v>
      </c>
      <c r="O9228">
        <v>1</v>
      </c>
      <c r="P9228" t="s">
        <v>15080</v>
      </c>
      <c r="Q9228" t="s">
        <v>15080</v>
      </c>
      <c r="R9228" t="s">
        <v>15080</v>
      </c>
    </row>
    <row r="9229" spans="1:18" x14ac:dyDescent="0.3">
      <c r="A9229" t="s">
        <v>36586</v>
      </c>
      <c r="B9229" t="s">
        <v>36587</v>
      </c>
      <c r="C9229" s="1" t="str">
        <f t="shared" si="796"/>
        <v>21:1011</v>
      </c>
      <c r="D9229" s="1" t="str">
        <f t="shared" si="800"/>
        <v>21:0241</v>
      </c>
      <c r="E9229" t="s">
        <v>36588</v>
      </c>
      <c r="F9229" t="s">
        <v>36589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60</v>
      </c>
      <c r="N9229">
        <v>490</v>
      </c>
      <c r="O9229">
        <v>1</v>
      </c>
      <c r="P9229" t="s">
        <v>356</v>
      </c>
      <c r="Q9229" t="s">
        <v>24</v>
      </c>
      <c r="R9229" t="s">
        <v>55</v>
      </c>
    </row>
    <row r="9230" spans="1:18" x14ac:dyDescent="0.3">
      <c r="A9230" t="s">
        <v>36590</v>
      </c>
      <c r="B9230" t="s">
        <v>36591</v>
      </c>
      <c r="C9230" s="1" t="str">
        <f t="shared" si="796"/>
        <v>21:1011</v>
      </c>
      <c r="D9230" s="1" t="str">
        <f t="shared" si="800"/>
        <v>21:0241</v>
      </c>
      <c r="E9230" t="s">
        <v>36592</v>
      </c>
      <c r="F9230" t="s">
        <v>36593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67</v>
      </c>
      <c r="N9230">
        <v>491</v>
      </c>
      <c r="O9230">
        <v>1</v>
      </c>
      <c r="P9230" t="s">
        <v>356</v>
      </c>
      <c r="Q9230" t="s">
        <v>46</v>
      </c>
      <c r="R9230" t="s">
        <v>55</v>
      </c>
    </row>
    <row r="9231" spans="1:18" x14ac:dyDescent="0.3">
      <c r="A9231" t="s">
        <v>36594</v>
      </c>
      <c r="B9231" t="s">
        <v>36595</v>
      </c>
      <c r="C9231" s="1" t="str">
        <f t="shared" si="796"/>
        <v>21:1011</v>
      </c>
      <c r="D9231" s="1" t="str">
        <f t="shared" si="800"/>
        <v>21:0241</v>
      </c>
      <c r="E9231" t="s">
        <v>36596</v>
      </c>
      <c r="F9231" t="s">
        <v>36597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74</v>
      </c>
      <c r="N9231">
        <v>492</v>
      </c>
      <c r="O9231">
        <v>1</v>
      </c>
      <c r="P9231" t="s">
        <v>247</v>
      </c>
      <c r="Q9231" t="s">
        <v>24</v>
      </c>
      <c r="R9231" t="s">
        <v>55</v>
      </c>
    </row>
    <row r="9232" spans="1:18" x14ac:dyDescent="0.3">
      <c r="A9232" t="s">
        <v>36598</v>
      </c>
      <c r="B9232" t="s">
        <v>36599</v>
      </c>
      <c r="C9232" s="1" t="str">
        <f t="shared" si="796"/>
        <v>21:1011</v>
      </c>
      <c r="D9232" s="1" t="str">
        <f t="shared" si="800"/>
        <v>21:0241</v>
      </c>
      <c r="E9232" t="s">
        <v>36600</v>
      </c>
      <c r="F9232" t="s">
        <v>36601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81</v>
      </c>
      <c r="N9232">
        <v>493</v>
      </c>
      <c r="O9232">
        <v>1</v>
      </c>
      <c r="P9232" t="s">
        <v>15080</v>
      </c>
      <c r="Q9232" t="s">
        <v>15080</v>
      </c>
      <c r="R9232" t="s">
        <v>15080</v>
      </c>
    </row>
    <row r="9233" spans="1:18" hidden="1" x14ac:dyDescent="0.3">
      <c r="A9233" t="s">
        <v>36602</v>
      </c>
      <c r="B9233" t="s">
        <v>36603</v>
      </c>
      <c r="C9233" s="1" t="str">
        <f t="shared" si="796"/>
        <v>21:1011</v>
      </c>
      <c r="D9233" s="1" t="str">
        <f>HYPERLINK("https://geochem.nrcan.gc.ca/cdogs/content/svy/svy_e.htm", "")</f>
        <v/>
      </c>
      <c r="G9233" s="1" t="str">
        <f>HYPERLINK("https://geochem.nrcan.gc.ca/cdogs/content/cr_/cr_00306_e.htm", "306")</f>
        <v>306</v>
      </c>
      <c r="J9233" t="s">
        <v>85</v>
      </c>
      <c r="K9233" t="s">
        <v>86</v>
      </c>
      <c r="L9233">
        <v>29</v>
      </c>
      <c r="M9233" t="s">
        <v>87</v>
      </c>
      <c r="N9233">
        <v>494</v>
      </c>
      <c r="O9233">
        <v>8</v>
      </c>
      <c r="P9233" t="s">
        <v>225</v>
      </c>
      <c r="Q9233" t="s">
        <v>46</v>
      </c>
      <c r="R9233" t="s">
        <v>449</v>
      </c>
    </row>
    <row r="9234" spans="1:18" x14ac:dyDescent="0.3">
      <c r="A9234" t="s">
        <v>36604</v>
      </c>
      <c r="B9234" t="s">
        <v>36605</v>
      </c>
      <c r="C9234" s="1" t="str">
        <f t="shared" si="796"/>
        <v>21:1011</v>
      </c>
      <c r="D9234" s="1" t="str">
        <f t="shared" ref="D9234:D9247" si="803">HYPERLINK("https://geochem.nrcan.gc.ca/cdogs/content/svy/svy210241_e.htm", "21:0241")</f>
        <v>21:0241</v>
      </c>
      <c r="E9234" t="s">
        <v>36606</v>
      </c>
      <c r="F9234" t="s">
        <v>36607</v>
      </c>
      <c r="H9234">
        <v>71.068299999999994</v>
      </c>
      <c r="I9234">
        <v>-113.51699000000001</v>
      </c>
      <c r="J9234" s="1" t="str">
        <f t="shared" ref="J9234:J9247" si="804">HYPERLINK("https://geochem.nrcan.gc.ca/cdogs/content/kwd/kwd020018_e.htm", "Fluid (stream)")</f>
        <v>Fluid (stream)</v>
      </c>
      <c r="K9234" s="1" t="str">
        <f t="shared" ref="K9234:K9247" si="805">HYPERLINK("https://geochem.nrcan.gc.ca/cdogs/content/kwd/kwd080007_e.htm", "Untreated Water")</f>
        <v>Untreated Water</v>
      </c>
      <c r="L9234">
        <v>29</v>
      </c>
      <c r="M9234" t="s">
        <v>95</v>
      </c>
      <c r="N9234">
        <v>495</v>
      </c>
      <c r="O9234">
        <v>1</v>
      </c>
      <c r="P9234" t="s">
        <v>15080</v>
      </c>
      <c r="Q9234" t="s">
        <v>15080</v>
      </c>
      <c r="R9234" t="s">
        <v>15080</v>
      </c>
    </row>
    <row r="9235" spans="1:18" x14ac:dyDescent="0.3">
      <c r="A9235" t="s">
        <v>36608</v>
      </c>
      <c r="B9235" t="s">
        <v>36609</v>
      </c>
      <c r="C9235" s="1" t="str">
        <f t="shared" si="796"/>
        <v>21:1011</v>
      </c>
      <c r="D9235" s="1" t="str">
        <f t="shared" si="803"/>
        <v>21:0241</v>
      </c>
      <c r="E9235" t="s">
        <v>36610</v>
      </c>
      <c r="F9235" t="s">
        <v>36611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101</v>
      </c>
      <c r="N9235">
        <v>496</v>
      </c>
      <c r="O9235">
        <v>1</v>
      </c>
      <c r="P9235" t="s">
        <v>267</v>
      </c>
      <c r="Q9235" t="s">
        <v>236</v>
      </c>
      <c r="R9235" t="s">
        <v>55</v>
      </c>
    </row>
    <row r="9236" spans="1:18" x14ac:dyDescent="0.3">
      <c r="A9236" t="s">
        <v>36612</v>
      </c>
      <c r="B9236" t="s">
        <v>36613</v>
      </c>
      <c r="C9236" s="1" t="str">
        <f t="shared" si="796"/>
        <v>21:1011</v>
      </c>
      <c r="D9236" s="1" t="str">
        <f t="shared" si="803"/>
        <v>21:0241</v>
      </c>
      <c r="E9236" t="s">
        <v>36614</v>
      </c>
      <c r="F9236" t="s">
        <v>36615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 t="s">
        <v>256</v>
      </c>
      <c r="Q9236" t="s">
        <v>146</v>
      </c>
      <c r="R9236" t="s">
        <v>55</v>
      </c>
    </row>
    <row r="9237" spans="1:18" x14ac:dyDescent="0.3">
      <c r="A9237" t="s">
        <v>36616</v>
      </c>
      <c r="B9237" t="s">
        <v>36617</v>
      </c>
      <c r="C9237" s="1" t="str">
        <f t="shared" si="796"/>
        <v>21:1011</v>
      </c>
      <c r="D9237" s="1" t="str">
        <f t="shared" si="803"/>
        <v>21:0241</v>
      </c>
      <c r="E9237" t="s">
        <v>36614</v>
      </c>
      <c r="F9237" t="s">
        <v>36618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29</v>
      </c>
      <c r="N9237">
        <v>498</v>
      </c>
      <c r="O9237">
        <v>1</v>
      </c>
      <c r="P9237" t="s">
        <v>256</v>
      </c>
      <c r="Q9237" t="s">
        <v>46</v>
      </c>
      <c r="R9237" t="s">
        <v>55</v>
      </c>
    </row>
    <row r="9238" spans="1:18" x14ac:dyDescent="0.3">
      <c r="A9238" t="s">
        <v>36619</v>
      </c>
      <c r="B9238" t="s">
        <v>36620</v>
      </c>
      <c r="C9238" s="1" t="str">
        <f t="shared" si="796"/>
        <v>21:1011</v>
      </c>
      <c r="D9238" s="1" t="str">
        <f t="shared" si="803"/>
        <v>21:0241</v>
      </c>
      <c r="E9238" t="s">
        <v>36621</v>
      </c>
      <c r="F9238" t="s">
        <v>36622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107</v>
      </c>
      <c r="N9238">
        <v>499</v>
      </c>
      <c r="O9238">
        <v>1</v>
      </c>
      <c r="P9238" t="s">
        <v>235</v>
      </c>
      <c r="Q9238" t="s">
        <v>96</v>
      </c>
      <c r="R9238" t="s">
        <v>401</v>
      </c>
    </row>
    <row r="9239" spans="1:18" x14ac:dyDescent="0.3">
      <c r="A9239" t="s">
        <v>36623</v>
      </c>
      <c r="B9239" t="s">
        <v>36624</v>
      </c>
      <c r="C9239" s="1" t="str">
        <f t="shared" si="796"/>
        <v>21:1011</v>
      </c>
      <c r="D9239" s="1" t="str">
        <f t="shared" si="803"/>
        <v>21:0241</v>
      </c>
      <c r="E9239" t="s">
        <v>36625</v>
      </c>
      <c r="F9239" t="s">
        <v>36626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114</v>
      </c>
      <c r="N9239">
        <v>500</v>
      </c>
      <c r="O9239">
        <v>1</v>
      </c>
      <c r="P9239" t="s">
        <v>247</v>
      </c>
      <c r="Q9239" t="s">
        <v>146</v>
      </c>
      <c r="R9239" t="s">
        <v>55</v>
      </c>
    </row>
    <row r="9240" spans="1:18" x14ac:dyDescent="0.3">
      <c r="A9240" t="s">
        <v>36627</v>
      </c>
      <c r="B9240" t="s">
        <v>36628</v>
      </c>
      <c r="C9240" s="1" t="str">
        <f t="shared" si="796"/>
        <v>21:1011</v>
      </c>
      <c r="D9240" s="1" t="str">
        <f t="shared" si="803"/>
        <v>21:0241</v>
      </c>
      <c r="E9240" t="s">
        <v>36629</v>
      </c>
      <c r="F9240" t="s">
        <v>36630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121</v>
      </c>
      <c r="N9240">
        <v>501</v>
      </c>
      <c r="O9240">
        <v>1</v>
      </c>
      <c r="P9240" t="s">
        <v>247</v>
      </c>
      <c r="Q9240" t="s">
        <v>146</v>
      </c>
      <c r="R9240" t="s">
        <v>55</v>
      </c>
    </row>
    <row r="9241" spans="1:18" x14ac:dyDescent="0.3">
      <c r="A9241" t="s">
        <v>36631</v>
      </c>
      <c r="B9241" t="s">
        <v>36632</v>
      </c>
      <c r="C9241" s="1" t="str">
        <f t="shared" si="796"/>
        <v>21:1011</v>
      </c>
      <c r="D9241" s="1" t="str">
        <f t="shared" si="803"/>
        <v>21:0241</v>
      </c>
      <c r="E9241" t="s">
        <v>36633</v>
      </c>
      <c r="F9241" t="s">
        <v>36634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127</v>
      </c>
      <c r="N9241">
        <v>502</v>
      </c>
      <c r="O9241">
        <v>1</v>
      </c>
      <c r="P9241" t="s">
        <v>272</v>
      </c>
      <c r="Q9241" t="s">
        <v>46</v>
      </c>
      <c r="R9241" t="s">
        <v>55</v>
      </c>
    </row>
    <row r="9242" spans="1:18" x14ac:dyDescent="0.3">
      <c r="A9242" t="s">
        <v>36635</v>
      </c>
      <c r="B9242" t="s">
        <v>36636</v>
      </c>
      <c r="C9242" s="1" t="str">
        <f t="shared" si="796"/>
        <v>21:1011</v>
      </c>
      <c r="D9242" s="1" t="str">
        <f t="shared" si="803"/>
        <v>21:0241</v>
      </c>
      <c r="E9242" t="s">
        <v>36637</v>
      </c>
      <c r="F9242" t="s">
        <v>36638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133</v>
      </c>
      <c r="N9242">
        <v>503</v>
      </c>
      <c r="O9242">
        <v>1</v>
      </c>
      <c r="P9242" t="s">
        <v>272</v>
      </c>
      <c r="Q9242" t="s">
        <v>62</v>
      </c>
      <c r="R9242" t="s">
        <v>55</v>
      </c>
    </row>
    <row r="9243" spans="1:18" x14ac:dyDescent="0.3">
      <c r="A9243" t="s">
        <v>36639</v>
      </c>
      <c r="B9243" t="s">
        <v>36640</v>
      </c>
      <c r="C9243" s="1" t="str">
        <f t="shared" si="796"/>
        <v>21:1011</v>
      </c>
      <c r="D9243" s="1" t="str">
        <f t="shared" si="803"/>
        <v>21:0241</v>
      </c>
      <c r="E9243" t="s">
        <v>36641</v>
      </c>
      <c r="F9243" t="s">
        <v>36642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139</v>
      </c>
      <c r="N9243">
        <v>504</v>
      </c>
      <c r="O9243">
        <v>1</v>
      </c>
      <c r="P9243" t="s">
        <v>200</v>
      </c>
      <c r="Q9243" t="s">
        <v>146</v>
      </c>
      <c r="R9243" t="s">
        <v>55</v>
      </c>
    </row>
    <row r="9244" spans="1:18" x14ac:dyDescent="0.3">
      <c r="A9244" t="s">
        <v>36643</v>
      </c>
      <c r="B9244" t="s">
        <v>36644</v>
      </c>
      <c r="C9244" s="1" t="str">
        <f t="shared" si="796"/>
        <v>21:1011</v>
      </c>
      <c r="D9244" s="1" t="str">
        <f t="shared" si="803"/>
        <v>21:0241</v>
      </c>
      <c r="E9244" t="s">
        <v>36645</v>
      </c>
      <c r="F9244" t="s">
        <v>36646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241</v>
      </c>
      <c r="N9244">
        <v>505</v>
      </c>
      <c r="O9244">
        <v>1</v>
      </c>
      <c r="P9244" t="s">
        <v>200</v>
      </c>
      <c r="Q9244" t="s">
        <v>24</v>
      </c>
      <c r="R9244" t="s">
        <v>285</v>
      </c>
    </row>
    <row r="9245" spans="1:18" x14ac:dyDescent="0.3">
      <c r="A9245" t="s">
        <v>36647</v>
      </c>
      <c r="B9245" t="s">
        <v>36648</v>
      </c>
      <c r="C9245" s="1" t="str">
        <f t="shared" si="796"/>
        <v>21:1011</v>
      </c>
      <c r="D9245" s="1" t="str">
        <f t="shared" si="803"/>
        <v>21:0241</v>
      </c>
      <c r="E9245" t="s">
        <v>36649</v>
      </c>
      <c r="F9245" t="s">
        <v>36650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36</v>
      </c>
      <c r="N9245">
        <v>506</v>
      </c>
      <c r="O9245">
        <v>1</v>
      </c>
      <c r="P9245" t="s">
        <v>319</v>
      </c>
      <c r="Q9245" t="s">
        <v>248</v>
      </c>
      <c r="R9245" t="s">
        <v>55</v>
      </c>
    </row>
    <row r="9246" spans="1:18" x14ac:dyDescent="0.3">
      <c r="A9246" t="s">
        <v>36651</v>
      </c>
      <c r="B9246" t="s">
        <v>36652</v>
      </c>
      <c r="C9246" s="1" t="str">
        <f t="shared" si="796"/>
        <v>21:1011</v>
      </c>
      <c r="D9246" s="1" t="str">
        <f t="shared" si="803"/>
        <v>21:0241</v>
      </c>
      <c r="E9246" t="s">
        <v>36653</v>
      </c>
      <c r="F9246" t="s">
        <v>36654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44</v>
      </c>
      <c r="N9246">
        <v>507</v>
      </c>
      <c r="O9246">
        <v>1</v>
      </c>
      <c r="P9246" t="s">
        <v>256</v>
      </c>
      <c r="Q9246" t="s">
        <v>24</v>
      </c>
      <c r="R9246" t="s">
        <v>55</v>
      </c>
    </row>
    <row r="9247" spans="1:18" x14ac:dyDescent="0.3">
      <c r="A9247" t="s">
        <v>36655</v>
      </c>
      <c r="B9247" t="s">
        <v>36656</v>
      </c>
      <c r="C9247" s="1" t="str">
        <f t="shared" si="796"/>
        <v>21:1011</v>
      </c>
      <c r="D9247" s="1" t="str">
        <f t="shared" si="803"/>
        <v>21:0241</v>
      </c>
      <c r="E9247" t="s">
        <v>36657</v>
      </c>
      <c r="F9247" t="s">
        <v>36658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52</v>
      </c>
      <c r="N9247">
        <v>508</v>
      </c>
      <c r="O9247">
        <v>1</v>
      </c>
      <c r="P9247" t="s">
        <v>235</v>
      </c>
      <c r="Q9247" t="s">
        <v>96</v>
      </c>
      <c r="R9247" t="s">
        <v>55</v>
      </c>
    </row>
    <row r="9248" spans="1:18" hidden="1" x14ac:dyDescent="0.3">
      <c r="A9248" t="s">
        <v>36659</v>
      </c>
      <c r="B9248" t="s">
        <v>36660</v>
      </c>
      <c r="C9248" s="1" t="str">
        <f t="shared" si="796"/>
        <v>21:1011</v>
      </c>
      <c r="D9248" s="1" t="str">
        <f>HYPERLINK("https://geochem.nrcan.gc.ca/cdogs/content/svy/svy_e.htm", "")</f>
        <v/>
      </c>
      <c r="G9248" s="1" t="str">
        <f>HYPERLINK("https://geochem.nrcan.gc.ca/cdogs/content/cr_/cr_00306_e.htm", "306")</f>
        <v>306</v>
      </c>
      <c r="J9248" t="s">
        <v>85</v>
      </c>
      <c r="K9248" t="s">
        <v>86</v>
      </c>
      <c r="L9248">
        <v>30</v>
      </c>
      <c r="M9248" t="s">
        <v>87</v>
      </c>
      <c r="N9248">
        <v>509</v>
      </c>
      <c r="O9248">
        <v>8</v>
      </c>
      <c r="P9248" t="s">
        <v>1310</v>
      </c>
      <c r="Q9248" t="s">
        <v>96</v>
      </c>
      <c r="R9248" t="s">
        <v>47</v>
      </c>
    </row>
    <row r="9249" spans="1:18" x14ac:dyDescent="0.3">
      <c r="A9249" t="s">
        <v>36661</v>
      </c>
      <c r="B9249" t="s">
        <v>36662</v>
      </c>
      <c r="C9249" s="1" t="str">
        <f t="shared" si="796"/>
        <v>21:1011</v>
      </c>
      <c r="D9249" s="1" t="str">
        <f t="shared" ref="D9249:D9268" si="806">HYPERLINK("https://geochem.nrcan.gc.ca/cdogs/content/svy/svy210241_e.htm", "21:0241")</f>
        <v>21:0241</v>
      </c>
      <c r="E9249" t="s">
        <v>36663</v>
      </c>
      <c r="F9249" t="s">
        <v>36664</v>
      </c>
      <c r="H9249">
        <v>71.396550000000005</v>
      </c>
      <c r="I9249">
        <v>-113.92006000000001</v>
      </c>
      <c r="J9249" s="1" t="str">
        <f t="shared" ref="J9249:J9268" si="807">HYPERLINK("https://geochem.nrcan.gc.ca/cdogs/content/kwd/kwd020018_e.htm", "Fluid (stream)")</f>
        <v>Fluid (stream)</v>
      </c>
      <c r="K9249" s="1" t="str">
        <f t="shared" ref="K9249:K9268" si="808">HYPERLINK("https://geochem.nrcan.gc.ca/cdogs/content/kwd/kwd080007_e.htm", "Untreated Water")</f>
        <v>Untreated Water</v>
      </c>
      <c r="L9249">
        <v>30</v>
      </c>
      <c r="M9249" t="s">
        <v>60</v>
      </c>
      <c r="N9249">
        <v>510</v>
      </c>
      <c r="O9249">
        <v>1</v>
      </c>
      <c r="P9249" t="s">
        <v>247</v>
      </c>
      <c r="Q9249" t="s">
        <v>24</v>
      </c>
      <c r="R9249" t="s">
        <v>55</v>
      </c>
    </row>
    <row r="9250" spans="1:18" x14ac:dyDescent="0.3">
      <c r="A9250" t="s">
        <v>36665</v>
      </c>
      <c r="B9250" t="s">
        <v>36666</v>
      </c>
      <c r="C9250" s="1" t="str">
        <f t="shared" si="796"/>
        <v>21:1011</v>
      </c>
      <c r="D9250" s="1" t="str">
        <f t="shared" si="806"/>
        <v>21:0241</v>
      </c>
      <c r="E9250" t="s">
        <v>36667</v>
      </c>
      <c r="F9250" t="s">
        <v>36668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67</v>
      </c>
      <c r="N9250">
        <v>511</v>
      </c>
      <c r="O9250">
        <v>1</v>
      </c>
      <c r="P9250" t="s">
        <v>256</v>
      </c>
      <c r="Q9250" t="s">
        <v>89</v>
      </c>
      <c r="R9250" t="s">
        <v>668</v>
      </c>
    </row>
    <row r="9251" spans="1:18" x14ac:dyDescent="0.3">
      <c r="A9251" t="s">
        <v>36669</v>
      </c>
      <c r="B9251" t="s">
        <v>36670</v>
      </c>
      <c r="C9251" s="1" t="str">
        <f t="shared" si="796"/>
        <v>21:1011</v>
      </c>
      <c r="D9251" s="1" t="str">
        <f t="shared" si="806"/>
        <v>21:0241</v>
      </c>
      <c r="E9251" t="s">
        <v>36671</v>
      </c>
      <c r="F9251" t="s">
        <v>36672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 t="s">
        <v>210</v>
      </c>
      <c r="Q9251" t="s">
        <v>24</v>
      </c>
      <c r="R9251" t="s">
        <v>55</v>
      </c>
    </row>
    <row r="9252" spans="1:18" x14ac:dyDescent="0.3">
      <c r="A9252" t="s">
        <v>36673</v>
      </c>
      <c r="B9252" t="s">
        <v>36674</v>
      </c>
      <c r="C9252" s="1" t="str">
        <f t="shared" ref="C9252:C9315" si="809">HYPERLINK("https://geochem.nrcan.gc.ca/cdogs/content/bdl/bdl211011_e.htm", "21:1011")</f>
        <v>21:1011</v>
      </c>
      <c r="D9252" s="1" t="str">
        <f t="shared" si="806"/>
        <v>21:0241</v>
      </c>
      <c r="E9252" t="s">
        <v>36671</v>
      </c>
      <c r="F9252" t="s">
        <v>36675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29</v>
      </c>
      <c r="N9252">
        <v>513</v>
      </c>
      <c r="O9252">
        <v>1</v>
      </c>
      <c r="P9252" t="s">
        <v>210</v>
      </c>
      <c r="Q9252" t="s">
        <v>146</v>
      </c>
      <c r="R9252" t="s">
        <v>55</v>
      </c>
    </row>
    <row r="9253" spans="1:18" x14ac:dyDescent="0.3">
      <c r="A9253" t="s">
        <v>36676</v>
      </c>
      <c r="B9253" t="s">
        <v>36677</v>
      </c>
      <c r="C9253" s="1" t="str">
        <f t="shared" si="809"/>
        <v>21:1011</v>
      </c>
      <c r="D9253" s="1" t="str">
        <f t="shared" si="806"/>
        <v>21:0241</v>
      </c>
      <c r="E9253" t="s">
        <v>36678</v>
      </c>
      <c r="F9253" t="s">
        <v>36679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74</v>
      </c>
      <c r="N9253">
        <v>514</v>
      </c>
      <c r="O9253">
        <v>1</v>
      </c>
      <c r="P9253" t="s">
        <v>225</v>
      </c>
      <c r="Q9253" t="s">
        <v>96</v>
      </c>
      <c r="R9253" t="s">
        <v>55</v>
      </c>
    </row>
    <row r="9254" spans="1:18" x14ac:dyDescent="0.3">
      <c r="A9254" t="s">
        <v>36680</v>
      </c>
      <c r="B9254" t="s">
        <v>36681</v>
      </c>
      <c r="C9254" s="1" t="str">
        <f t="shared" si="809"/>
        <v>21:1011</v>
      </c>
      <c r="D9254" s="1" t="str">
        <f t="shared" si="806"/>
        <v>21:0241</v>
      </c>
      <c r="E9254" t="s">
        <v>36682</v>
      </c>
      <c r="F9254" t="s">
        <v>36683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81</v>
      </c>
      <c r="N9254">
        <v>515</v>
      </c>
      <c r="O9254">
        <v>1</v>
      </c>
      <c r="P9254" t="s">
        <v>235</v>
      </c>
      <c r="Q9254" t="s">
        <v>24</v>
      </c>
      <c r="R9254" t="s">
        <v>55</v>
      </c>
    </row>
    <row r="9255" spans="1:18" x14ac:dyDescent="0.3">
      <c r="A9255" t="s">
        <v>36684</v>
      </c>
      <c r="B9255" t="s">
        <v>36685</v>
      </c>
      <c r="C9255" s="1" t="str">
        <f t="shared" si="809"/>
        <v>21:1011</v>
      </c>
      <c r="D9255" s="1" t="str">
        <f t="shared" si="806"/>
        <v>21:0241</v>
      </c>
      <c r="E9255" t="s">
        <v>36686</v>
      </c>
      <c r="F9255" t="s">
        <v>36687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95</v>
      </c>
      <c r="N9255">
        <v>516</v>
      </c>
      <c r="O9255">
        <v>1</v>
      </c>
      <c r="P9255" t="s">
        <v>188</v>
      </c>
      <c r="Q9255" t="s">
        <v>46</v>
      </c>
      <c r="R9255" t="s">
        <v>195</v>
      </c>
    </row>
    <row r="9256" spans="1:18" x14ac:dyDescent="0.3">
      <c r="A9256" t="s">
        <v>36688</v>
      </c>
      <c r="B9256" t="s">
        <v>36689</v>
      </c>
      <c r="C9256" s="1" t="str">
        <f t="shared" si="809"/>
        <v>21:1011</v>
      </c>
      <c r="D9256" s="1" t="str">
        <f t="shared" si="806"/>
        <v>21:0241</v>
      </c>
      <c r="E9256" t="s">
        <v>36690</v>
      </c>
      <c r="F9256" t="s">
        <v>36691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101</v>
      </c>
      <c r="N9256">
        <v>517</v>
      </c>
      <c r="O9256">
        <v>1</v>
      </c>
      <c r="P9256" t="s">
        <v>115</v>
      </c>
      <c r="Q9256" t="s">
        <v>146</v>
      </c>
      <c r="R9256" t="s">
        <v>460</v>
      </c>
    </row>
    <row r="9257" spans="1:18" x14ac:dyDescent="0.3">
      <c r="A9257" t="s">
        <v>36692</v>
      </c>
      <c r="B9257" t="s">
        <v>36693</v>
      </c>
      <c r="C9257" s="1" t="str">
        <f t="shared" si="809"/>
        <v>21:1011</v>
      </c>
      <c r="D9257" s="1" t="str">
        <f t="shared" si="806"/>
        <v>21:0241</v>
      </c>
      <c r="E9257" t="s">
        <v>36694</v>
      </c>
      <c r="F9257" t="s">
        <v>36695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107</v>
      </c>
      <c r="N9257">
        <v>518</v>
      </c>
      <c r="O9257">
        <v>1</v>
      </c>
      <c r="P9257" t="s">
        <v>1006</v>
      </c>
      <c r="Q9257" t="s">
        <v>24</v>
      </c>
      <c r="R9257" t="s">
        <v>285</v>
      </c>
    </row>
    <row r="9258" spans="1:18" x14ac:dyDescent="0.3">
      <c r="A9258" t="s">
        <v>36696</v>
      </c>
      <c r="B9258" t="s">
        <v>36697</v>
      </c>
      <c r="C9258" s="1" t="str">
        <f t="shared" si="809"/>
        <v>21:1011</v>
      </c>
      <c r="D9258" s="1" t="str">
        <f t="shared" si="806"/>
        <v>21:0241</v>
      </c>
      <c r="E9258" t="s">
        <v>36698</v>
      </c>
      <c r="F9258" t="s">
        <v>36699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114</v>
      </c>
      <c r="N9258">
        <v>519</v>
      </c>
      <c r="O9258">
        <v>1</v>
      </c>
      <c r="P9258" t="s">
        <v>553</v>
      </c>
      <c r="Q9258" t="s">
        <v>146</v>
      </c>
      <c r="R9258" t="s">
        <v>3875</v>
      </c>
    </row>
    <row r="9259" spans="1:18" x14ac:dyDescent="0.3">
      <c r="A9259" t="s">
        <v>36700</v>
      </c>
      <c r="B9259" t="s">
        <v>36701</v>
      </c>
      <c r="C9259" s="1" t="str">
        <f t="shared" si="809"/>
        <v>21:1011</v>
      </c>
      <c r="D9259" s="1" t="str">
        <f t="shared" si="806"/>
        <v>21:0241</v>
      </c>
      <c r="E9259" t="s">
        <v>36702</v>
      </c>
      <c r="F9259" t="s">
        <v>36703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121</v>
      </c>
      <c r="N9259">
        <v>520</v>
      </c>
      <c r="O9259">
        <v>1</v>
      </c>
      <c r="P9259" t="s">
        <v>235</v>
      </c>
      <c r="Q9259" t="s">
        <v>24</v>
      </c>
      <c r="R9259" t="s">
        <v>460</v>
      </c>
    </row>
    <row r="9260" spans="1:18" x14ac:dyDescent="0.3">
      <c r="A9260" t="s">
        <v>36704</v>
      </c>
      <c r="B9260" t="s">
        <v>36705</v>
      </c>
      <c r="C9260" s="1" t="str">
        <f t="shared" si="809"/>
        <v>21:1011</v>
      </c>
      <c r="D9260" s="1" t="str">
        <f t="shared" si="806"/>
        <v>21:0241</v>
      </c>
      <c r="E9260" t="s">
        <v>36706</v>
      </c>
      <c r="F9260" t="s">
        <v>36707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127</v>
      </c>
      <c r="N9260">
        <v>521</v>
      </c>
      <c r="O9260">
        <v>1</v>
      </c>
      <c r="P9260" t="s">
        <v>256</v>
      </c>
      <c r="Q9260" t="s">
        <v>89</v>
      </c>
      <c r="R9260" t="s">
        <v>3470</v>
      </c>
    </row>
    <row r="9261" spans="1:18" x14ac:dyDescent="0.3">
      <c r="A9261" t="s">
        <v>36708</v>
      </c>
      <c r="B9261" t="s">
        <v>36709</v>
      </c>
      <c r="C9261" s="1" t="str">
        <f t="shared" si="809"/>
        <v>21:1011</v>
      </c>
      <c r="D9261" s="1" t="str">
        <f t="shared" si="806"/>
        <v>21:0241</v>
      </c>
      <c r="E9261" t="s">
        <v>36710</v>
      </c>
      <c r="F9261" t="s">
        <v>36711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133</v>
      </c>
      <c r="N9261">
        <v>522</v>
      </c>
      <c r="O9261">
        <v>1</v>
      </c>
      <c r="P9261" t="s">
        <v>247</v>
      </c>
      <c r="Q9261" t="s">
        <v>24</v>
      </c>
      <c r="R9261" t="s">
        <v>189</v>
      </c>
    </row>
    <row r="9262" spans="1:18" x14ac:dyDescent="0.3">
      <c r="A9262" t="s">
        <v>36712</v>
      </c>
      <c r="B9262" t="s">
        <v>36713</v>
      </c>
      <c r="C9262" s="1" t="str">
        <f t="shared" si="809"/>
        <v>21:1011</v>
      </c>
      <c r="D9262" s="1" t="str">
        <f t="shared" si="806"/>
        <v>21:0241</v>
      </c>
      <c r="E9262" t="s">
        <v>36714</v>
      </c>
      <c r="F9262" t="s">
        <v>36715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139</v>
      </c>
      <c r="N9262">
        <v>523</v>
      </c>
      <c r="O9262">
        <v>1</v>
      </c>
      <c r="P9262" t="s">
        <v>356</v>
      </c>
      <c r="Q9262" t="s">
        <v>24</v>
      </c>
      <c r="R9262" t="s">
        <v>522</v>
      </c>
    </row>
    <row r="9263" spans="1:18" x14ac:dyDescent="0.3">
      <c r="A9263" t="s">
        <v>36716</v>
      </c>
      <c r="B9263" t="s">
        <v>36717</v>
      </c>
      <c r="C9263" s="1" t="str">
        <f t="shared" si="809"/>
        <v>21:1011</v>
      </c>
      <c r="D9263" s="1" t="str">
        <f t="shared" si="806"/>
        <v>21:0241</v>
      </c>
      <c r="E9263" t="s">
        <v>36718</v>
      </c>
      <c r="F9263" t="s">
        <v>36719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241</v>
      </c>
      <c r="N9263">
        <v>524</v>
      </c>
      <c r="O9263">
        <v>1</v>
      </c>
      <c r="P9263" t="s">
        <v>272</v>
      </c>
      <c r="Q9263" t="s">
        <v>146</v>
      </c>
      <c r="R9263" t="s">
        <v>55</v>
      </c>
    </row>
    <row r="9264" spans="1:18" x14ac:dyDescent="0.3">
      <c r="A9264" t="s">
        <v>36720</v>
      </c>
      <c r="B9264" t="s">
        <v>36721</v>
      </c>
      <c r="C9264" s="1" t="str">
        <f t="shared" si="809"/>
        <v>21:1011</v>
      </c>
      <c r="D9264" s="1" t="str">
        <f t="shared" si="806"/>
        <v>21:0241</v>
      </c>
      <c r="E9264" t="s">
        <v>36722</v>
      </c>
      <c r="F9264" t="s">
        <v>36723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36</v>
      </c>
      <c r="N9264">
        <v>525</v>
      </c>
      <c r="O9264">
        <v>1</v>
      </c>
      <c r="P9264" t="s">
        <v>356</v>
      </c>
      <c r="Q9264" t="s">
        <v>31</v>
      </c>
      <c r="R9264" t="s">
        <v>285</v>
      </c>
    </row>
    <row r="9265" spans="1:18" x14ac:dyDescent="0.3">
      <c r="A9265" t="s">
        <v>36724</v>
      </c>
      <c r="B9265" t="s">
        <v>36725</v>
      </c>
      <c r="C9265" s="1" t="str">
        <f t="shared" si="809"/>
        <v>21:1011</v>
      </c>
      <c r="D9265" s="1" t="str">
        <f t="shared" si="806"/>
        <v>21:0241</v>
      </c>
      <c r="E9265" t="s">
        <v>36726</v>
      </c>
      <c r="F9265" t="s">
        <v>36727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44</v>
      </c>
      <c r="N9265">
        <v>526</v>
      </c>
      <c r="O9265">
        <v>1</v>
      </c>
      <c r="P9265" t="s">
        <v>267</v>
      </c>
      <c r="Q9265" t="s">
        <v>24</v>
      </c>
      <c r="R9265" t="s">
        <v>460</v>
      </c>
    </row>
    <row r="9266" spans="1:18" x14ac:dyDescent="0.3">
      <c r="A9266" t="s">
        <v>36728</v>
      </c>
      <c r="B9266" t="s">
        <v>36729</v>
      </c>
      <c r="C9266" s="1" t="str">
        <f t="shared" si="809"/>
        <v>21:1011</v>
      </c>
      <c r="D9266" s="1" t="str">
        <f t="shared" si="806"/>
        <v>21:0241</v>
      </c>
      <c r="E9266" t="s">
        <v>36730</v>
      </c>
      <c r="F9266" t="s">
        <v>36731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52</v>
      </c>
      <c r="N9266">
        <v>527</v>
      </c>
      <c r="O9266">
        <v>1</v>
      </c>
      <c r="P9266" t="s">
        <v>1610</v>
      </c>
      <c r="Q9266" t="s">
        <v>24</v>
      </c>
      <c r="R9266" t="s">
        <v>55</v>
      </c>
    </row>
    <row r="9267" spans="1:18" x14ac:dyDescent="0.3">
      <c r="A9267" t="s">
        <v>36732</v>
      </c>
      <c r="B9267" t="s">
        <v>36733</v>
      </c>
      <c r="C9267" s="1" t="str">
        <f t="shared" si="809"/>
        <v>21:1011</v>
      </c>
      <c r="D9267" s="1" t="str">
        <f t="shared" si="806"/>
        <v>21:0241</v>
      </c>
      <c r="E9267" t="s">
        <v>36734</v>
      </c>
      <c r="F9267" t="s">
        <v>36735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60</v>
      </c>
      <c r="N9267">
        <v>528</v>
      </c>
      <c r="O9267">
        <v>1</v>
      </c>
      <c r="P9267" t="s">
        <v>465</v>
      </c>
      <c r="Q9267" t="s">
        <v>31</v>
      </c>
      <c r="R9267" t="s">
        <v>460</v>
      </c>
    </row>
    <row r="9268" spans="1:18" x14ac:dyDescent="0.3">
      <c r="A9268" t="s">
        <v>36736</v>
      </c>
      <c r="B9268" t="s">
        <v>36737</v>
      </c>
      <c r="C9268" s="1" t="str">
        <f t="shared" si="809"/>
        <v>21:1011</v>
      </c>
      <c r="D9268" s="1" t="str">
        <f t="shared" si="806"/>
        <v>21:0241</v>
      </c>
      <c r="E9268" t="s">
        <v>36738</v>
      </c>
      <c r="F9268" t="s">
        <v>36739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67</v>
      </c>
      <c r="N9268">
        <v>529</v>
      </c>
      <c r="O9268">
        <v>1</v>
      </c>
      <c r="P9268" t="s">
        <v>1896</v>
      </c>
      <c r="Q9268" t="s">
        <v>31</v>
      </c>
      <c r="R9268" t="s">
        <v>285</v>
      </c>
    </row>
    <row r="9269" spans="1:18" hidden="1" x14ac:dyDescent="0.3">
      <c r="A9269" t="s">
        <v>36740</v>
      </c>
      <c r="B9269" t="s">
        <v>36741</v>
      </c>
      <c r="C9269" s="1" t="str">
        <f t="shared" si="809"/>
        <v>21:1011</v>
      </c>
      <c r="D9269" s="1" t="str">
        <f>HYPERLINK("https://geochem.nrcan.gc.ca/cdogs/content/svy/svy_e.htm", "")</f>
        <v/>
      </c>
      <c r="G9269" s="1" t="str">
        <f>HYPERLINK("https://geochem.nrcan.gc.ca/cdogs/content/cr_/cr_00306_e.htm", "306")</f>
        <v>306</v>
      </c>
      <c r="J9269" t="s">
        <v>85</v>
      </c>
      <c r="K9269" t="s">
        <v>86</v>
      </c>
      <c r="L9269">
        <v>31</v>
      </c>
      <c r="M9269" t="s">
        <v>87</v>
      </c>
      <c r="N9269">
        <v>530</v>
      </c>
      <c r="O9269">
        <v>8</v>
      </c>
      <c r="P9269" t="s">
        <v>5140</v>
      </c>
      <c r="Q9269" t="s">
        <v>96</v>
      </c>
      <c r="R9269" t="s">
        <v>47</v>
      </c>
    </row>
    <row r="9270" spans="1:18" x14ac:dyDescent="0.3">
      <c r="A9270" t="s">
        <v>36742</v>
      </c>
      <c r="B9270" t="s">
        <v>36743</v>
      </c>
      <c r="C9270" s="1" t="str">
        <f t="shared" si="809"/>
        <v>21:1011</v>
      </c>
      <c r="D9270" s="1" t="str">
        <f t="shared" ref="D9270:D9294" si="810">HYPERLINK("https://geochem.nrcan.gc.ca/cdogs/content/svy/svy210241_e.htm", "21:0241")</f>
        <v>21:0241</v>
      </c>
      <c r="E9270" t="s">
        <v>36744</v>
      </c>
      <c r="F9270" t="s">
        <v>36745</v>
      </c>
      <c r="H9270">
        <v>71.094329999999999</v>
      </c>
      <c r="I9270">
        <v>-115.64214</v>
      </c>
      <c r="J9270" s="1" t="str">
        <f t="shared" ref="J9270:J9294" si="811">HYPERLINK("https://geochem.nrcan.gc.ca/cdogs/content/kwd/kwd020018_e.htm", "Fluid (stream)")</f>
        <v>Fluid (stream)</v>
      </c>
      <c r="K9270" s="1" t="str">
        <f t="shared" ref="K9270:K9294" si="812">HYPERLINK("https://geochem.nrcan.gc.ca/cdogs/content/kwd/kwd080007_e.htm", "Untreated Water")</f>
        <v>Untreated Water</v>
      </c>
      <c r="L9270">
        <v>31</v>
      </c>
      <c r="M9270" t="s">
        <v>74</v>
      </c>
      <c r="N9270">
        <v>531</v>
      </c>
      <c r="O9270">
        <v>1</v>
      </c>
      <c r="P9270" t="s">
        <v>262</v>
      </c>
      <c r="Q9270" t="s">
        <v>96</v>
      </c>
      <c r="R9270" t="s">
        <v>55</v>
      </c>
    </row>
    <row r="9271" spans="1:18" x14ac:dyDescent="0.3">
      <c r="A9271" t="s">
        <v>36746</v>
      </c>
      <c r="B9271" t="s">
        <v>36747</v>
      </c>
      <c r="C9271" s="1" t="str">
        <f t="shared" si="809"/>
        <v>21:1011</v>
      </c>
      <c r="D9271" s="1" t="str">
        <f t="shared" si="810"/>
        <v>21:0241</v>
      </c>
      <c r="E9271" t="s">
        <v>36748</v>
      </c>
      <c r="F9271" t="s">
        <v>36749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81</v>
      </c>
      <c r="N9271">
        <v>532</v>
      </c>
      <c r="O9271">
        <v>1</v>
      </c>
      <c r="P9271" t="s">
        <v>272</v>
      </c>
      <c r="Q9271" t="s">
        <v>31</v>
      </c>
      <c r="R9271" t="s">
        <v>55</v>
      </c>
    </row>
    <row r="9272" spans="1:18" x14ac:dyDescent="0.3">
      <c r="A9272" t="s">
        <v>36750</v>
      </c>
      <c r="B9272" t="s">
        <v>36751</v>
      </c>
      <c r="C9272" s="1" t="str">
        <f t="shared" si="809"/>
        <v>21:1011</v>
      </c>
      <c r="D9272" s="1" t="str">
        <f t="shared" si="810"/>
        <v>21:0241</v>
      </c>
      <c r="E9272" t="s">
        <v>36752</v>
      </c>
      <c r="F9272" t="s">
        <v>36753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95</v>
      </c>
      <c r="N9272">
        <v>533</v>
      </c>
      <c r="O9272">
        <v>1</v>
      </c>
      <c r="P9272" t="s">
        <v>319</v>
      </c>
      <c r="Q9272" t="s">
        <v>24</v>
      </c>
      <c r="R9272" t="s">
        <v>211</v>
      </c>
    </row>
    <row r="9273" spans="1:18" x14ac:dyDescent="0.3">
      <c r="A9273" t="s">
        <v>36754</v>
      </c>
      <c r="B9273" t="s">
        <v>36755</v>
      </c>
      <c r="C9273" s="1" t="str">
        <f t="shared" si="809"/>
        <v>21:1011</v>
      </c>
      <c r="D9273" s="1" t="str">
        <f t="shared" si="810"/>
        <v>21:0241</v>
      </c>
      <c r="E9273" t="s">
        <v>36756</v>
      </c>
      <c r="F9273" t="s">
        <v>36757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101</v>
      </c>
      <c r="N9273">
        <v>534</v>
      </c>
      <c r="O9273">
        <v>1</v>
      </c>
      <c r="P9273" t="s">
        <v>247</v>
      </c>
      <c r="Q9273" t="s">
        <v>96</v>
      </c>
      <c r="R9273" t="s">
        <v>687</v>
      </c>
    </row>
    <row r="9274" spans="1:18" x14ac:dyDescent="0.3">
      <c r="A9274" t="s">
        <v>36758</v>
      </c>
      <c r="B9274" t="s">
        <v>36759</v>
      </c>
      <c r="C9274" s="1" t="str">
        <f t="shared" si="809"/>
        <v>21:1011</v>
      </c>
      <c r="D9274" s="1" t="str">
        <f t="shared" si="810"/>
        <v>21:0241</v>
      </c>
      <c r="E9274" t="s">
        <v>36760</v>
      </c>
      <c r="F9274" t="s">
        <v>36761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107</v>
      </c>
      <c r="N9274">
        <v>535</v>
      </c>
      <c r="O9274">
        <v>1</v>
      </c>
      <c r="P9274" t="s">
        <v>247</v>
      </c>
      <c r="Q9274" t="s">
        <v>24</v>
      </c>
      <c r="R9274" t="s">
        <v>195</v>
      </c>
    </row>
    <row r="9275" spans="1:18" x14ac:dyDescent="0.3">
      <c r="A9275" t="s">
        <v>36762</v>
      </c>
      <c r="B9275" t="s">
        <v>36763</v>
      </c>
      <c r="C9275" s="1" t="str">
        <f t="shared" si="809"/>
        <v>21:1011</v>
      </c>
      <c r="D9275" s="1" t="str">
        <f t="shared" si="810"/>
        <v>21:0241</v>
      </c>
      <c r="E9275" t="s">
        <v>36764</v>
      </c>
      <c r="F9275" t="s">
        <v>36765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114</v>
      </c>
      <c r="N9275">
        <v>536</v>
      </c>
      <c r="O9275">
        <v>1</v>
      </c>
      <c r="P9275" t="s">
        <v>256</v>
      </c>
      <c r="Q9275" t="s">
        <v>96</v>
      </c>
      <c r="R9275" t="s">
        <v>890</v>
      </c>
    </row>
    <row r="9276" spans="1:18" x14ac:dyDescent="0.3">
      <c r="A9276" t="s">
        <v>36766</v>
      </c>
      <c r="B9276" t="s">
        <v>36767</v>
      </c>
      <c r="C9276" s="1" t="str">
        <f t="shared" si="809"/>
        <v>21:1011</v>
      </c>
      <c r="D9276" s="1" t="str">
        <f t="shared" si="810"/>
        <v>21:0241</v>
      </c>
      <c r="E9276" t="s">
        <v>36768</v>
      </c>
      <c r="F9276" t="s">
        <v>36769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121</v>
      </c>
      <c r="N9276">
        <v>537</v>
      </c>
      <c r="O9276">
        <v>1</v>
      </c>
      <c r="P9276" t="s">
        <v>356</v>
      </c>
      <c r="Q9276" t="s">
        <v>146</v>
      </c>
      <c r="R9276" t="s">
        <v>55</v>
      </c>
    </row>
    <row r="9277" spans="1:18" x14ac:dyDescent="0.3">
      <c r="A9277" t="s">
        <v>36770</v>
      </c>
      <c r="B9277" t="s">
        <v>36771</v>
      </c>
      <c r="C9277" s="1" t="str">
        <f t="shared" si="809"/>
        <v>21:1011</v>
      </c>
      <c r="D9277" s="1" t="str">
        <f t="shared" si="810"/>
        <v>21:0241</v>
      </c>
      <c r="E9277" t="s">
        <v>36772</v>
      </c>
      <c r="F9277" t="s">
        <v>36773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127</v>
      </c>
      <c r="N9277">
        <v>538</v>
      </c>
      <c r="O9277">
        <v>1</v>
      </c>
      <c r="P9277" t="s">
        <v>356</v>
      </c>
      <c r="Q9277" t="s">
        <v>31</v>
      </c>
      <c r="R9277" t="s">
        <v>522</v>
      </c>
    </row>
    <row r="9278" spans="1:18" x14ac:dyDescent="0.3">
      <c r="A9278" t="s">
        <v>36774</v>
      </c>
      <c r="B9278" t="s">
        <v>36775</v>
      </c>
      <c r="C9278" s="1" t="str">
        <f t="shared" si="809"/>
        <v>21:1011</v>
      </c>
      <c r="D9278" s="1" t="str">
        <f t="shared" si="810"/>
        <v>21:0241</v>
      </c>
      <c r="E9278" t="s">
        <v>36776</v>
      </c>
      <c r="F9278" t="s">
        <v>36777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133</v>
      </c>
      <c r="N9278">
        <v>539</v>
      </c>
      <c r="O9278">
        <v>1</v>
      </c>
      <c r="P9278" t="s">
        <v>256</v>
      </c>
      <c r="Q9278" t="s">
        <v>96</v>
      </c>
      <c r="R9278" t="s">
        <v>401</v>
      </c>
    </row>
    <row r="9279" spans="1:18" x14ac:dyDescent="0.3">
      <c r="A9279" t="s">
        <v>36778</v>
      </c>
      <c r="B9279" t="s">
        <v>36779</v>
      </c>
      <c r="C9279" s="1" t="str">
        <f t="shared" si="809"/>
        <v>21:1011</v>
      </c>
      <c r="D9279" s="1" t="str">
        <f t="shared" si="810"/>
        <v>21:0241</v>
      </c>
      <c r="E9279" t="s">
        <v>36780</v>
      </c>
      <c r="F9279" t="s">
        <v>36781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139</v>
      </c>
      <c r="N9279">
        <v>540</v>
      </c>
      <c r="O9279">
        <v>1</v>
      </c>
      <c r="P9279" t="s">
        <v>356</v>
      </c>
      <c r="Q9279" t="s">
        <v>31</v>
      </c>
      <c r="R9279" t="s">
        <v>401</v>
      </c>
    </row>
    <row r="9280" spans="1:18" x14ac:dyDescent="0.3">
      <c r="A9280" t="s">
        <v>36782</v>
      </c>
      <c r="B9280" t="s">
        <v>36783</v>
      </c>
      <c r="C9280" s="1" t="str">
        <f t="shared" si="809"/>
        <v>21:1011</v>
      </c>
      <c r="D9280" s="1" t="str">
        <f t="shared" si="810"/>
        <v>21:0241</v>
      </c>
      <c r="E9280" t="s">
        <v>36784</v>
      </c>
      <c r="F9280" t="s">
        <v>36785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241</v>
      </c>
      <c r="N9280">
        <v>541</v>
      </c>
      <c r="O9280">
        <v>1</v>
      </c>
      <c r="P9280" t="s">
        <v>247</v>
      </c>
      <c r="Q9280" t="s">
        <v>31</v>
      </c>
      <c r="R9280" t="s">
        <v>55</v>
      </c>
    </row>
    <row r="9281" spans="1:18" x14ac:dyDescent="0.3">
      <c r="A9281" t="s">
        <v>36786</v>
      </c>
      <c r="B9281" t="s">
        <v>36787</v>
      </c>
      <c r="C9281" s="1" t="str">
        <f t="shared" si="809"/>
        <v>21:1011</v>
      </c>
      <c r="D9281" s="1" t="str">
        <f t="shared" si="810"/>
        <v>21:0241</v>
      </c>
      <c r="E9281" t="s">
        <v>36788</v>
      </c>
      <c r="F9281" t="s">
        <v>36789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 t="s">
        <v>247</v>
      </c>
      <c r="Q9281" t="s">
        <v>46</v>
      </c>
      <c r="R9281" t="s">
        <v>3875</v>
      </c>
    </row>
    <row r="9282" spans="1:18" x14ac:dyDescent="0.3">
      <c r="A9282" t="s">
        <v>36790</v>
      </c>
      <c r="B9282" t="s">
        <v>36791</v>
      </c>
      <c r="C9282" s="1" t="str">
        <f t="shared" si="809"/>
        <v>21:1011</v>
      </c>
      <c r="D9282" s="1" t="str">
        <f t="shared" si="810"/>
        <v>21:0241</v>
      </c>
      <c r="E9282" t="s">
        <v>36788</v>
      </c>
      <c r="F9282" t="s">
        <v>36792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29</v>
      </c>
      <c r="N9282">
        <v>543</v>
      </c>
      <c r="O9282">
        <v>1</v>
      </c>
      <c r="P9282" t="s">
        <v>247</v>
      </c>
      <c r="Q9282" t="s">
        <v>146</v>
      </c>
      <c r="R9282" t="s">
        <v>401</v>
      </c>
    </row>
    <row r="9283" spans="1:18" x14ac:dyDescent="0.3">
      <c r="A9283" t="s">
        <v>36793</v>
      </c>
      <c r="B9283" t="s">
        <v>36794</v>
      </c>
      <c r="C9283" s="1" t="str">
        <f t="shared" si="809"/>
        <v>21:1011</v>
      </c>
      <c r="D9283" s="1" t="str">
        <f t="shared" si="810"/>
        <v>21:0241</v>
      </c>
      <c r="E9283" t="s">
        <v>36795</v>
      </c>
      <c r="F9283" t="s">
        <v>36796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36</v>
      </c>
      <c r="N9283">
        <v>544</v>
      </c>
      <c r="O9283">
        <v>1</v>
      </c>
      <c r="P9283" t="s">
        <v>356</v>
      </c>
      <c r="Q9283" t="s">
        <v>46</v>
      </c>
      <c r="R9283" t="s">
        <v>55</v>
      </c>
    </row>
    <row r="9284" spans="1:18" x14ac:dyDescent="0.3">
      <c r="A9284" t="s">
        <v>36797</v>
      </c>
      <c r="B9284" t="s">
        <v>36798</v>
      </c>
      <c r="C9284" s="1" t="str">
        <f t="shared" si="809"/>
        <v>21:1011</v>
      </c>
      <c r="D9284" s="1" t="str">
        <f t="shared" si="810"/>
        <v>21:0241</v>
      </c>
      <c r="E9284" t="s">
        <v>36799</v>
      </c>
      <c r="F9284" t="s">
        <v>36800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44</v>
      </c>
      <c r="N9284">
        <v>545</v>
      </c>
      <c r="O9284">
        <v>1</v>
      </c>
      <c r="P9284" t="s">
        <v>247</v>
      </c>
      <c r="Q9284" t="s">
        <v>96</v>
      </c>
      <c r="R9284" t="s">
        <v>401</v>
      </c>
    </row>
    <row r="9285" spans="1:18" x14ac:dyDescent="0.3">
      <c r="A9285" t="s">
        <v>36801</v>
      </c>
      <c r="B9285" t="s">
        <v>36802</v>
      </c>
      <c r="C9285" s="1" t="str">
        <f t="shared" si="809"/>
        <v>21:1011</v>
      </c>
      <c r="D9285" s="1" t="str">
        <f t="shared" si="810"/>
        <v>21:0241</v>
      </c>
      <c r="E9285" t="s">
        <v>36803</v>
      </c>
      <c r="F9285" t="s">
        <v>36804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52</v>
      </c>
      <c r="N9285">
        <v>546</v>
      </c>
      <c r="O9285">
        <v>1</v>
      </c>
      <c r="P9285" t="s">
        <v>356</v>
      </c>
      <c r="Q9285" t="s">
        <v>146</v>
      </c>
      <c r="R9285" t="s">
        <v>189</v>
      </c>
    </row>
    <row r="9286" spans="1:18" x14ac:dyDescent="0.3">
      <c r="A9286" t="s">
        <v>36805</v>
      </c>
      <c r="B9286" t="s">
        <v>36806</v>
      </c>
      <c r="C9286" s="1" t="str">
        <f t="shared" si="809"/>
        <v>21:1011</v>
      </c>
      <c r="D9286" s="1" t="str">
        <f t="shared" si="810"/>
        <v>21:0241</v>
      </c>
      <c r="E9286" t="s">
        <v>36807</v>
      </c>
      <c r="F9286" t="s">
        <v>36808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60</v>
      </c>
      <c r="N9286">
        <v>547</v>
      </c>
      <c r="O9286">
        <v>1</v>
      </c>
      <c r="P9286" t="s">
        <v>356</v>
      </c>
      <c r="Q9286" t="s">
        <v>96</v>
      </c>
      <c r="R9286" t="s">
        <v>3875</v>
      </c>
    </row>
    <row r="9287" spans="1:18" x14ac:dyDescent="0.3">
      <c r="A9287" t="s">
        <v>36809</v>
      </c>
      <c r="B9287" t="s">
        <v>36810</v>
      </c>
      <c r="C9287" s="1" t="str">
        <f t="shared" si="809"/>
        <v>21:1011</v>
      </c>
      <c r="D9287" s="1" t="str">
        <f t="shared" si="810"/>
        <v>21:0241</v>
      </c>
      <c r="E9287" t="s">
        <v>36811</v>
      </c>
      <c r="F9287" t="s">
        <v>36812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67</v>
      </c>
      <c r="N9287">
        <v>548</v>
      </c>
      <c r="O9287">
        <v>1</v>
      </c>
      <c r="P9287" t="s">
        <v>414</v>
      </c>
      <c r="Q9287" t="s">
        <v>46</v>
      </c>
      <c r="R9287" t="s">
        <v>285</v>
      </c>
    </row>
    <row r="9288" spans="1:18" x14ac:dyDescent="0.3">
      <c r="A9288" t="s">
        <v>36813</v>
      </c>
      <c r="B9288" t="s">
        <v>36814</v>
      </c>
      <c r="C9288" s="1" t="str">
        <f t="shared" si="809"/>
        <v>21:1011</v>
      </c>
      <c r="D9288" s="1" t="str">
        <f t="shared" si="810"/>
        <v>21:0241</v>
      </c>
      <c r="E9288" t="s">
        <v>36815</v>
      </c>
      <c r="F9288" t="s">
        <v>36816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74</v>
      </c>
      <c r="N9288">
        <v>549</v>
      </c>
      <c r="O9288">
        <v>1</v>
      </c>
      <c r="P9288" t="s">
        <v>235</v>
      </c>
      <c r="Q9288" t="s">
        <v>146</v>
      </c>
      <c r="R9288" t="s">
        <v>55</v>
      </c>
    </row>
    <row r="9289" spans="1:18" x14ac:dyDescent="0.3">
      <c r="A9289" t="s">
        <v>36817</v>
      </c>
      <c r="B9289" t="s">
        <v>36818</v>
      </c>
      <c r="C9289" s="1" t="str">
        <f t="shared" si="809"/>
        <v>21:1011</v>
      </c>
      <c r="D9289" s="1" t="str">
        <f t="shared" si="810"/>
        <v>21:0241</v>
      </c>
      <c r="E9289" t="s">
        <v>36819</v>
      </c>
      <c r="F9289" t="s">
        <v>36820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81</v>
      </c>
      <c r="N9289">
        <v>550</v>
      </c>
      <c r="O9289">
        <v>1</v>
      </c>
      <c r="P9289" t="s">
        <v>235</v>
      </c>
      <c r="Q9289" t="s">
        <v>146</v>
      </c>
      <c r="R9289" t="s">
        <v>55</v>
      </c>
    </row>
    <row r="9290" spans="1:18" x14ac:dyDescent="0.3">
      <c r="A9290" t="s">
        <v>36821</v>
      </c>
      <c r="B9290" t="s">
        <v>36822</v>
      </c>
      <c r="C9290" s="1" t="str">
        <f t="shared" si="809"/>
        <v>21:1011</v>
      </c>
      <c r="D9290" s="1" t="str">
        <f t="shared" si="810"/>
        <v>21:0241</v>
      </c>
      <c r="E9290" t="s">
        <v>36823</v>
      </c>
      <c r="F9290" t="s">
        <v>36824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95</v>
      </c>
      <c r="N9290">
        <v>551</v>
      </c>
      <c r="O9290">
        <v>1</v>
      </c>
      <c r="P9290" t="s">
        <v>256</v>
      </c>
      <c r="Q9290" t="s">
        <v>146</v>
      </c>
      <c r="R9290" t="s">
        <v>55</v>
      </c>
    </row>
    <row r="9291" spans="1:18" x14ac:dyDescent="0.3">
      <c r="A9291" t="s">
        <v>36825</v>
      </c>
      <c r="B9291" t="s">
        <v>36826</v>
      </c>
      <c r="C9291" s="1" t="str">
        <f t="shared" si="809"/>
        <v>21:1011</v>
      </c>
      <c r="D9291" s="1" t="str">
        <f t="shared" si="810"/>
        <v>21:0241</v>
      </c>
      <c r="E9291" t="s">
        <v>36827</v>
      </c>
      <c r="F9291" t="s">
        <v>36828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101</v>
      </c>
      <c r="N9291">
        <v>552</v>
      </c>
      <c r="O9291">
        <v>1</v>
      </c>
      <c r="P9291" t="s">
        <v>262</v>
      </c>
      <c r="Q9291" t="s">
        <v>248</v>
      </c>
      <c r="R9291" t="s">
        <v>55</v>
      </c>
    </row>
    <row r="9292" spans="1:18" x14ac:dyDescent="0.3">
      <c r="A9292" t="s">
        <v>36829</v>
      </c>
      <c r="B9292" t="s">
        <v>36830</v>
      </c>
      <c r="C9292" s="1" t="str">
        <f t="shared" si="809"/>
        <v>21:1011</v>
      </c>
      <c r="D9292" s="1" t="str">
        <f t="shared" si="810"/>
        <v>21:0241</v>
      </c>
      <c r="E9292" t="s">
        <v>36831</v>
      </c>
      <c r="F9292" t="s">
        <v>36832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107</v>
      </c>
      <c r="N9292">
        <v>553</v>
      </c>
      <c r="O9292">
        <v>1</v>
      </c>
      <c r="P9292" t="s">
        <v>272</v>
      </c>
      <c r="Q9292" t="s">
        <v>257</v>
      </c>
      <c r="R9292" t="s">
        <v>55</v>
      </c>
    </row>
    <row r="9293" spans="1:18" x14ac:dyDescent="0.3">
      <c r="A9293" t="s">
        <v>36833</v>
      </c>
      <c r="B9293" t="s">
        <v>36834</v>
      </c>
      <c r="C9293" s="1" t="str">
        <f t="shared" si="809"/>
        <v>21:1011</v>
      </c>
      <c r="D9293" s="1" t="str">
        <f t="shared" si="810"/>
        <v>21:0241</v>
      </c>
      <c r="E9293" t="s">
        <v>36835</v>
      </c>
      <c r="F9293" t="s">
        <v>36836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114</v>
      </c>
      <c r="N9293">
        <v>554</v>
      </c>
      <c r="O9293">
        <v>1</v>
      </c>
      <c r="P9293" t="s">
        <v>267</v>
      </c>
      <c r="Q9293" t="s">
        <v>62</v>
      </c>
      <c r="R9293" t="s">
        <v>55</v>
      </c>
    </row>
    <row r="9294" spans="1:18" x14ac:dyDescent="0.3">
      <c r="A9294" t="s">
        <v>36837</v>
      </c>
      <c r="B9294" t="s">
        <v>36838</v>
      </c>
      <c r="C9294" s="1" t="str">
        <f t="shared" si="809"/>
        <v>21:1011</v>
      </c>
      <c r="D9294" s="1" t="str">
        <f t="shared" si="810"/>
        <v>21:0241</v>
      </c>
      <c r="E9294" t="s">
        <v>36839</v>
      </c>
      <c r="F9294" t="s">
        <v>36840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121</v>
      </c>
      <c r="N9294">
        <v>555</v>
      </c>
      <c r="O9294">
        <v>1</v>
      </c>
      <c r="P9294" t="s">
        <v>267</v>
      </c>
      <c r="Q9294" t="s">
        <v>46</v>
      </c>
      <c r="R9294" t="s">
        <v>55</v>
      </c>
    </row>
    <row r="9295" spans="1:18" hidden="1" x14ac:dyDescent="0.3">
      <c r="A9295" t="s">
        <v>36841</v>
      </c>
      <c r="B9295" t="s">
        <v>36842</v>
      </c>
      <c r="C9295" s="1" t="str">
        <f t="shared" si="809"/>
        <v>21:1011</v>
      </c>
      <c r="D9295" s="1" t="str">
        <f>HYPERLINK("https://geochem.nrcan.gc.ca/cdogs/content/svy/svy_e.htm", "")</f>
        <v/>
      </c>
      <c r="G9295" s="1" t="str">
        <f>HYPERLINK("https://geochem.nrcan.gc.ca/cdogs/content/cr_/cr_00305_e.htm", "305")</f>
        <v>305</v>
      </c>
      <c r="J9295" t="s">
        <v>85</v>
      </c>
      <c r="K9295" t="s">
        <v>86</v>
      </c>
      <c r="L9295">
        <v>32</v>
      </c>
      <c r="M9295" t="s">
        <v>87</v>
      </c>
      <c r="N9295">
        <v>556</v>
      </c>
      <c r="O9295">
        <v>8</v>
      </c>
      <c r="P9295" t="s">
        <v>558</v>
      </c>
      <c r="Q9295" t="s">
        <v>31</v>
      </c>
      <c r="R9295" t="s">
        <v>3875</v>
      </c>
    </row>
    <row r="9296" spans="1:18" x14ac:dyDescent="0.3">
      <c r="A9296" t="s">
        <v>36843</v>
      </c>
      <c r="B9296" t="s">
        <v>36844</v>
      </c>
      <c r="C9296" s="1" t="str">
        <f t="shared" si="809"/>
        <v>21:1011</v>
      </c>
      <c r="D9296" s="1" t="str">
        <f t="shared" ref="D9296:D9305" si="813">HYPERLINK("https://geochem.nrcan.gc.ca/cdogs/content/svy/svy210241_e.htm", "21:0241")</f>
        <v>21:0241</v>
      </c>
      <c r="E9296" t="s">
        <v>36845</v>
      </c>
      <c r="F9296" t="s">
        <v>36846</v>
      </c>
      <c r="H9296">
        <v>71.461680000000001</v>
      </c>
      <c r="I9296">
        <v>-113.42703</v>
      </c>
      <c r="J9296" s="1" t="str">
        <f t="shared" ref="J9296:J9305" si="814">HYPERLINK("https://geochem.nrcan.gc.ca/cdogs/content/kwd/kwd020018_e.htm", "Fluid (stream)")</f>
        <v>Fluid (stream)</v>
      </c>
      <c r="K9296" s="1" t="str">
        <f t="shared" ref="K9296:K9305" si="815">HYPERLINK("https://geochem.nrcan.gc.ca/cdogs/content/kwd/kwd080007_e.htm", "Untreated Water")</f>
        <v>Untreated Water</v>
      </c>
      <c r="L9296">
        <v>32</v>
      </c>
      <c r="M9296" t="s">
        <v>127</v>
      </c>
      <c r="N9296">
        <v>557</v>
      </c>
      <c r="O9296">
        <v>1</v>
      </c>
      <c r="P9296" t="s">
        <v>356</v>
      </c>
      <c r="Q9296" t="s">
        <v>24</v>
      </c>
      <c r="R9296" t="s">
        <v>55</v>
      </c>
    </row>
    <row r="9297" spans="1:18" x14ac:dyDescent="0.3">
      <c r="A9297" t="s">
        <v>36847</v>
      </c>
      <c r="B9297" t="s">
        <v>36848</v>
      </c>
      <c r="C9297" s="1" t="str">
        <f t="shared" si="809"/>
        <v>21:1011</v>
      </c>
      <c r="D9297" s="1" t="str">
        <f t="shared" si="813"/>
        <v>21:0241</v>
      </c>
      <c r="E9297" t="s">
        <v>36849</v>
      </c>
      <c r="F9297" t="s">
        <v>36850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 t="s">
        <v>272</v>
      </c>
      <c r="Q9297" t="s">
        <v>257</v>
      </c>
      <c r="R9297" t="s">
        <v>55</v>
      </c>
    </row>
    <row r="9298" spans="1:18" x14ac:dyDescent="0.3">
      <c r="A9298" t="s">
        <v>36851</v>
      </c>
      <c r="B9298" t="s">
        <v>36852</v>
      </c>
      <c r="C9298" s="1" t="str">
        <f t="shared" si="809"/>
        <v>21:1011</v>
      </c>
      <c r="D9298" s="1" t="str">
        <f t="shared" si="813"/>
        <v>21:0241</v>
      </c>
      <c r="E9298" t="s">
        <v>36849</v>
      </c>
      <c r="F9298" t="s">
        <v>36853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29</v>
      </c>
      <c r="N9298">
        <v>559</v>
      </c>
      <c r="O9298">
        <v>1</v>
      </c>
      <c r="P9298" t="s">
        <v>267</v>
      </c>
      <c r="Q9298" t="s">
        <v>46</v>
      </c>
      <c r="R9298" t="s">
        <v>55</v>
      </c>
    </row>
    <row r="9299" spans="1:18" x14ac:dyDescent="0.3">
      <c r="A9299" t="s">
        <v>36854</v>
      </c>
      <c r="B9299" t="s">
        <v>36855</v>
      </c>
      <c r="C9299" s="1" t="str">
        <f t="shared" si="809"/>
        <v>21:1011</v>
      </c>
      <c r="D9299" s="1" t="str">
        <f t="shared" si="813"/>
        <v>21:0241</v>
      </c>
      <c r="E9299" t="s">
        <v>36856</v>
      </c>
      <c r="F9299" t="s">
        <v>36857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133</v>
      </c>
      <c r="N9299">
        <v>560</v>
      </c>
      <c r="O9299">
        <v>1</v>
      </c>
      <c r="P9299" t="s">
        <v>465</v>
      </c>
      <c r="Q9299" t="s">
        <v>62</v>
      </c>
      <c r="R9299" t="s">
        <v>55</v>
      </c>
    </row>
    <row r="9300" spans="1:18" x14ac:dyDescent="0.3">
      <c r="A9300" t="s">
        <v>36858</v>
      </c>
      <c r="B9300" t="s">
        <v>36859</v>
      </c>
      <c r="C9300" s="1" t="str">
        <f t="shared" si="809"/>
        <v>21:1011</v>
      </c>
      <c r="D9300" s="1" t="str">
        <f t="shared" si="813"/>
        <v>21:0241</v>
      </c>
      <c r="E9300" t="s">
        <v>36860</v>
      </c>
      <c r="F9300" t="s">
        <v>36861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139</v>
      </c>
      <c r="N9300">
        <v>561</v>
      </c>
      <c r="O9300">
        <v>1</v>
      </c>
      <c r="P9300" t="s">
        <v>465</v>
      </c>
      <c r="Q9300" t="s">
        <v>257</v>
      </c>
      <c r="R9300" t="s">
        <v>55</v>
      </c>
    </row>
    <row r="9301" spans="1:18" x14ac:dyDescent="0.3">
      <c r="A9301" t="s">
        <v>36862</v>
      </c>
      <c r="B9301" t="s">
        <v>36863</v>
      </c>
      <c r="C9301" s="1" t="str">
        <f t="shared" si="809"/>
        <v>21:1011</v>
      </c>
      <c r="D9301" s="1" t="str">
        <f t="shared" si="813"/>
        <v>21:0241</v>
      </c>
      <c r="E9301" t="s">
        <v>36864</v>
      </c>
      <c r="F9301" t="s">
        <v>36865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241</v>
      </c>
      <c r="N9301">
        <v>562</v>
      </c>
      <c r="O9301">
        <v>1</v>
      </c>
      <c r="P9301" t="s">
        <v>267</v>
      </c>
      <c r="Q9301" t="s">
        <v>46</v>
      </c>
      <c r="R9301" t="s">
        <v>55</v>
      </c>
    </row>
    <row r="9302" spans="1:18" x14ac:dyDescent="0.3">
      <c r="A9302" t="s">
        <v>36866</v>
      </c>
      <c r="B9302" t="s">
        <v>36867</v>
      </c>
      <c r="C9302" s="1" t="str">
        <f t="shared" si="809"/>
        <v>21:1011</v>
      </c>
      <c r="D9302" s="1" t="str">
        <f t="shared" si="813"/>
        <v>21:0241</v>
      </c>
      <c r="E9302" t="s">
        <v>36868</v>
      </c>
      <c r="F9302" t="s">
        <v>36869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36</v>
      </c>
      <c r="N9302">
        <v>563</v>
      </c>
      <c r="O9302">
        <v>1</v>
      </c>
      <c r="P9302" t="s">
        <v>465</v>
      </c>
      <c r="Q9302" t="s">
        <v>62</v>
      </c>
      <c r="R9302" t="s">
        <v>55</v>
      </c>
    </row>
    <row r="9303" spans="1:18" x14ac:dyDescent="0.3">
      <c r="A9303" t="s">
        <v>36870</v>
      </c>
      <c r="B9303" t="s">
        <v>36871</v>
      </c>
      <c r="C9303" s="1" t="str">
        <f t="shared" si="809"/>
        <v>21:1011</v>
      </c>
      <c r="D9303" s="1" t="str">
        <f t="shared" si="813"/>
        <v>21:0241</v>
      </c>
      <c r="E9303" t="s">
        <v>36872</v>
      </c>
      <c r="F9303" t="s">
        <v>36873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44</v>
      </c>
      <c r="N9303">
        <v>564</v>
      </c>
      <c r="O9303">
        <v>1</v>
      </c>
      <c r="P9303" t="s">
        <v>465</v>
      </c>
      <c r="Q9303" t="s">
        <v>46</v>
      </c>
      <c r="R9303" t="s">
        <v>55</v>
      </c>
    </row>
    <row r="9304" spans="1:18" x14ac:dyDescent="0.3">
      <c r="A9304" t="s">
        <v>36874</v>
      </c>
      <c r="B9304" t="s">
        <v>36875</v>
      </c>
      <c r="C9304" s="1" t="str">
        <f t="shared" si="809"/>
        <v>21:1011</v>
      </c>
      <c r="D9304" s="1" t="str">
        <f t="shared" si="813"/>
        <v>21:0241</v>
      </c>
      <c r="E9304" t="s">
        <v>36876</v>
      </c>
      <c r="F9304" t="s">
        <v>36877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52</v>
      </c>
      <c r="N9304">
        <v>565</v>
      </c>
      <c r="O9304">
        <v>1</v>
      </c>
      <c r="P9304" t="s">
        <v>272</v>
      </c>
      <c r="Q9304" t="s">
        <v>46</v>
      </c>
      <c r="R9304" t="s">
        <v>55</v>
      </c>
    </row>
    <row r="9305" spans="1:18" x14ac:dyDescent="0.3">
      <c r="A9305" t="s">
        <v>36878</v>
      </c>
      <c r="B9305" t="s">
        <v>36879</v>
      </c>
      <c r="C9305" s="1" t="str">
        <f t="shared" si="809"/>
        <v>21:1011</v>
      </c>
      <c r="D9305" s="1" t="str">
        <f t="shared" si="813"/>
        <v>21:0241</v>
      </c>
      <c r="E9305" t="s">
        <v>36880</v>
      </c>
      <c r="F9305" t="s">
        <v>36881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60</v>
      </c>
      <c r="N9305">
        <v>566</v>
      </c>
      <c r="O9305">
        <v>1</v>
      </c>
      <c r="P9305" t="s">
        <v>267</v>
      </c>
      <c r="Q9305" t="s">
        <v>62</v>
      </c>
      <c r="R9305" t="s">
        <v>55</v>
      </c>
    </row>
    <row r="9306" spans="1:18" hidden="1" x14ac:dyDescent="0.3">
      <c r="A9306" t="s">
        <v>36882</v>
      </c>
      <c r="B9306" t="s">
        <v>36883</v>
      </c>
      <c r="C9306" s="1" t="str">
        <f t="shared" si="809"/>
        <v>21:1011</v>
      </c>
      <c r="D9306" s="1" t="str">
        <f>HYPERLINK("https://geochem.nrcan.gc.ca/cdogs/content/svy/svy_e.htm", "")</f>
        <v/>
      </c>
      <c r="G9306" s="1" t="str">
        <f>HYPERLINK("https://geochem.nrcan.gc.ca/cdogs/content/cr_/cr_00306_e.htm", "306")</f>
        <v>306</v>
      </c>
      <c r="J9306" t="s">
        <v>85</v>
      </c>
      <c r="K9306" t="s">
        <v>86</v>
      </c>
      <c r="L9306">
        <v>33</v>
      </c>
      <c r="M9306" t="s">
        <v>87</v>
      </c>
      <c r="N9306">
        <v>567</v>
      </c>
      <c r="O9306">
        <v>8</v>
      </c>
      <c r="P9306" t="s">
        <v>161</v>
      </c>
      <c r="Q9306" t="s">
        <v>46</v>
      </c>
      <c r="R9306" t="s">
        <v>90</v>
      </c>
    </row>
    <row r="9307" spans="1:18" x14ac:dyDescent="0.3">
      <c r="A9307" t="s">
        <v>36884</v>
      </c>
      <c r="B9307" t="s">
        <v>36885</v>
      </c>
      <c r="C9307" s="1" t="str">
        <f t="shared" si="809"/>
        <v>21:1011</v>
      </c>
      <c r="D9307" s="1" t="str">
        <f t="shared" ref="D9307:D9336" si="816">HYPERLINK("https://geochem.nrcan.gc.ca/cdogs/content/svy/svy210241_e.htm", "21:0241")</f>
        <v>21:0241</v>
      </c>
      <c r="E9307" t="s">
        <v>36886</v>
      </c>
      <c r="F9307" t="s">
        <v>36887</v>
      </c>
      <c r="H9307">
        <v>71.344899999999996</v>
      </c>
      <c r="I9307">
        <v>-113.81204</v>
      </c>
      <c r="J9307" s="1" t="str">
        <f t="shared" ref="J9307:J9336" si="817">HYPERLINK("https://geochem.nrcan.gc.ca/cdogs/content/kwd/kwd020018_e.htm", "Fluid (stream)")</f>
        <v>Fluid (stream)</v>
      </c>
      <c r="K9307" s="1" t="str">
        <f t="shared" ref="K9307:K9336" si="818">HYPERLINK("https://geochem.nrcan.gc.ca/cdogs/content/kwd/kwd080007_e.htm", "Untreated Water")</f>
        <v>Untreated Water</v>
      </c>
      <c r="L9307">
        <v>33</v>
      </c>
      <c r="M9307" t="s">
        <v>67</v>
      </c>
      <c r="N9307">
        <v>568</v>
      </c>
      <c r="O9307">
        <v>1</v>
      </c>
      <c r="P9307" t="s">
        <v>272</v>
      </c>
      <c r="Q9307" t="s">
        <v>24</v>
      </c>
      <c r="R9307" t="s">
        <v>55</v>
      </c>
    </row>
    <row r="9308" spans="1:18" x14ac:dyDescent="0.3">
      <c r="A9308" t="s">
        <v>36888</v>
      </c>
      <c r="B9308" t="s">
        <v>36889</v>
      </c>
      <c r="C9308" s="1" t="str">
        <f t="shared" si="809"/>
        <v>21:1011</v>
      </c>
      <c r="D9308" s="1" t="str">
        <f t="shared" si="816"/>
        <v>21:0241</v>
      </c>
      <c r="E9308" t="s">
        <v>36890</v>
      </c>
      <c r="F9308" t="s">
        <v>36891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74</v>
      </c>
      <c r="N9308">
        <v>569</v>
      </c>
      <c r="O9308">
        <v>1</v>
      </c>
      <c r="P9308" t="s">
        <v>272</v>
      </c>
      <c r="Q9308" t="s">
        <v>62</v>
      </c>
      <c r="R9308" t="s">
        <v>55</v>
      </c>
    </row>
    <row r="9309" spans="1:18" x14ac:dyDescent="0.3">
      <c r="A9309" t="s">
        <v>36892</v>
      </c>
      <c r="B9309" t="s">
        <v>36893</v>
      </c>
      <c r="C9309" s="1" t="str">
        <f t="shared" si="809"/>
        <v>21:1011</v>
      </c>
      <c r="D9309" s="1" t="str">
        <f t="shared" si="816"/>
        <v>21:0241</v>
      </c>
      <c r="E9309" t="s">
        <v>36894</v>
      </c>
      <c r="F9309" t="s">
        <v>36895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81</v>
      </c>
      <c r="N9309">
        <v>570</v>
      </c>
      <c r="O9309">
        <v>1</v>
      </c>
      <c r="P9309" t="s">
        <v>262</v>
      </c>
      <c r="Q9309" t="s">
        <v>257</v>
      </c>
      <c r="R9309" t="s">
        <v>55</v>
      </c>
    </row>
    <row r="9310" spans="1:18" x14ac:dyDescent="0.3">
      <c r="A9310" t="s">
        <v>36896</v>
      </c>
      <c r="B9310" t="s">
        <v>36897</v>
      </c>
      <c r="C9310" s="1" t="str">
        <f t="shared" si="809"/>
        <v>21:1011</v>
      </c>
      <c r="D9310" s="1" t="str">
        <f t="shared" si="816"/>
        <v>21:0241</v>
      </c>
      <c r="E9310" t="s">
        <v>36898</v>
      </c>
      <c r="F9310" t="s">
        <v>36899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95</v>
      </c>
      <c r="N9310">
        <v>571</v>
      </c>
      <c r="O9310">
        <v>1</v>
      </c>
      <c r="P9310" t="s">
        <v>356</v>
      </c>
      <c r="Q9310" t="s">
        <v>146</v>
      </c>
      <c r="R9310" t="s">
        <v>55</v>
      </c>
    </row>
    <row r="9311" spans="1:18" x14ac:dyDescent="0.3">
      <c r="A9311" t="s">
        <v>36900</v>
      </c>
      <c r="B9311" t="s">
        <v>36901</v>
      </c>
      <c r="C9311" s="1" t="str">
        <f t="shared" si="809"/>
        <v>21:1011</v>
      </c>
      <c r="D9311" s="1" t="str">
        <f t="shared" si="816"/>
        <v>21:0241</v>
      </c>
      <c r="E9311" t="s">
        <v>36902</v>
      </c>
      <c r="F9311" t="s">
        <v>36903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101</v>
      </c>
      <c r="N9311">
        <v>572</v>
      </c>
      <c r="O9311">
        <v>1</v>
      </c>
      <c r="P9311" t="s">
        <v>134</v>
      </c>
      <c r="Q9311" t="s">
        <v>248</v>
      </c>
      <c r="R9311" t="s">
        <v>55</v>
      </c>
    </row>
    <row r="9312" spans="1:18" x14ac:dyDescent="0.3">
      <c r="A9312" t="s">
        <v>36904</v>
      </c>
      <c r="B9312" t="s">
        <v>36905</v>
      </c>
      <c r="C9312" s="1" t="str">
        <f t="shared" si="809"/>
        <v>21:1011</v>
      </c>
      <c r="D9312" s="1" t="str">
        <f t="shared" si="816"/>
        <v>21:0241</v>
      </c>
      <c r="E9312" t="s">
        <v>36906</v>
      </c>
      <c r="F9312" t="s">
        <v>36907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107</v>
      </c>
      <c r="N9312">
        <v>573</v>
      </c>
      <c r="O9312">
        <v>1</v>
      </c>
      <c r="P9312" t="s">
        <v>771</v>
      </c>
      <c r="Q9312" t="s">
        <v>146</v>
      </c>
      <c r="R9312" t="s">
        <v>55</v>
      </c>
    </row>
    <row r="9313" spans="1:18" x14ac:dyDescent="0.3">
      <c r="A9313" t="s">
        <v>36908</v>
      </c>
      <c r="B9313" t="s">
        <v>36909</v>
      </c>
      <c r="C9313" s="1" t="str">
        <f t="shared" si="809"/>
        <v>21:1011</v>
      </c>
      <c r="D9313" s="1" t="str">
        <f t="shared" si="816"/>
        <v>21:0241</v>
      </c>
      <c r="E9313" t="s">
        <v>36910</v>
      </c>
      <c r="F9313" t="s">
        <v>36911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114</v>
      </c>
      <c r="N9313">
        <v>574</v>
      </c>
      <c r="O9313">
        <v>1</v>
      </c>
      <c r="P9313" t="s">
        <v>414</v>
      </c>
      <c r="Q9313" t="s">
        <v>310</v>
      </c>
      <c r="R9313" t="s">
        <v>55</v>
      </c>
    </row>
    <row r="9314" spans="1:18" x14ac:dyDescent="0.3">
      <c r="A9314" t="s">
        <v>36912</v>
      </c>
      <c r="B9314" t="s">
        <v>36913</v>
      </c>
      <c r="C9314" s="1" t="str">
        <f t="shared" si="809"/>
        <v>21:1011</v>
      </c>
      <c r="D9314" s="1" t="str">
        <f t="shared" si="816"/>
        <v>21:0241</v>
      </c>
      <c r="E9314" t="s">
        <v>36914</v>
      </c>
      <c r="F9314" t="s">
        <v>36915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 t="s">
        <v>319</v>
      </c>
      <c r="Q9314" t="s">
        <v>96</v>
      </c>
      <c r="R9314" t="s">
        <v>183</v>
      </c>
    </row>
    <row r="9315" spans="1:18" x14ac:dyDescent="0.3">
      <c r="A9315" t="s">
        <v>36916</v>
      </c>
      <c r="B9315" t="s">
        <v>36917</v>
      </c>
      <c r="C9315" s="1" t="str">
        <f t="shared" si="809"/>
        <v>21:1011</v>
      </c>
      <c r="D9315" s="1" t="str">
        <f t="shared" si="816"/>
        <v>21:0241</v>
      </c>
      <c r="E9315" t="s">
        <v>36914</v>
      </c>
      <c r="F9315" t="s">
        <v>36918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29</v>
      </c>
      <c r="N9315">
        <v>576</v>
      </c>
      <c r="O9315">
        <v>1</v>
      </c>
      <c r="P9315" t="s">
        <v>256</v>
      </c>
      <c r="Q9315" t="s">
        <v>146</v>
      </c>
      <c r="R9315" t="s">
        <v>347</v>
      </c>
    </row>
    <row r="9316" spans="1:18" x14ac:dyDescent="0.3">
      <c r="A9316" t="s">
        <v>36919</v>
      </c>
      <c r="B9316" t="s">
        <v>36920</v>
      </c>
      <c r="C9316" s="1" t="str">
        <f t="shared" ref="C9316:C9379" si="819">HYPERLINK("https://geochem.nrcan.gc.ca/cdogs/content/bdl/bdl211011_e.htm", "21:1011")</f>
        <v>21:1011</v>
      </c>
      <c r="D9316" s="1" t="str">
        <f t="shared" si="816"/>
        <v>21:0241</v>
      </c>
      <c r="E9316" t="s">
        <v>36921</v>
      </c>
      <c r="F9316" t="s">
        <v>36922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121</v>
      </c>
      <c r="N9316">
        <v>577</v>
      </c>
      <c r="O9316">
        <v>1</v>
      </c>
      <c r="P9316" t="s">
        <v>247</v>
      </c>
      <c r="Q9316" t="s">
        <v>62</v>
      </c>
      <c r="R9316" t="s">
        <v>522</v>
      </c>
    </row>
    <row r="9317" spans="1:18" x14ac:dyDescent="0.3">
      <c r="A9317" t="s">
        <v>36923</v>
      </c>
      <c r="B9317" t="s">
        <v>36924</v>
      </c>
      <c r="C9317" s="1" t="str">
        <f t="shared" si="819"/>
        <v>21:1011</v>
      </c>
      <c r="D9317" s="1" t="str">
        <f t="shared" si="816"/>
        <v>21:0241</v>
      </c>
      <c r="E9317" t="s">
        <v>36925</v>
      </c>
      <c r="F9317" t="s">
        <v>36926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127</v>
      </c>
      <c r="N9317">
        <v>578</v>
      </c>
      <c r="O9317">
        <v>1</v>
      </c>
      <c r="P9317" t="s">
        <v>247</v>
      </c>
      <c r="Q9317" t="s">
        <v>24</v>
      </c>
      <c r="R9317" t="s">
        <v>211</v>
      </c>
    </row>
    <row r="9318" spans="1:18" x14ac:dyDescent="0.3">
      <c r="A9318" t="s">
        <v>36927</v>
      </c>
      <c r="B9318" t="s">
        <v>36928</v>
      </c>
      <c r="C9318" s="1" t="str">
        <f t="shared" si="819"/>
        <v>21:1011</v>
      </c>
      <c r="D9318" s="1" t="str">
        <f t="shared" si="816"/>
        <v>21:0241</v>
      </c>
      <c r="E9318" t="s">
        <v>36929</v>
      </c>
      <c r="F9318" t="s">
        <v>36930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133</v>
      </c>
      <c r="N9318">
        <v>579</v>
      </c>
      <c r="O9318">
        <v>1</v>
      </c>
      <c r="P9318" t="s">
        <v>356</v>
      </c>
      <c r="Q9318" t="s">
        <v>24</v>
      </c>
      <c r="R9318" t="s">
        <v>195</v>
      </c>
    </row>
    <row r="9319" spans="1:18" x14ac:dyDescent="0.3">
      <c r="A9319" t="s">
        <v>36931</v>
      </c>
      <c r="B9319" t="s">
        <v>36932</v>
      </c>
      <c r="C9319" s="1" t="str">
        <f t="shared" si="819"/>
        <v>21:1011</v>
      </c>
      <c r="D9319" s="1" t="str">
        <f t="shared" si="816"/>
        <v>21:0241</v>
      </c>
      <c r="E9319" t="s">
        <v>36933</v>
      </c>
      <c r="F9319" t="s">
        <v>36934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139</v>
      </c>
      <c r="N9319">
        <v>580</v>
      </c>
      <c r="O9319">
        <v>1</v>
      </c>
      <c r="P9319" t="s">
        <v>356</v>
      </c>
      <c r="Q9319" t="s">
        <v>146</v>
      </c>
      <c r="R9319" t="s">
        <v>189</v>
      </c>
    </row>
    <row r="9320" spans="1:18" x14ac:dyDescent="0.3">
      <c r="A9320" t="s">
        <v>36935</v>
      </c>
      <c r="B9320" t="s">
        <v>36936</v>
      </c>
      <c r="C9320" s="1" t="str">
        <f t="shared" si="819"/>
        <v>21:1011</v>
      </c>
      <c r="D9320" s="1" t="str">
        <f t="shared" si="816"/>
        <v>21:0241</v>
      </c>
      <c r="E9320" t="s">
        <v>36937</v>
      </c>
      <c r="F9320" t="s">
        <v>36938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241</v>
      </c>
      <c r="N9320">
        <v>581</v>
      </c>
      <c r="O9320">
        <v>1</v>
      </c>
      <c r="P9320" t="s">
        <v>771</v>
      </c>
      <c r="Q9320" t="s">
        <v>62</v>
      </c>
      <c r="R9320" t="s">
        <v>3875</v>
      </c>
    </row>
    <row r="9321" spans="1:18" x14ac:dyDescent="0.3">
      <c r="A9321" t="s">
        <v>36939</v>
      </c>
      <c r="B9321" t="s">
        <v>36940</v>
      </c>
      <c r="C9321" s="1" t="str">
        <f t="shared" si="819"/>
        <v>21:1011</v>
      </c>
      <c r="D9321" s="1" t="str">
        <f t="shared" si="816"/>
        <v>21:0241</v>
      </c>
      <c r="E9321" t="s">
        <v>36941</v>
      </c>
      <c r="F9321" t="s">
        <v>36942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36</v>
      </c>
      <c r="N9321">
        <v>582</v>
      </c>
      <c r="O9321">
        <v>1</v>
      </c>
      <c r="P9321" t="s">
        <v>356</v>
      </c>
      <c r="Q9321" t="s">
        <v>38</v>
      </c>
      <c r="R9321" t="s">
        <v>55</v>
      </c>
    </row>
    <row r="9322" spans="1:18" x14ac:dyDescent="0.3">
      <c r="A9322" t="s">
        <v>36943</v>
      </c>
      <c r="B9322" t="s">
        <v>36944</v>
      </c>
      <c r="C9322" s="1" t="str">
        <f t="shared" si="819"/>
        <v>21:1011</v>
      </c>
      <c r="D9322" s="1" t="str">
        <f t="shared" si="816"/>
        <v>21:0241</v>
      </c>
      <c r="E9322" t="s">
        <v>36945</v>
      </c>
      <c r="F9322" t="s">
        <v>36946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44</v>
      </c>
      <c r="N9322">
        <v>583</v>
      </c>
      <c r="O9322">
        <v>1</v>
      </c>
      <c r="P9322" t="s">
        <v>272</v>
      </c>
      <c r="Q9322" t="s">
        <v>146</v>
      </c>
      <c r="R9322" t="s">
        <v>55</v>
      </c>
    </row>
    <row r="9323" spans="1:18" x14ac:dyDescent="0.3">
      <c r="A9323" t="s">
        <v>36947</v>
      </c>
      <c r="B9323" t="s">
        <v>36948</v>
      </c>
      <c r="C9323" s="1" t="str">
        <f t="shared" si="819"/>
        <v>21:1011</v>
      </c>
      <c r="D9323" s="1" t="str">
        <f t="shared" si="816"/>
        <v>21:0241</v>
      </c>
      <c r="E9323" t="s">
        <v>36949</v>
      </c>
      <c r="F9323" t="s">
        <v>36950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52</v>
      </c>
      <c r="N9323">
        <v>584</v>
      </c>
      <c r="O9323">
        <v>1</v>
      </c>
      <c r="P9323" t="s">
        <v>267</v>
      </c>
      <c r="Q9323" t="s">
        <v>62</v>
      </c>
      <c r="R9323" t="s">
        <v>55</v>
      </c>
    </row>
    <row r="9324" spans="1:18" x14ac:dyDescent="0.3">
      <c r="A9324" t="s">
        <v>36951</v>
      </c>
      <c r="B9324" t="s">
        <v>36952</v>
      </c>
      <c r="C9324" s="1" t="str">
        <f t="shared" si="819"/>
        <v>21:1011</v>
      </c>
      <c r="D9324" s="1" t="str">
        <f t="shared" si="816"/>
        <v>21:0241</v>
      </c>
      <c r="E9324" t="s">
        <v>36953</v>
      </c>
      <c r="F9324" t="s">
        <v>36954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60</v>
      </c>
      <c r="N9324">
        <v>585</v>
      </c>
      <c r="O9324">
        <v>1</v>
      </c>
      <c r="P9324" t="s">
        <v>272</v>
      </c>
      <c r="Q9324" t="s">
        <v>31</v>
      </c>
      <c r="R9324" t="s">
        <v>55</v>
      </c>
    </row>
    <row r="9325" spans="1:18" x14ac:dyDescent="0.3">
      <c r="A9325" t="s">
        <v>36955</v>
      </c>
      <c r="B9325" t="s">
        <v>36956</v>
      </c>
      <c r="C9325" s="1" t="str">
        <f t="shared" si="819"/>
        <v>21:1011</v>
      </c>
      <c r="D9325" s="1" t="str">
        <f t="shared" si="816"/>
        <v>21:0241</v>
      </c>
      <c r="E9325" t="s">
        <v>36957</v>
      </c>
      <c r="F9325" t="s">
        <v>36958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67</v>
      </c>
      <c r="N9325">
        <v>586</v>
      </c>
      <c r="O9325">
        <v>1</v>
      </c>
      <c r="P9325" t="s">
        <v>15080</v>
      </c>
      <c r="Q9325" t="s">
        <v>15080</v>
      </c>
      <c r="R9325" t="s">
        <v>15080</v>
      </c>
    </row>
    <row r="9326" spans="1:18" x14ac:dyDescent="0.3">
      <c r="A9326" t="s">
        <v>36959</v>
      </c>
      <c r="B9326" t="s">
        <v>36960</v>
      </c>
      <c r="C9326" s="1" t="str">
        <f t="shared" si="819"/>
        <v>21:1011</v>
      </c>
      <c r="D9326" s="1" t="str">
        <f t="shared" si="816"/>
        <v>21:0241</v>
      </c>
      <c r="E9326" t="s">
        <v>36961</v>
      </c>
      <c r="F9326" t="s">
        <v>36962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74</v>
      </c>
      <c r="N9326">
        <v>587</v>
      </c>
      <c r="O9326">
        <v>1</v>
      </c>
      <c r="P9326" t="s">
        <v>356</v>
      </c>
      <c r="Q9326" t="s">
        <v>96</v>
      </c>
      <c r="R9326" t="s">
        <v>55</v>
      </c>
    </row>
    <row r="9327" spans="1:18" x14ac:dyDescent="0.3">
      <c r="A9327" t="s">
        <v>36963</v>
      </c>
      <c r="B9327" t="s">
        <v>36964</v>
      </c>
      <c r="C9327" s="1" t="str">
        <f t="shared" si="819"/>
        <v>21:1011</v>
      </c>
      <c r="D9327" s="1" t="str">
        <f t="shared" si="816"/>
        <v>21:0241</v>
      </c>
      <c r="E9327" t="s">
        <v>36965</v>
      </c>
      <c r="F9327" t="s">
        <v>36966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81</v>
      </c>
      <c r="N9327">
        <v>588</v>
      </c>
      <c r="O9327">
        <v>1</v>
      </c>
      <c r="P9327" t="s">
        <v>256</v>
      </c>
      <c r="Q9327" t="s">
        <v>89</v>
      </c>
      <c r="R9327" t="s">
        <v>522</v>
      </c>
    </row>
    <row r="9328" spans="1:18" x14ac:dyDescent="0.3">
      <c r="A9328" t="s">
        <v>36967</v>
      </c>
      <c r="B9328" t="s">
        <v>36968</v>
      </c>
      <c r="C9328" s="1" t="str">
        <f t="shared" si="819"/>
        <v>21:1011</v>
      </c>
      <c r="D9328" s="1" t="str">
        <f t="shared" si="816"/>
        <v>21:0241</v>
      </c>
      <c r="E9328" t="s">
        <v>36969</v>
      </c>
      <c r="F9328" t="s">
        <v>36970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95</v>
      </c>
      <c r="N9328">
        <v>589</v>
      </c>
      <c r="O9328">
        <v>1</v>
      </c>
      <c r="P9328" t="s">
        <v>256</v>
      </c>
      <c r="Q9328" t="s">
        <v>96</v>
      </c>
      <c r="R9328" t="s">
        <v>189</v>
      </c>
    </row>
    <row r="9329" spans="1:18" x14ac:dyDescent="0.3">
      <c r="A9329" t="s">
        <v>36971</v>
      </c>
      <c r="B9329" t="s">
        <v>36972</v>
      </c>
      <c r="C9329" s="1" t="str">
        <f t="shared" si="819"/>
        <v>21:1011</v>
      </c>
      <c r="D9329" s="1" t="str">
        <f t="shared" si="816"/>
        <v>21:0241</v>
      </c>
      <c r="E9329" t="s">
        <v>36973</v>
      </c>
      <c r="F9329" t="s">
        <v>36974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101</v>
      </c>
      <c r="N9329">
        <v>590</v>
      </c>
      <c r="O9329">
        <v>1</v>
      </c>
      <c r="P9329" t="s">
        <v>194</v>
      </c>
      <c r="Q9329" t="s">
        <v>96</v>
      </c>
      <c r="R9329" t="s">
        <v>55</v>
      </c>
    </row>
    <row r="9330" spans="1:18" x14ac:dyDescent="0.3">
      <c r="A9330" t="s">
        <v>36975</v>
      </c>
      <c r="B9330" t="s">
        <v>36976</v>
      </c>
      <c r="C9330" s="1" t="str">
        <f t="shared" si="819"/>
        <v>21:1011</v>
      </c>
      <c r="D9330" s="1" t="str">
        <f t="shared" si="816"/>
        <v>21:0241</v>
      </c>
      <c r="E9330" t="s">
        <v>36977</v>
      </c>
      <c r="F9330" t="s">
        <v>36978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107</v>
      </c>
      <c r="N9330">
        <v>591</v>
      </c>
      <c r="O9330">
        <v>1</v>
      </c>
      <c r="P9330" t="s">
        <v>356</v>
      </c>
      <c r="Q9330" t="s">
        <v>31</v>
      </c>
      <c r="R9330" t="s">
        <v>55</v>
      </c>
    </row>
    <row r="9331" spans="1:18" x14ac:dyDescent="0.3">
      <c r="A9331" t="s">
        <v>36979</v>
      </c>
      <c r="B9331" t="s">
        <v>36980</v>
      </c>
      <c r="C9331" s="1" t="str">
        <f t="shared" si="819"/>
        <v>21:1011</v>
      </c>
      <c r="D9331" s="1" t="str">
        <f t="shared" si="816"/>
        <v>21:0241</v>
      </c>
      <c r="E9331" t="s">
        <v>36981</v>
      </c>
      <c r="F9331" t="s">
        <v>36982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114</v>
      </c>
      <c r="N9331">
        <v>592</v>
      </c>
      <c r="O9331">
        <v>1</v>
      </c>
      <c r="P9331" t="s">
        <v>262</v>
      </c>
      <c r="Q9331" t="s">
        <v>96</v>
      </c>
      <c r="R9331" t="s">
        <v>2135</v>
      </c>
    </row>
    <row r="9332" spans="1:18" x14ac:dyDescent="0.3">
      <c r="A9332" t="s">
        <v>36983</v>
      </c>
      <c r="B9332" t="s">
        <v>36984</v>
      </c>
      <c r="C9332" s="1" t="str">
        <f t="shared" si="819"/>
        <v>21:1011</v>
      </c>
      <c r="D9332" s="1" t="str">
        <f t="shared" si="816"/>
        <v>21:0241</v>
      </c>
      <c r="E9332" t="s">
        <v>36985</v>
      </c>
      <c r="F9332" t="s">
        <v>36986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121</v>
      </c>
      <c r="N9332">
        <v>593</v>
      </c>
      <c r="O9332">
        <v>1</v>
      </c>
      <c r="P9332" t="s">
        <v>267</v>
      </c>
      <c r="Q9332" t="s">
        <v>24</v>
      </c>
      <c r="R9332" t="s">
        <v>195</v>
      </c>
    </row>
    <row r="9333" spans="1:18" x14ac:dyDescent="0.3">
      <c r="A9333" t="s">
        <v>36987</v>
      </c>
      <c r="B9333" t="s">
        <v>36988</v>
      </c>
      <c r="C9333" s="1" t="str">
        <f t="shared" si="819"/>
        <v>21:1011</v>
      </c>
      <c r="D9333" s="1" t="str">
        <f t="shared" si="816"/>
        <v>21:0241</v>
      </c>
      <c r="E9333" t="s">
        <v>36989</v>
      </c>
      <c r="F9333" t="s">
        <v>36990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127</v>
      </c>
      <c r="N9333">
        <v>594</v>
      </c>
      <c r="O9333">
        <v>1</v>
      </c>
      <c r="P9333" t="s">
        <v>465</v>
      </c>
      <c r="Q9333" t="s">
        <v>146</v>
      </c>
      <c r="R9333" t="s">
        <v>3875</v>
      </c>
    </row>
    <row r="9334" spans="1:18" x14ac:dyDescent="0.3">
      <c r="A9334" t="s">
        <v>36991</v>
      </c>
      <c r="B9334" t="s">
        <v>36992</v>
      </c>
      <c r="C9334" s="1" t="str">
        <f t="shared" si="819"/>
        <v>21:1011</v>
      </c>
      <c r="D9334" s="1" t="str">
        <f t="shared" si="816"/>
        <v>21:0241</v>
      </c>
      <c r="E9334" t="s">
        <v>36993</v>
      </c>
      <c r="F9334" t="s">
        <v>36994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133</v>
      </c>
      <c r="N9334">
        <v>595</v>
      </c>
      <c r="O9334">
        <v>1</v>
      </c>
      <c r="P9334" t="s">
        <v>1610</v>
      </c>
      <c r="Q9334" t="s">
        <v>46</v>
      </c>
      <c r="R9334" t="s">
        <v>195</v>
      </c>
    </row>
    <row r="9335" spans="1:18" x14ac:dyDescent="0.3">
      <c r="A9335" t="s">
        <v>36995</v>
      </c>
      <c r="B9335" t="s">
        <v>36996</v>
      </c>
      <c r="C9335" s="1" t="str">
        <f t="shared" si="819"/>
        <v>21:1011</v>
      </c>
      <c r="D9335" s="1" t="str">
        <f t="shared" si="816"/>
        <v>21:0241</v>
      </c>
      <c r="E9335" t="s">
        <v>36997</v>
      </c>
      <c r="F9335" t="s">
        <v>36998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 t="s">
        <v>1896</v>
      </c>
      <c r="Q9335" t="s">
        <v>46</v>
      </c>
      <c r="R9335" t="s">
        <v>285</v>
      </c>
    </row>
    <row r="9336" spans="1:18" x14ac:dyDescent="0.3">
      <c r="A9336" t="s">
        <v>36999</v>
      </c>
      <c r="B9336" t="s">
        <v>37000</v>
      </c>
      <c r="C9336" s="1" t="str">
        <f t="shared" si="819"/>
        <v>21:1011</v>
      </c>
      <c r="D9336" s="1" t="str">
        <f t="shared" si="816"/>
        <v>21:0241</v>
      </c>
      <c r="E9336" t="s">
        <v>36997</v>
      </c>
      <c r="F9336" t="s">
        <v>37001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29</v>
      </c>
      <c r="N9336">
        <v>597</v>
      </c>
      <c r="O9336">
        <v>1</v>
      </c>
      <c r="P9336" t="s">
        <v>1610</v>
      </c>
      <c r="Q9336" t="s">
        <v>62</v>
      </c>
      <c r="R9336" t="s">
        <v>189</v>
      </c>
    </row>
    <row r="9337" spans="1:18" hidden="1" x14ac:dyDescent="0.3">
      <c r="A9337" t="s">
        <v>37002</v>
      </c>
      <c r="B9337" t="s">
        <v>37003</v>
      </c>
      <c r="C9337" s="1" t="str">
        <f t="shared" si="819"/>
        <v>21:1011</v>
      </c>
      <c r="D9337" s="1" t="str">
        <f>HYPERLINK("https://geochem.nrcan.gc.ca/cdogs/content/svy/svy_e.htm", "")</f>
        <v/>
      </c>
      <c r="G9337" s="1" t="str">
        <f>HYPERLINK("https://geochem.nrcan.gc.ca/cdogs/content/cr_/cr_00305_e.htm", "305")</f>
        <v>305</v>
      </c>
      <c r="J9337" t="s">
        <v>85</v>
      </c>
      <c r="K9337" t="s">
        <v>86</v>
      </c>
      <c r="L9337">
        <v>34</v>
      </c>
      <c r="M9337" t="s">
        <v>87</v>
      </c>
      <c r="N9337">
        <v>598</v>
      </c>
      <c r="O9337">
        <v>8</v>
      </c>
      <c r="P9337" t="s">
        <v>68</v>
      </c>
      <c r="Q9337" t="s">
        <v>96</v>
      </c>
      <c r="R9337" t="s">
        <v>189</v>
      </c>
    </row>
    <row r="9338" spans="1:18" x14ac:dyDescent="0.3">
      <c r="A9338" t="s">
        <v>37004</v>
      </c>
      <c r="B9338" t="s">
        <v>37005</v>
      </c>
      <c r="C9338" s="1" t="str">
        <f t="shared" si="819"/>
        <v>21:1011</v>
      </c>
      <c r="D9338" s="1" t="str">
        <f t="shared" ref="D9338:D9351" si="820">HYPERLINK("https://geochem.nrcan.gc.ca/cdogs/content/svy/svy210241_e.htm", "21:0241")</f>
        <v>21:0241</v>
      </c>
      <c r="E9338" t="s">
        <v>37006</v>
      </c>
      <c r="F9338" t="s">
        <v>37007</v>
      </c>
      <c r="H9338">
        <v>71.070509999999999</v>
      </c>
      <c r="I9338">
        <v>-114.73208</v>
      </c>
      <c r="J9338" s="1" t="str">
        <f t="shared" ref="J9338:J9351" si="821">HYPERLINK("https://geochem.nrcan.gc.ca/cdogs/content/kwd/kwd020018_e.htm", "Fluid (stream)")</f>
        <v>Fluid (stream)</v>
      </c>
      <c r="K9338" s="1" t="str">
        <f t="shared" ref="K9338:K9351" si="822">HYPERLINK("https://geochem.nrcan.gc.ca/cdogs/content/kwd/kwd080007_e.htm", "Untreated Water")</f>
        <v>Untreated Water</v>
      </c>
      <c r="L9338">
        <v>34</v>
      </c>
      <c r="M9338" t="s">
        <v>139</v>
      </c>
      <c r="N9338">
        <v>599</v>
      </c>
      <c r="O9338">
        <v>1</v>
      </c>
      <c r="P9338" t="s">
        <v>356</v>
      </c>
      <c r="Q9338" t="s">
        <v>24</v>
      </c>
      <c r="R9338" t="s">
        <v>599</v>
      </c>
    </row>
    <row r="9339" spans="1:18" x14ac:dyDescent="0.3">
      <c r="A9339" t="s">
        <v>37008</v>
      </c>
      <c r="B9339" t="s">
        <v>37009</v>
      </c>
      <c r="C9339" s="1" t="str">
        <f t="shared" si="819"/>
        <v>21:1011</v>
      </c>
      <c r="D9339" s="1" t="str">
        <f t="shared" si="820"/>
        <v>21:0241</v>
      </c>
      <c r="E9339" t="s">
        <v>37010</v>
      </c>
      <c r="F9339" t="s">
        <v>37011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241</v>
      </c>
      <c r="N9339">
        <v>600</v>
      </c>
      <c r="O9339">
        <v>1</v>
      </c>
      <c r="P9339" t="s">
        <v>272</v>
      </c>
      <c r="Q9339" t="s">
        <v>248</v>
      </c>
      <c r="R9339" t="s">
        <v>195</v>
      </c>
    </row>
    <row r="9340" spans="1:18" x14ac:dyDescent="0.3">
      <c r="A9340" t="s">
        <v>37012</v>
      </c>
      <c r="B9340" t="s">
        <v>37013</v>
      </c>
      <c r="C9340" s="1" t="str">
        <f t="shared" si="819"/>
        <v>21:1011</v>
      </c>
      <c r="D9340" s="1" t="str">
        <f t="shared" si="820"/>
        <v>21:0241</v>
      </c>
      <c r="E9340" t="s">
        <v>37014</v>
      </c>
      <c r="F9340" t="s">
        <v>37015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36</v>
      </c>
      <c r="N9340">
        <v>601</v>
      </c>
      <c r="O9340">
        <v>1</v>
      </c>
      <c r="P9340" t="s">
        <v>210</v>
      </c>
      <c r="Q9340" t="s">
        <v>46</v>
      </c>
      <c r="R9340" t="s">
        <v>401</v>
      </c>
    </row>
    <row r="9341" spans="1:18" x14ac:dyDescent="0.3">
      <c r="A9341" t="s">
        <v>37016</v>
      </c>
      <c r="B9341" t="s">
        <v>37017</v>
      </c>
      <c r="C9341" s="1" t="str">
        <f t="shared" si="819"/>
        <v>21:1011</v>
      </c>
      <c r="D9341" s="1" t="str">
        <f t="shared" si="820"/>
        <v>21:0241</v>
      </c>
      <c r="E9341" t="s">
        <v>37018</v>
      </c>
      <c r="F9341" t="s">
        <v>37019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44</v>
      </c>
      <c r="N9341">
        <v>602</v>
      </c>
      <c r="O9341">
        <v>1</v>
      </c>
      <c r="P9341" t="s">
        <v>262</v>
      </c>
      <c r="Q9341" t="s">
        <v>96</v>
      </c>
      <c r="R9341" t="s">
        <v>532</v>
      </c>
    </row>
    <row r="9342" spans="1:18" x14ac:dyDescent="0.3">
      <c r="A9342" t="s">
        <v>37020</v>
      </c>
      <c r="B9342" t="s">
        <v>37021</v>
      </c>
      <c r="C9342" s="1" t="str">
        <f t="shared" si="819"/>
        <v>21:1011</v>
      </c>
      <c r="D9342" s="1" t="str">
        <f t="shared" si="820"/>
        <v>21:0241</v>
      </c>
      <c r="E9342" t="s">
        <v>37022</v>
      </c>
      <c r="F9342" t="s">
        <v>37023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52</v>
      </c>
      <c r="N9342">
        <v>603</v>
      </c>
      <c r="O9342">
        <v>1</v>
      </c>
      <c r="P9342" t="s">
        <v>262</v>
      </c>
      <c r="Q9342" t="s">
        <v>96</v>
      </c>
      <c r="R9342" t="s">
        <v>195</v>
      </c>
    </row>
    <row r="9343" spans="1:18" x14ac:dyDescent="0.3">
      <c r="A9343" t="s">
        <v>37024</v>
      </c>
      <c r="B9343" t="s">
        <v>37025</v>
      </c>
      <c r="C9343" s="1" t="str">
        <f t="shared" si="819"/>
        <v>21:1011</v>
      </c>
      <c r="D9343" s="1" t="str">
        <f t="shared" si="820"/>
        <v>21:0241</v>
      </c>
      <c r="E9343" t="s">
        <v>37026</v>
      </c>
      <c r="F9343" t="s">
        <v>37027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60</v>
      </c>
      <c r="N9343">
        <v>604</v>
      </c>
      <c r="O9343">
        <v>1</v>
      </c>
      <c r="P9343" t="s">
        <v>37028</v>
      </c>
      <c r="Q9343" t="s">
        <v>89</v>
      </c>
      <c r="R9343" t="s">
        <v>522</v>
      </c>
    </row>
    <row r="9344" spans="1:18" x14ac:dyDescent="0.3">
      <c r="A9344" t="s">
        <v>37029</v>
      </c>
      <c r="B9344" t="s">
        <v>37030</v>
      </c>
      <c r="C9344" s="1" t="str">
        <f t="shared" si="819"/>
        <v>21:1011</v>
      </c>
      <c r="D9344" s="1" t="str">
        <f t="shared" si="820"/>
        <v>21:0241</v>
      </c>
      <c r="E9344" t="s">
        <v>37031</v>
      </c>
      <c r="F9344" t="s">
        <v>37032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67</v>
      </c>
      <c r="N9344">
        <v>605</v>
      </c>
      <c r="O9344">
        <v>1</v>
      </c>
      <c r="P9344" t="s">
        <v>267</v>
      </c>
      <c r="Q9344" t="s">
        <v>24</v>
      </c>
      <c r="R9344" t="s">
        <v>522</v>
      </c>
    </row>
    <row r="9345" spans="1:18" x14ac:dyDescent="0.3">
      <c r="A9345" t="s">
        <v>37033</v>
      </c>
      <c r="B9345" t="s">
        <v>37034</v>
      </c>
      <c r="C9345" s="1" t="str">
        <f t="shared" si="819"/>
        <v>21:1011</v>
      </c>
      <c r="D9345" s="1" t="str">
        <f t="shared" si="820"/>
        <v>21:0241</v>
      </c>
      <c r="E9345" t="s">
        <v>37035</v>
      </c>
      <c r="F9345" t="s">
        <v>37036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74</v>
      </c>
      <c r="N9345">
        <v>606</v>
      </c>
      <c r="O9345">
        <v>1</v>
      </c>
      <c r="P9345" t="s">
        <v>272</v>
      </c>
      <c r="Q9345" t="s">
        <v>62</v>
      </c>
      <c r="R9345" t="s">
        <v>55</v>
      </c>
    </row>
    <row r="9346" spans="1:18" x14ac:dyDescent="0.3">
      <c r="A9346" t="s">
        <v>37037</v>
      </c>
      <c r="B9346" t="s">
        <v>37038</v>
      </c>
      <c r="C9346" s="1" t="str">
        <f t="shared" si="819"/>
        <v>21:1011</v>
      </c>
      <c r="D9346" s="1" t="str">
        <f t="shared" si="820"/>
        <v>21:0241</v>
      </c>
      <c r="E9346" t="s">
        <v>37039</v>
      </c>
      <c r="F9346" t="s">
        <v>37040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81</v>
      </c>
      <c r="N9346">
        <v>607</v>
      </c>
      <c r="O9346">
        <v>1</v>
      </c>
      <c r="P9346" t="s">
        <v>272</v>
      </c>
      <c r="Q9346" t="s">
        <v>96</v>
      </c>
      <c r="R9346" t="s">
        <v>668</v>
      </c>
    </row>
    <row r="9347" spans="1:18" x14ac:dyDescent="0.3">
      <c r="A9347" t="s">
        <v>37041</v>
      </c>
      <c r="B9347" t="s">
        <v>37042</v>
      </c>
      <c r="C9347" s="1" t="str">
        <f t="shared" si="819"/>
        <v>21:1011</v>
      </c>
      <c r="D9347" s="1" t="str">
        <f t="shared" si="820"/>
        <v>21:0241</v>
      </c>
      <c r="E9347" t="s">
        <v>37043</v>
      </c>
      <c r="F9347" t="s">
        <v>37044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95</v>
      </c>
      <c r="N9347">
        <v>608</v>
      </c>
      <c r="O9347">
        <v>1</v>
      </c>
      <c r="P9347" t="s">
        <v>465</v>
      </c>
      <c r="Q9347" t="s">
        <v>248</v>
      </c>
      <c r="R9347" t="s">
        <v>532</v>
      </c>
    </row>
    <row r="9348" spans="1:18" x14ac:dyDescent="0.3">
      <c r="A9348" t="s">
        <v>37045</v>
      </c>
      <c r="B9348" t="s">
        <v>37046</v>
      </c>
      <c r="C9348" s="1" t="str">
        <f t="shared" si="819"/>
        <v>21:1011</v>
      </c>
      <c r="D9348" s="1" t="str">
        <f t="shared" si="820"/>
        <v>21:0241</v>
      </c>
      <c r="E9348" t="s">
        <v>37047</v>
      </c>
      <c r="F9348" t="s">
        <v>37048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101</v>
      </c>
      <c r="N9348">
        <v>609</v>
      </c>
      <c r="O9348">
        <v>1</v>
      </c>
      <c r="P9348" t="s">
        <v>262</v>
      </c>
      <c r="Q9348" t="s">
        <v>38</v>
      </c>
      <c r="R9348" t="s">
        <v>55</v>
      </c>
    </row>
    <row r="9349" spans="1:18" x14ac:dyDescent="0.3">
      <c r="A9349" t="s">
        <v>37049</v>
      </c>
      <c r="B9349" t="s">
        <v>37050</v>
      </c>
      <c r="C9349" s="1" t="str">
        <f t="shared" si="819"/>
        <v>21:1011</v>
      </c>
      <c r="D9349" s="1" t="str">
        <f t="shared" si="820"/>
        <v>21:0241</v>
      </c>
      <c r="E9349" t="s">
        <v>37051</v>
      </c>
      <c r="F9349" t="s">
        <v>37052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107</v>
      </c>
      <c r="N9349">
        <v>610</v>
      </c>
      <c r="O9349">
        <v>1</v>
      </c>
      <c r="P9349" t="s">
        <v>272</v>
      </c>
      <c r="Q9349" t="s">
        <v>24</v>
      </c>
      <c r="R9349" t="s">
        <v>189</v>
      </c>
    </row>
    <row r="9350" spans="1:18" x14ac:dyDescent="0.3">
      <c r="A9350" t="s">
        <v>37053</v>
      </c>
      <c r="B9350" t="s">
        <v>37054</v>
      </c>
      <c r="C9350" s="1" t="str">
        <f t="shared" si="819"/>
        <v>21:1011</v>
      </c>
      <c r="D9350" s="1" t="str">
        <f t="shared" si="820"/>
        <v>21:0241</v>
      </c>
      <c r="E9350" t="s">
        <v>37055</v>
      </c>
      <c r="F9350" t="s">
        <v>37056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114</v>
      </c>
      <c r="N9350">
        <v>611</v>
      </c>
      <c r="O9350">
        <v>1</v>
      </c>
      <c r="P9350" t="s">
        <v>256</v>
      </c>
      <c r="Q9350" t="s">
        <v>89</v>
      </c>
      <c r="R9350" t="s">
        <v>532</v>
      </c>
    </row>
    <row r="9351" spans="1:18" x14ac:dyDescent="0.3">
      <c r="A9351" t="s">
        <v>37057</v>
      </c>
      <c r="B9351" t="s">
        <v>37058</v>
      </c>
      <c r="C9351" s="1" t="str">
        <f t="shared" si="819"/>
        <v>21:1011</v>
      </c>
      <c r="D9351" s="1" t="str">
        <f t="shared" si="820"/>
        <v>21:0241</v>
      </c>
      <c r="E9351" t="s">
        <v>37059</v>
      </c>
      <c r="F9351" t="s">
        <v>37060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121</v>
      </c>
      <c r="N9351">
        <v>612</v>
      </c>
      <c r="O9351">
        <v>1</v>
      </c>
      <c r="P9351" t="s">
        <v>247</v>
      </c>
      <c r="Q9351" t="s">
        <v>146</v>
      </c>
      <c r="R9351" t="s">
        <v>3875</v>
      </c>
    </row>
    <row r="9352" spans="1:18" hidden="1" x14ac:dyDescent="0.3">
      <c r="A9352" t="s">
        <v>37061</v>
      </c>
      <c r="B9352" t="s">
        <v>37062</v>
      </c>
      <c r="C9352" s="1" t="str">
        <f t="shared" si="819"/>
        <v>21:1011</v>
      </c>
      <c r="D9352" s="1" t="str">
        <f>HYPERLINK("https://geochem.nrcan.gc.ca/cdogs/content/svy/svy_e.htm", "")</f>
        <v/>
      </c>
      <c r="G9352" s="1" t="str">
        <f>HYPERLINK("https://geochem.nrcan.gc.ca/cdogs/content/cr_/cr_00306_e.htm", "306")</f>
        <v>306</v>
      </c>
      <c r="J9352" t="s">
        <v>85</v>
      </c>
      <c r="K9352" t="s">
        <v>86</v>
      </c>
      <c r="L9352">
        <v>35</v>
      </c>
      <c r="M9352" t="s">
        <v>87</v>
      </c>
      <c r="N9352">
        <v>613</v>
      </c>
      <c r="O9352">
        <v>8</v>
      </c>
      <c r="P9352" t="s">
        <v>1310</v>
      </c>
      <c r="Q9352" t="s">
        <v>24</v>
      </c>
      <c r="R9352" t="s">
        <v>854</v>
      </c>
    </row>
    <row r="9353" spans="1:18" x14ac:dyDescent="0.3">
      <c r="A9353" t="s">
        <v>37063</v>
      </c>
      <c r="B9353" t="s">
        <v>37064</v>
      </c>
      <c r="C9353" s="1" t="str">
        <f t="shared" si="819"/>
        <v>21:1011</v>
      </c>
      <c r="D9353" s="1" t="str">
        <f t="shared" ref="D9353:D9359" si="823">HYPERLINK("https://geochem.nrcan.gc.ca/cdogs/content/svy/svy210241_e.htm", "21:0241")</f>
        <v>21:0241</v>
      </c>
      <c r="E9353" t="s">
        <v>37065</v>
      </c>
      <c r="F9353" t="s">
        <v>37066</v>
      </c>
      <c r="H9353">
        <v>71.130319999999998</v>
      </c>
      <c r="I9353">
        <v>-114.16304</v>
      </c>
      <c r="J9353" s="1" t="str">
        <f t="shared" ref="J9353:J9359" si="824">HYPERLINK("https://geochem.nrcan.gc.ca/cdogs/content/kwd/kwd020018_e.htm", "Fluid (stream)")</f>
        <v>Fluid (stream)</v>
      </c>
      <c r="K9353" s="1" t="str">
        <f t="shared" ref="K9353:K9359" si="825">HYPERLINK("https://geochem.nrcan.gc.ca/cdogs/content/kwd/kwd080007_e.htm",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 t="s">
        <v>235</v>
      </c>
      <c r="Q9353" t="s">
        <v>146</v>
      </c>
      <c r="R9353" t="s">
        <v>189</v>
      </c>
    </row>
    <row r="9354" spans="1:18" x14ac:dyDescent="0.3">
      <c r="A9354" t="s">
        <v>37067</v>
      </c>
      <c r="B9354" t="s">
        <v>37068</v>
      </c>
      <c r="C9354" s="1" t="str">
        <f t="shared" si="819"/>
        <v>21:1011</v>
      </c>
      <c r="D9354" s="1" t="str">
        <f t="shared" si="823"/>
        <v>21:0241</v>
      </c>
      <c r="E9354" t="s">
        <v>37065</v>
      </c>
      <c r="F9354" t="s">
        <v>37069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29</v>
      </c>
      <c r="N9354">
        <v>615</v>
      </c>
      <c r="O9354">
        <v>1</v>
      </c>
      <c r="P9354" t="s">
        <v>356</v>
      </c>
      <c r="Q9354" t="s">
        <v>146</v>
      </c>
      <c r="R9354" t="s">
        <v>522</v>
      </c>
    </row>
    <row r="9355" spans="1:18" x14ac:dyDescent="0.3">
      <c r="A9355" t="s">
        <v>37070</v>
      </c>
      <c r="B9355" t="s">
        <v>37071</v>
      </c>
      <c r="C9355" s="1" t="str">
        <f t="shared" si="819"/>
        <v>21:1011</v>
      </c>
      <c r="D9355" s="1" t="str">
        <f t="shared" si="823"/>
        <v>21:0241</v>
      </c>
      <c r="E9355" t="s">
        <v>37072</v>
      </c>
      <c r="F9355" t="s">
        <v>37073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127</v>
      </c>
      <c r="N9355">
        <v>616</v>
      </c>
      <c r="O9355">
        <v>1</v>
      </c>
      <c r="P9355" t="s">
        <v>272</v>
      </c>
      <c r="Q9355" t="s">
        <v>31</v>
      </c>
      <c r="R9355" t="s">
        <v>211</v>
      </c>
    </row>
    <row r="9356" spans="1:18" x14ac:dyDescent="0.3">
      <c r="A9356" t="s">
        <v>37074</v>
      </c>
      <c r="B9356" t="s">
        <v>37075</v>
      </c>
      <c r="C9356" s="1" t="str">
        <f t="shared" si="819"/>
        <v>21:1011</v>
      </c>
      <c r="D9356" s="1" t="str">
        <f t="shared" si="823"/>
        <v>21:0241</v>
      </c>
      <c r="E9356" t="s">
        <v>37076</v>
      </c>
      <c r="F9356" t="s">
        <v>37077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133</v>
      </c>
      <c r="N9356">
        <v>617</v>
      </c>
      <c r="O9356">
        <v>1</v>
      </c>
      <c r="P9356" t="s">
        <v>465</v>
      </c>
      <c r="Q9356" t="s">
        <v>146</v>
      </c>
      <c r="R9356" t="s">
        <v>55</v>
      </c>
    </row>
    <row r="9357" spans="1:18" x14ac:dyDescent="0.3">
      <c r="A9357" t="s">
        <v>37078</v>
      </c>
      <c r="B9357" t="s">
        <v>37079</v>
      </c>
      <c r="C9357" s="1" t="str">
        <f t="shared" si="819"/>
        <v>21:1011</v>
      </c>
      <c r="D9357" s="1" t="str">
        <f t="shared" si="823"/>
        <v>21:0241</v>
      </c>
      <c r="E9357" t="s">
        <v>37080</v>
      </c>
      <c r="F9357" t="s">
        <v>37081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139</v>
      </c>
      <c r="N9357">
        <v>618</v>
      </c>
      <c r="O9357">
        <v>1</v>
      </c>
      <c r="P9357" t="s">
        <v>1846</v>
      </c>
      <c r="Q9357" t="s">
        <v>96</v>
      </c>
      <c r="R9357" t="s">
        <v>599</v>
      </c>
    </row>
    <row r="9358" spans="1:18" x14ac:dyDescent="0.3">
      <c r="A9358" t="s">
        <v>37082</v>
      </c>
      <c r="B9358" t="s">
        <v>37083</v>
      </c>
      <c r="C9358" s="1" t="str">
        <f t="shared" si="819"/>
        <v>21:1011</v>
      </c>
      <c r="D9358" s="1" t="str">
        <f t="shared" si="823"/>
        <v>21:0241</v>
      </c>
      <c r="E9358" t="s">
        <v>37084</v>
      </c>
      <c r="F9358" t="s">
        <v>37085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241</v>
      </c>
      <c r="N9358">
        <v>619</v>
      </c>
      <c r="O9358">
        <v>1</v>
      </c>
      <c r="P9358" t="s">
        <v>272</v>
      </c>
      <c r="Q9358" t="s">
        <v>31</v>
      </c>
      <c r="R9358" t="s">
        <v>522</v>
      </c>
    </row>
    <row r="9359" spans="1:18" x14ac:dyDescent="0.3">
      <c r="A9359" t="s">
        <v>37086</v>
      </c>
      <c r="B9359" t="s">
        <v>37087</v>
      </c>
      <c r="C9359" s="1" t="str">
        <f t="shared" si="819"/>
        <v>21:1011</v>
      </c>
      <c r="D9359" s="1" t="str">
        <f t="shared" si="823"/>
        <v>21:0241</v>
      </c>
      <c r="E9359" t="s">
        <v>37088</v>
      </c>
      <c r="F9359" t="s">
        <v>37089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36</v>
      </c>
      <c r="N9359">
        <v>620</v>
      </c>
      <c r="O9359">
        <v>1</v>
      </c>
      <c r="P9359" t="s">
        <v>37090</v>
      </c>
      <c r="Q9359" t="s">
        <v>38</v>
      </c>
      <c r="R9359" t="s">
        <v>460</v>
      </c>
    </row>
    <row r="9360" spans="1:18" hidden="1" x14ac:dyDescent="0.3">
      <c r="A9360" t="s">
        <v>37091</v>
      </c>
      <c r="B9360" t="s">
        <v>37092</v>
      </c>
      <c r="C9360" s="1" t="str">
        <f t="shared" si="819"/>
        <v>21:1011</v>
      </c>
      <c r="D9360" s="1" t="str">
        <f>HYPERLINK("https://geochem.nrcan.gc.ca/cdogs/content/svy/svy_e.htm", "")</f>
        <v/>
      </c>
      <c r="G9360" s="1" t="str">
        <f>HYPERLINK("https://geochem.nrcan.gc.ca/cdogs/content/cr_/cr_00306_e.htm", "306")</f>
        <v>306</v>
      </c>
      <c r="J9360" t="s">
        <v>85</v>
      </c>
      <c r="K9360" t="s">
        <v>86</v>
      </c>
      <c r="L9360">
        <v>36</v>
      </c>
      <c r="M9360" t="s">
        <v>87</v>
      </c>
      <c r="N9360">
        <v>621</v>
      </c>
      <c r="O9360">
        <v>8</v>
      </c>
      <c r="P9360" t="s">
        <v>53</v>
      </c>
      <c r="Q9360" t="s">
        <v>46</v>
      </c>
      <c r="R9360" t="s">
        <v>90</v>
      </c>
    </row>
    <row r="9361" spans="1:18" x14ac:dyDescent="0.3">
      <c r="A9361" t="s">
        <v>37093</v>
      </c>
      <c r="B9361" t="s">
        <v>37094</v>
      </c>
      <c r="C9361" s="1" t="str">
        <f t="shared" si="819"/>
        <v>21:1011</v>
      </c>
      <c r="D9361" s="1" t="str">
        <f t="shared" ref="D9361:D9372" si="826">HYPERLINK("https://geochem.nrcan.gc.ca/cdogs/content/svy/svy210241_e.htm", "21:0241")</f>
        <v>21:0241</v>
      </c>
      <c r="E9361" t="s">
        <v>37095</v>
      </c>
      <c r="F9361" t="s">
        <v>37096</v>
      </c>
      <c r="H9361">
        <v>71.166319999999999</v>
      </c>
      <c r="I9361">
        <v>-113.88703</v>
      </c>
      <c r="J9361" s="1" t="str">
        <f t="shared" ref="J9361:J9372" si="827">HYPERLINK("https://geochem.nrcan.gc.ca/cdogs/content/kwd/kwd020018_e.htm", "Fluid (stream)")</f>
        <v>Fluid (stream)</v>
      </c>
      <c r="K9361" s="1" t="str">
        <f t="shared" ref="K9361:K9372" si="828">HYPERLINK("https://geochem.nrcan.gc.ca/cdogs/content/kwd/kwd080007_e.htm", "Untreated Water")</f>
        <v>Untreated Water</v>
      </c>
      <c r="L9361">
        <v>36</v>
      </c>
      <c r="M9361" t="s">
        <v>44</v>
      </c>
      <c r="N9361">
        <v>622</v>
      </c>
      <c r="O9361">
        <v>1</v>
      </c>
      <c r="P9361" t="s">
        <v>272</v>
      </c>
      <c r="Q9361" t="s">
        <v>146</v>
      </c>
      <c r="R9361" t="s">
        <v>55</v>
      </c>
    </row>
    <row r="9362" spans="1:18" x14ac:dyDescent="0.3">
      <c r="A9362" t="s">
        <v>37097</v>
      </c>
      <c r="B9362" t="s">
        <v>37098</v>
      </c>
      <c r="C9362" s="1" t="str">
        <f t="shared" si="819"/>
        <v>21:1011</v>
      </c>
      <c r="D9362" s="1" t="str">
        <f t="shared" si="826"/>
        <v>21:0241</v>
      </c>
      <c r="E9362" t="s">
        <v>37099</v>
      </c>
      <c r="F9362" t="s">
        <v>37100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52</v>
      </c>
      <c r="N9362">
        <v>623</v>
      </c>
      <c r="O9362">
        <v>1</v>
      </c>
      <c r="P9362" t="s">
        <v>1610</v>
      </c>
      <c r="Q9362" t="s">
        <v>24</v>
      </c>
      <c r="R9362" t="s">
        <v>460</v>
      </c>
    </row>
    <row r="9363" spans="1:18" x14ac:dyDescent="0.3">
      <c r="A9363" t="s">
        <v>37101</v>
      </c>
      <c r="B9363" t="s">
        <v>37102</v>
      </c>
      <c r="C9363" s="1" t="str">
        <f t="shared" si="819"/>
        <v>21:1011</v>
      </c>
      <c r="D9363" s="1" t="str">
        <f t="shared" si="826"/>
        <v>21:0241</v>
      </c>
      <c r="E9363" t="s">
        <v>37103</v>
      </c>
      <c r="F9363" t="s">
        <v>37104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60</v>
      </c>
      <c r="N9363">
        <v>624</v>
      </c>
      <c r="O9363">
        <v>1</v>
      </c>
      <c r="P9363" t="s">
        <v>15080</v>
      </c>
      <c r="Q9363" t="s">
        <v>15080</v>
      </c>
      <c r="R9363" t="s">
        <v>15080</v>
      </c>
    </row>
    <row r="9364" spans="1:18" x14ac:dyDescent="0.3">
      <c r="A9364" t="s">
        <v>37105</v>
      </c>
      <c r="B9364" t="s">
        <v>37106</v>
      </c>
      <c r="C9364" s="1" t="str">
        <f t="shared" si="819"/>
        <v>21:1011</v>
      </c>
      <c r="D9364" s="1" t="str">
        <f t="shared" si="826"/>
        <v>21:0241</v>
      </c>
      <c r="E9364" t="s">
        <v>37107</v>
      </c>
      <c r="F9364" t="s">
        <v>37108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67</v>
      </c>
      <c r="N9364">
        <v>625</v>
      </c>
      <c r="O9364">
        <v>1</v>
      </c>
      <c r="P9364" t="s">
        <v>262</v>
      </c>
      <c r="Q9364" t="s">
        <v>146</v>
      </c>
      <c r="R9364" t="s">
        <v>55</v>
      </c>
    </row>
    <row r="9365" spans="1:18" x14ac:dyDescent="0.3">
      <c r="A9365" t="s">
        <v>37109</v>
      </c>
      <c r="B9365" t="s">
        <v>37110</v>
      </c>
      <c r="C9365" s="1" t="str">
        <f t="shared" si="819"/>
        <v>21:1011</v>
      </c>
      <c r="D9365" s="1" t="str">
        <f t="shared" si="826"/>
        <v>21:0241</v>
      </c>
      <c r="E9365" t="s">
        <v>37111</v>
      </c>
      <c r="F9365" t="s">
        <v>37112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74</v>
      </c>
      <c r="N9365">
        <v>626</v>
      </c>
      <c r="O9365">
        <v>1</v>
      </c>
      <c r="P9365" t="s">
        <v>356</v>
      </c>
      <c r="Q9365" t="s">
        <v>24</v>
      </c>
      <c r="R9365" t="s">
        <v>55</v>
      </c>
    </row>
    <row r="9366" spans="1:18" x14ac:dyDescent="0.3">
      <c r="A9366" t="s">
        <v>37113</v>
      </c>
      <c r="B9366" t="s">
        <v>37114</v>
      </c>
      <c r="C9366" s="1" t="str">
        <f t="shared" si="819"/>
        <v>21:1011</v>
      </c>
      <c r="D9366" s="1" t="str">
        <f t="shared" si="826"/>
        <v>21:0241</v>
      </c>
      <c r="E9366" t="s">
        <v>37115</v>
      </c>
      <c r="F9366" t="s">
        <v>37116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81</v>
      </c>
      <c r="N9366">
        <v>627</v>
      </c>
      <c r="O9366">
        <v>1</v>
      </c>
      <c r="P9366" t="s">
        <v>15080</v>
      </c>
      <c r="Q9366" t="s">
        <v>15080</v>
      </c>
      <c r="R9366" t="s">
        <v>15080</v>
      </c>
    </row>
    <row r="9367" spans="1:18" x14ac:dyDescent="0.3">
      <c r="A9367" t="s">
        <v>37117</v>
      </c>
      <c r="B9367" t="s">
        <v>37118</v>
      </c>
      <c r="C9367" s="1" t="str">
        <f t="shared" si="819"/>
        <v>21:1011</v>
      </c>
      <c r="D9367" s="1" t="str">
        <f t="shared" si="826"/>
        <v>21:0241</v>
      </c>
      <c r="E9367" t="s">
        <v>37119</v>
      </c>
      <c r="F9367" t="s">
        <v>37120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36</v>
      </c>
      <c r="N9367">
        <v>628</v>
      </c>
      <c r="O9367">
        <v>1</v>
      </c>
      <c r="P9367" t="s">
        <v>319</v>
      </c>
      <c r="Q9367" t="s">
        <v>24</v>
      </c>
      <c r="R9367" t="s">
        <v>55</v>
      </c>
    </row>
    <row r="9368" spans="1:18" x14ac:dyDescent="0.3">
      <c r="A9368" t="s">
        <v>37121</v>
      </c>
      <c r="B9368" t="s">
        <v>37122</v>
      </c>
      <c r="C9368" s="1" t="str">
        <f t="shared" si="819"/>
        <v>21:1011</v>
      </c>
      <c r="D9368" s="1" t="str">
        <f t="shared" si="826"/>
        <v>21:0241</v>
      </c>
      <c r="E9368" t="s">
        <v>37123</v>
      </c>
      <c r="F9368" t="s">
        <v>37124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44</v>
      </c>
      <c r="N9368">
        <v>629</v>
      </c>
      <c r="O9368">
        <v>1</v>
      </c>
      <c r="P9368" t="s">
        <v>356</v>
      </c>
      <c r="Q9368" t="s">
        <v>62</v>
      </c>
      <c r="R9368" t="s">
        <v>55</v>
      </c>
    </row>
    <row r="9369" spans="1:18" x14ac:dyDescent="0.3">
      <c r="A9369" t="s">
        <v>37125</v>
      </c>
      <c r="B9369" t="s">
        <v>37126</v>
      </c>
      <c r="C9369" s="1" t="str">
        <f t="shared" si="819"/>
        <v>21:1011</v>
      </c>
      <c r="D9369" s="1" t="str">
        <f t="shared" si="826"/>
        <v>21:0241</v>
      </c>
      <c r="E9369" t="s">
        <v>37127</v>
      </c>
      <c r="F9369" t="s">
        <v>37128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52</v>
      </c>
      <c r="N9369">
        <v>630</v>
      </c>
      <c r="O9369">
        <v>1</v>
      </c>
      <c r="P9369" t="s">
        <v>188</v>
      </c>
      <c r="Q9369" t="s">
        <v>24</v>
      </c>
      <c r="R9369" t="s">
        <v>55</v>
      </c>
    </row>
    <row r="9370" spans="1:18" x14ac:dyDescent="0.3">
      <c r="A9370" t="s">
        <v>37129</v>
      </c>
      <c r="B9370" t="s">
        <v>37130</v>
      </c>
      <c r="C9370" s="1" t="str">
        <f t="shared" si="819"/>
        <v>21:1011</v>
      </c>
      <c r="D9370" s="1" t="str">
        <f t="shared" si="826"/>
        <v>21:0241</v>
      </c>
      <c r="E9370" t="s">
        <v>37131</v>
      </c>
      <c r="F9370" t="s">
        <v>37132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60</v>
      </c>
      <c r="N9370">
        <v>631</v>
      </c>
      <c r="O9370">
        <v>1</v>
      </c>
      <c r="P9370" t="s">
        <v>256</v>
      </c>
      <c r="Q9370" t="s">
        <v>46</v>
      </c>
      <c r="R9370" t="s">
        <v>55</v>
      </c>
    </row>
    <row r="9371" spans="1:18" x14ac:dyDescent="0.3">
      <c r="A9371" t="s">
        <v>37133</v>
      </c>
      <c r="B9371" t="s">
        <v>37134</v>
      </c>
      <c r="C9371" s="1" t="str">
        <f t="shared" si="819"/>
        <v>21:1011</v>
      </c>
      <c r="D9371" s="1" t="str">
        <f t="shared" si="826"/>
        <v>21:0241</v>
      </c>
      <c r="E9371" t="s">
        <v>37135</v>
      </c>
      <c r="F9371" t="s">
        <v>37136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67</v>
      </c>
      <c r="N9371">
        <v>632</v>
      </c>
      <c r="O9371">
        <v>1</v>
      </c>
      <c r="P9371" t="s">
        <v>210</v>
      </c>
      <c r="Q9371" t="s">
        <v>89</v>
      </c>
      <c r="R9371" t="s">
        <v>522</v>
      </c>
    </row>
    <row r="9372" spans="1:18" x14ac:dyDescent="0.3">
      <c r="A9372" t="s">
        <v>37137</v>
      </c>
      <c r="B9372" t="s">
        <v>37138</v>
      </c>
      <c r="C9372" s="1" t="str">
        <f t="shared" si="819"/>
        <v>21:1011</v>
      </c>
      <c r="D9372" s="1" t="str">
        <f t="shared" si="826"/>
        <v>21:0241</v>
      </c>
      <c r="E9372" t="s">
        <v>37139</v>
      </c>
      <c r="F9372" t="s">
        <v>37140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74</v>
      </c>
      <c r="N9372">
        <v>633</v>
      </c>
      <c r="O9372">
        <v>1</v>
      </c>
      <c r="P9372" t="s">
        <v>356</v>
      </c>
      <c r="Q9372" t="s">
        <v>46</v>
      </c>
      <c r="R9372" t="s">
        <v>55</v>
      </c>
    </row>
    <row r="9373" spans="1:18" hidden="1" x14ac:dyDescent="0.3">
      <c r="A9373" t="s">
        <v>37141</v>
      </c>
      <c r="B9373" t="s">
        <v>37142</v>
      </c>
      <c r="C9373" s="1" t="str">
        <f t="shared" si="819"/>
        <v>21:1011</v>
      </c>
      <c r="D9373" s="1" t="str">
        <f>HYPERLINK("https://geochem.nrcan.gc.ca/cdogs/content/svy/svy_e.htm", "")</f>
        <v/>
      </c>
      <c r="G9373" s="1" t="str">
        <f>HYPERLINK("https://geochem.nrcan.gc.ca/cdogs/content/cr_/cr_00306_e.htm", "306")</f>
        <v>306</v>
      </c>
      <c r="J9373" t="s">
        <v>85</v>
      </c>
      <c r="K9373" t="s">
        <v>86</v>
      </c>
      <c r="L9373">
        <v>37</v>
      </c>
      <c r="M9373" t="s">
        <v>87</v>
      </c>
      <c r="N9373">
        <v>634</v>
      </c>
      <c r="O9373">
        <v>8</v>
      </c>
      <c r="P9373" t="s">
        <v>3048</v>
      </c>
      <c r="Q9373" t="s">
        <v>146</v>
      </c>
      <c r="R9373" t="s">
        <v>4784</v>
      </c>
    </row>
    <row r="9374" spans="1:18" x14ac:dyDescent="0.3">
      <c r="A9374" t="s">
        <v>37143</v>
      </c>
      <c r="B9374" t="s">
        <v>37144</v>
      </c>
      <c r="C9374" s="1" t="str">
        <f t="shared" si="819"/>
        <v>21:1011</v>
      </c>
      <c r="D9374" s="1" t="str">
        <f t="shared" ref="D9374:D9394" si="829">HYPERLINK("https://geochem.nrcan.gc.ca/cdogs/content/svy/svy210241_e.htm", "21:0241")</f>
        <v>21:0241</v>
      </c>
      <c r="E9374" t="s">
        <v>37145</v>
      </c>
      <c r="F9374" t="s">
        <v>37146</v>
      </c>
      <c r="H9374">
        <v>71.849310000000003</v>
      </c>
      <c r="I9374">
        <v>-113.44607000000001</v>
      </c>
      <c r="J9374" s="1" t="str">
        <f t="shared" ref="J9374:J9394" si="830">HYPERLINK("https://geochem.nrcan.gc.ca/cdogs/content/kwd/kwd020018_e.htm", "Fluid (stream)")</f>
        <v>Fluid (stream)</v>
      </c>
      <c r="K9374" s="1" t="str">
        <f t="shared" ref="K9374:K9394" si="831">HYPERLINK("https://geochem.nrcan.gc.ca/cdogs/content/kwd/kwd080007_e.htm", "Untreated Water")</f>
        <v>Untreated Water</v>
      </c>
      <c r="L9374">
        <v>37</v>
      </c>
      <c r="M9374" t="s">
        <v>81</v>
      </c>
      <c r="N9374">
        <v>635</v>
      </c>
      <c r="O9374">
        <v>1</v>
      </c>
      <c r="P9374" t="s">
        <v>134</v>
      </c>
      <c r="Q9374" t="s">
        <v>96</v>
      </c>
      <c r="R9374" t="s">
        <v>55</v>
      </c>
    </row>
    <row r="9375" spans="1:18" x14ac:dyDescent="0.3">
      <c r="A9375" t="s">
        <v>37147</v>
      </c>
      <c r="B9375" t="s">
        <v>37148</v>
      </c>
      <c r="C9375" s="1" t="str">
        <f t="shared" si="819"/>
        <v>21:1011</v>
      </c>
      <c r="D9375" s="1" t="str">
        <f t="shared" si="829"/>
        <v>21:0241</v>
      </c>
      <c r="E9375" t="s">
        <v>37149</v>
      </c>
      <c r="F9375" t="s">
        <v>37150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95</v>
      </c>
      <c r="N9375">
        <v>636</v>
      </c>
      <c r="O9375">
        <v>1</v>
      </c>
      <c r="P9375" t="s">
        <v>356</v>
      </c>
      <c r="Q9375" t="s">
        <v>62</v>
      </c>
      <c r="R9375" t="s">
        <v>285</v>
      </c>
    </row>
    <row r="9376" spans="1:18" x14ac:dyDescent="0.3">
      <c r="A9376" t="s">
        <v>37151</v>
      </c>
      <c r="B9376" t="s">
        <v>37152</v>
      </c>
      <c r="C9376" s="1" t="str">
        <f t="shared" si="819"/>
        <v>21:1011</v>
      </c>
      <c r="D9376" s="1" t="str">
        <f t="shared" si="829"/>
        <v>21:0241</v>
      </c>
      <c r="E9376" t="s">
        <v>37153</v>
      </c>
      <c r="F9376" t="s">
        <v>37154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 t="s">
        <v>235</v>
      </c>
      <c r="Q9376" t="s">
        <v>96</v>
      </c>
      <c r="R9376" t="s">
        <v>55</v>
      </c>
    </row>
    <row r="9377" spans="1:18" x14ac:dyDescent="0.3">
      <c r="A9377" t="s">
        <v>37155</v>
      </c>
      <c r="B9377" t="s">
        <v>37156</v>
      </c>
      <c r="C9377" s="1" t="str">
        <f t="shared" si="819"/>
        <v>21:1011</v>
      </c>
      <c r="D9377" s="1" t="str">
        <f t="shared" si="829"/>
        <v>21:0241</v>
      </c>
      <c r="E9377" t="s">
        <v>37153</v>
      </c>
      <c r="F9377" t="s">
        <v>37157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29</v>
      </c>
      <c r="N9377">
        <v>638</v>
      </c>
      <c r="O9377">
        <v>1</v>
      </c>
      <c r="P9377" t="s">
        <v>319</v>
      </c>
      <c r="Q9377" t="s">
        <v>96</v>
      </c>
      <c r="R9377" t="s">
        <v>285</v>
      </c>
    </row>
    <row r="9378" spans="1:18" x14ac:dyDescent="0.3">
      <c r="A9378" t="s">
        <v>37158</v>
      </c>
      <c r="B9378" t="s">
        <v>37159</v>
      </c>
      <c r="C9378" s="1" t="str">
        <f t="shared" si="819"/>
        <v>21:1011</v>
      </c>
      <c r="D9378" s="1" t="str">
        <f t="shared" si="829"/>
        <v>21:0241</v>
      </c>
      <c r="E9378" t="s">
        <v>37160</v>
      </c>
      <c r="F9378" t="s">
        <v>37161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101</v>
      </c>
      <c r="N9378">
        <v>639</v>
      </c>
      <c r="O9378">
        <v>1</v>
      </c>
      <c r="P9378" t="s">
        <v>256</v>
      </c>
      <c r="Q9378" t="s">
        <v>776</v>
      </c>
      <c r="R9378" t="s">
        <v>532</v>
      </c>
    </row>
    <row r="9379" spans="1:18" x14ac:dyDescent="0.3">
      <c r="A9379" t="s">
        <v>37162</v>
      </c>
      <c r="B9379" t="s">
        <v>37163</v>
      </c>
      <c r="C9379" s="1" t="str">
        <f t="shared" si="819"/>
        <v>21:1011</v>
      </c>
      <c r="D9379" s="1" t="str">
        <f t="shared" si="829"/>
        <v>21:0241</v>
      </c>
      <c r="E9379" t="s">
        <v>37164</v>
      </c>
      <c r="F9379" t="s">
        <v>37165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107</v>
      </c>
      <c r="N9379">
        <v>640</v>
      </c>
      <c r="O9379">
        <v>1</v>
      </c>
      <c r="P9379" t="s">
        <v>256</v>
      </c>
      <c r="Q9379" t="s">
        <v>146</v>
      </c>
      <c r="R9379" t="s">
        <v>55</v>
      </c>
    </row>
    <row r="9380" spans="1:18" x14ac:dyDescent="0.3">
      <c r="A9380" t="s">
        <v>37166</v>
      </c>
      <c r="B9380" t="s">
        <v>37167</v>
      </c>
      <c r="C9380" s="1" t="str">
        <f t="shared" ref="C9380:C9443" si="832">HYPERLINK("https://geochem.nrcan.gc.ca/cdogs/content/bdl/bdl211011_e.htm", "21:1011")</f>
        <v>21:1011</v>
      </c>
      <c r="D9380" s="1" t="str">
        <f t="shared" si="829"/>
        <v>21:0241</v>
      </c>
      <c r="E9380" t="s">
        <v>37168</v>
      </c>
      <c r="F9380" t="s">
        <v>37169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114</v>
      </c>
      <c r="N9380">
        <v>641</v>
      </c>
      <c r="O9380">
        <v>1</v>
      </c>
      <c r="P9380" t="s">
        <v>235</v>
      </c>
      <c r="Q9380" t="s">
        <v>146</v>
      </c>
      <c r="R9380" t="s">
        <v>55</v>
      </c>
    </row>
    <row r="9381" spans="1:18" x14ac:dyDescent="0.3">
      <c r="A9381" t="s">
        <v>37170</v>
      </c>
      <c r="B9381" t="s">
        <v>37171</v>
      </c>
      <c r="C9381" s="1" t="str">
        <f t="shared" si="832"/>
        <v>21:1011</v>
      </c>
      <c r="D9381" s="1" t="str">
        <f t="shared" si="829"/>
        <v>21:0241</v>
      </c>
      <c r="E9381" t="s">
        <v>37172</v>
      </c>
      <c r="F9381" t="s">
        <v>37173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121</v>
      </c>
      <c r="N9381">
        <v>642</v>
      </c>
      <c r="O9381">
        <v>1</v>
      </c>
      <c r="P9381" t="s">
        <v>262</v>
      </c>
      <c r="Q9381" t="s">
        <v>146</v>
      </c>
      <c r="R9381" t="s">
        <v>55</v>
      </c>
    </row>
    <row r="9382" spans="1:18" x14ac:dyDescent="0.3">
      <c r="A9382" t="s">
        <v>37174</v>
      </c>
      <c r="B9382" t="s">
        <v>37175</v>
      </c>
      <c r="C9382" s="1" t="str">
        <f t="shared" si="832"/>
        <v>21:1011</v>
      </c>
      <c r="D9382" s="1" t="str">
        <f t="shared" si="829"/>
        <v>21:0241</v>
      </c>
      <c r="E9382" t="s">
        <v>37176</v>
      </c>
      <c r="F9382" t="s">
        <v>37177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127</v>
      </c>
      <c r="N9382">
        <v>643</v>
      </c>
      <c r="O9382">
        <v>1</v>
      </c>
      <c r="P9382" t="s">
        <v>267</v>
      </c>
      <c r="Q9382" t="s">
        <v>24</v>
      </c>
      <c r="R9382" t="s">
        <v>55</v>
      </c>
    </row>
    <row r="9383" spans="1:18" x14ac:dyDescent="0.3">
      <c r="A9383" t="s">
        <v>37178</v>
      </c>
      <c r="B9383" t="s">
        <v>37179</v>
      </c>
      <c r="C9383" s="1" t="str">
        <f t="shared" si="832"/>
        <v>21:1011</v>
      </c>
      <c r="D9383" s="1" t="str">
        <f t="shared" si="829"/>
        <v>21:0241</v>
      </c>
      <c r="E9383" t="s">
        <v>37180</v>
      </c>
      <c r="F9383" t="s">
        <v>37181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133</v>
      </c>
      <c r="N9383">
        <v>644</v>
      </c>
      <c r="O9383">
        <v>1</v>
      </c>
      <c r="P9383" t="s">
        <v>262</v>
      </c>
      <c r="Q9383" t="s">
        <v>46</v>
      </c>
      <c r="R9383" t="s">
        <v>55</v>
      </c>
    </row>
    <row r="9384" spans="1:18" x14ac:dyDescent="0.3">
      <c r="A9384" t="s">
        <v>37182</v>
      </c>
      <c r="B9384" t="s">
        <v>37183</v>
      </c>
      <c r="C9384" s="1" t="str">
        <f t="shared" si="832"/>
        <v>21:1011</v>
      </c>
      <c r="D9384" s="1" t="str">
        <f t="shared" si="829"/>
        <v>21:0241</v>
      </c>
      <c r="E9384" t="s">
        <v>37184</v>
      </c>
      <c r="F9384" t="s">
        <v>37185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139</v>
      </c>
      <c r="N9384">
        <v>645</v>
      </c>
      <c r="O9384">
        <v>1</v>
      </c>
      <c r="P9384" t="s">
        <v>210</v>
      </c>
      <c r="Q9384" t="s">
        <v>24</v>
      </c>
      <c r="R9384" t="s">
        <v>55</v>
      </c>
    </row>
    <row r="9385" spans="1:18" x14ac:dyDescent="0.3">
      <c r="A9385" t="s">
        <v>37186</v>
      </c>
      <c r="B9385" t="s">
        <v>37187</v>
      </c>
      <c r="C9385" s="1" t="str">
        <f t="shared" si="832"/>
        <v>21:1011</v>
      </c>
      <c r="D9385" s="1" t="str">
        <f t="shared" si="829"/>
        <v>21:0241</v>
      </c>
      <c r="E9385" t="s">
        <v>37188</v>
      </c>
      <c r="F9385" t="s">
        <v>37189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241</v>
      </c>
      <c r="N9385">
        <v>646</v>
      </c>
      <c r="O9385">
        <v>1</v>
      </c>
      <c r="P9385" t="s">
        <v>235</v>
      </c>
      <c r="Q9385" t="s">
        <v>38</v>
      </c>
      <c r="R9385" t="s">
        <v>55</v>
      </c>
    </row>
    <row r="9386" spans="1:18" x14ac:dyDescent="0.3">
      <c r="A9386" t="s">
        <v>37190</v>
      </c>
      <c r="B9386" t="s">
        <v>37191</v>
      </c>
      <c r="C9386" s="1" t="str">
        <f t="shared" si="832"/>
        <v>21:1011</v>
      </c>
      <c r="D9386" s="1" t="str">
        <f t="shared" si="829"/>
        <v>21:0241</v>
      </c>
      <c r="E9386" t="s">
        <v>37192</v>
      </c>
      <c r="F9386" t="s">
        <v>37193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36</v>
      </c>
      <c r="N9386">
        <v>647</v>
      </c>
      <c r="O9386">
        <v>1</v>
      </c>
      <c r="P9386" t="s">
        <v>247</v>
      </c>
      <c r="Q9386" t="s">
        <v>146</v>
      </c>
      <c r="R9386" t="s">
        <v>55</v>
      </c>
    </row>
    <row r="9387" spans="1:18" x14ac:dyDescent="0.3">
      <c r="A9387" t="s">
        <v>37194</v>
      </c>
      <c r="B9387" t="s">
        <v>37195</v>
      </c>
      <c r="C9387" s="1" t="str">
        <f t="shared" si="832"/>
        <v>21:1011</v>
      </c>
      <c r="D9387" s="1" t="str">
        <f t="shared" si="829"/>
        <v>21:0241</v>
      </c>
      <c r="E9387" t="s">
        <v>37196</v>
      </c>
      <c r="F9387" t="s">
        <v>37197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 t="s">
        <v>200</v>
      </c>
      <c r="Q9387" t="s">
        <v>146</v>
      </c>
      <c r="R9387" t="s">
        <v>55</v>
      </c>
    </row>
    <row r="9388" spans="1:18" x14ac:dyDescent="0.3">
      <c r="A9388" t="s">
        <v>37198</v>
      </c>
      <c r="B9388" t="s">
        <v>37199</v>
      </c>
      <c r="C9388" s="1" t="str">
        <f t="shared" si="832"/>
        <v>21:1011</v>
      </c>
      <c r="D9388" s="1" t="str">
        <f t="shared" si="829"/>
        <v>21:0241</v>
      </c>
      <c r="E9388" t="s">
        <v>37196</v>
      </c>
      <c r="F9388" t="s">
        <v>37200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29</v>
      </c>
      <c r="N9388">
        <v>649</v>
      </c>
      <c r="O9388">
        <v>1</v>
      </c>
      <c r="P9388" t="s">
        <v>134</v>
      </c>
      <c r="Q9388" t="s">
        <v>46</v>
      </c>
      <c r="R9388" t="s">
        <v>55</v>
      </c>
    </row>
    <row r="9389" spans="1:18" x14ac:dyDescent="0.3">
      <c r="A9389" t="s">
        <v>37201</v>
      </c>
      <c r="B9389" t="s">
        <v>37202</v>
      </c>
      <c r="C9389" s="1" t="str">
        <f t="shared" si="832"/>
        <v>21:1011</v>
      </c>
      <c r="D9389" s="1" t="str">
        <f t="shared" si="829"/>
        <v>21:0241</v>
      </c>
      <c r="E9389" t="s">
        <v>37203</v>
      </c>
      <c r="F9389" t="s">
        <v>37204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44</v>
      </c>
      <c r="N9389">
        <v>650</v>
      </c>
      <c r="O9389">
        <v>1</v>
      </c>
      <c r="P9389" t="s">
        <v>247</v>
      </c>
      <c r="Q9389" t="s">
        <v>38</v>
      </c>
      <c r="R9389" t="s">
        <v>55</v>
      </c>
    </row>
    <row r="9390" spans="1:18" x14ac:dyDescent="0.3">
      <c r="A9390" t="s">
        <v>37205</v>
      </c>
      <c r="B9390" t="s">
        <v>37206</v>
      </c>
      <c r="C9390" s="1" t="str">
        <f t="shared" si="832"/>
        <v>21:1011</v>
      </c>
      <c r="D9390" s="1" t="str">
        <f t="shared" si="829"/>
        <v>21:0241</v>
      </c>
      <c r="E9390" t="s">
        <v>37207</v>
      </c>
      <c r="F9390" t="s">
        <v>37208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52</v>
      </c>
      <c r="N9390">
        <v>651</v>
      </c>
      <c r="O9390">
        <v>1</v>
      </c>
      <c r="P9390" t="s">
        <v>267</v>
      </c>
      <c r="Q9390" t="s">
        <v>248</v>
      </c>
      <c r="R9390" t="s">
        <v>55</v>
      </c>
    </row>
    <row r="9391" spans="1:18" x14ac:dyDescent="0.3">
      <c r="A9391" t="s">
        <v>37209</v>
      </c>
      <c r="B9391" t="s">
        <v>37210</v>
      </c>
      <c r="C9391" s="1" t="str">
        <f t="shared" si="832"/>
        <v>21:1011</v>
      </c>
      <c r="D9391" s="1" t="str">
        <f t="shared" si="829"/>
        <v>21:0241</v>
      </c>
      <c r="E9391" t="s">
        <v>37211</v>
      </c>
      <c r="F9391" t="s">
        <v>37212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60</v>
      </c>
      <c r="N9391">
        <v>652</v>
      </c>
      <c r="O9391">
        <v>1</v>
      </c>
      <c r="P9391" t="s">
        <v>465</v>
      </c>
      <c r="Q9391" t="s">
        <v>482</v>
      </c>
      <c r="R9391" t="s">
        <v>55</v>
      </c>
    </row>
    <row r="9392" spans="1:18" x14ac:dyDescent="0.3">
      <c r="A9392" t="s">
        <v>37213</v>
      </c>
      <c r="B9392" t="s">
        <v>37214</v>
      </c>
      <c r="C9392" s="1" t="str">
        <f t="shared" si="832"/>
        <v>21:1011</v>
      </c>
      <c r="D9392" s="1" t="str">
        <f t="shared" si="829"/>
        <v>21:0241</v>
      </c>
      <c r="E9392" t="s">
        <v>37215</v>
      </c>
      <c r="F9392" t="s">
        <v>37216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67</v>
      </c>
      <c r="N9392">
        <v>653</v>
      </c>
      <c r="O9392">
        <v>1</v>
      </c>
      <c r="P9392" t="s">
        <v>256</v>
      </c>
      <c r="Q9392" t="s">
        <v>46</v>
      </c>
      <c r="R9392" t="s">
        <v>55</v>
      </c>
    </row>
    <row r="9393" spans="1:18" x14ac:dyDescent="0.3">
      <c r="A9393" t="s">
        <v>37217</v>
      </c>
      <c r="B9393" t="s">
        <v>37218</v>
      </c>
      <c r="C9393" s="1" t="str">
        <f t="shared" si="832"/>
        <v>21:1011</v>
      </c>
      <c r="D9393" s="1" t="str">
        <f t="shared" si="829"/>
        <v>21:0241</v>
      </c>
      <c r="E9393" t="s">
        <v>37219</v>
      </c>
      <c r="F9393" t="s">
        <v>37220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74</v>
      </c>
      <c r="N9393">
        <v>654</v>
      </c>
      <c r="O9393">
        <v>1</v>
      </c>
      <c r="P9393" t="s">
        <v>356</v>
      </c>
      <c r="Q9393" t="s">
        <v>146</v>
      </c>
      <c r="R9393" t="s">
        <v>55</v>
      </c>
    </row>
    <row r="9394" spans="1:18" x14ac:dyDescent="0.3">
      <c r="A9394" t="s">
        <v>37221</v>
      </c>
      <c r="B9394" t="s">
        <v>37222</v>
      </c>
      <c r="C9394" s="1" t="str">
        <f t="shared" si="832"/>
        <v>21:1011</v>
      </c>
      <c r="D9394" s="1" t="str">
        <f t="shared" si="829"/>
        <v>21:0241</v>
      </c>
      <c r="E9394" t="s">
        <v>37223</v>
      </c>
      <c r="F9394" t="s">
        <v>37224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81</v>
      </c>
      <c r="N9394">
        <v>655</v>
      </c>
      <c r="O9394">
        <v>1</v>
      </c>
      <c r="P9394" t="s">
        <v>235</v>
      </c>
      <c r="Q9394" t="s">
        <v>146</v>
      </c>
      <c r="R9394" t="s">
        <v>55</v>
      </c>
    </row>
    <row r="9395" spans="1:18" hidden="1" x14ac:dyDescent="0.3">
      <c r="A9395" t="s">
        <v>37225</v>
      </c>
      <c r="B9395" t="s">
        <v>37226</v>
      </c>
      <c r="C9395" s="1" t="str">
        <f t="shared" si="832"/>
        <v>21:1011</v>
      </c>
      <c r="D9395" s="1" t="str">
        <f>HYPERLINK("https://geochem.nrcan.gc.ca/cdogs/content/svy/svy_e.htm", "")</f>
        <v/>
      </c>
      <c r="G9395" s="1" t="str">
        <f>HYPERLINK("https://geochem.nrcan.gc.ca/cdogs/content/cr_/cr_00306_e.htm", "306")</f>
        <v>306</v>
      </c>
      <c r="J9395" t="s">
        <v>85</v>
      </c>
      <c r="K9395" t="s">
        <v>86</v>
      </c>
      <c r="L9395">
        <v>38</v>
      </c>
      <c r="M9395" t="s">
        <v>87</v>
      </c>
      <c r="N9395">
        <v>656</v>
      </c>
      <c r="O9395">
        <v>8</v>
      </c>
      <c r="P9395" t="s">
        <v>537</v>
      </c>
      <c r="Q9395" t="s">
        <v>62</v>
      </c>
      <c r="R9395" t="s">
        <v>90</v>
      </c>
    </row>
    <row r="9396" spans="1:18" x14ac:dyDescent="0.3">
      <c r="A9396" t="s">
        <v>37227</v>
      </c>
      <c r="B9396" t="s">
        <v>37228</v>
      </c>
      <c r="C9396" s="1" t="str">
        <f t="shared" si="832"/>
        <v>21:1011</v>
      </c>
      <c r="D9396" s="1" t="str">
        <f t="shared" ref="D9396:D9405" si="833">HYPERLINK("https://geochem.nrcan.gc.ca/cdogs/content/svy/svy210241_e.htm", "21:0241")</f>
        <v>21:0241</v>
      </c>
      <c r="E9396" t="s">
        <v>37229</v>
      </c>
      <c r="F9396" t="s">
        <v>37230</v>
      </c>
      <c r="H9396">
        <v>71.980890000000002</v>
      </c>
      <c r="I9396">
        <v>-112.73804</v>
      </c>
      <c r="J9396" s="1" t="str">
        <f t="shared" ref="J9396:J9405" si="834">HYPERLINK("https://geochem.nrcan.gc.ca/cdogs/content/kwd/kwd020018_e.htm", "Fluid (stream)")</f>
        <v>Fluid (stream)</v>
      </c>
      <c r="K9396" s="1" t="str">
        <f t="shared" ref="K9396:K9405" si="835">HYPERLINK("https://geochem.nrcan.gc.ca/cdogs/content/kwd/kwd080007_e.htm", "Untreated Water")</f>
        <v>Untreated Water</v>
      </c>
      <c r="L9396">
        <v>38</v>
      </c>
      <c r="M9396" t="s">
        <v>95</v>
      </c>
      <c r="N9396">
        <v>657</v>
      </c>
      <c r="O9396">
        <v>1</v>
      </c>
      <c r="P9396" t="s">
        <v>267</v>
      </c>
      <c r="Q9396" t="s">
        <v>62</v>
      </c>
      <c r="R9396" t="s">
        <v>55</v>
      </c>
    </row>
    <row r="9397" spans="1:18" x14ac:dyDescent="0.3">
      <c r="A9397" t="s">
        <v>37231</v>
      </c>
      <c r="B9397" t="s">
        <v>37232</v>
      </c>
      <c r="C9397" s="1" t="str">
        <f t="shared" si="832"/>
        <v>21:1011</v>
      </c>
      <c r="D9397" s="1" t="str">
        <f t="shared" si="833"/>
        <v>21:0241</v>
      </c>
      <c r="E9397" t="s">
        <v>37233</v>
      </c>
      <c r="F9397" t="s">
        <v>37234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101</v>
      </c>
      <c r="N9397">
        <v>658</v>
      </c>
      <c r="O9397">
        <v>1</v>
      </c>
      <c r="P9397" t="s">
        <v>465</v>
      </c>
      <c r="Q9397" t="s">
        <v>482</v>
      </c>
      <c r="R9397" t="s">
        <v>55</v>
      </c>
    </row>
    <row r="9398" spans="1:18" x14ac:dyDescent="0.3">
      <c r="A9398" t="s">
        <v>37235</v>
      </c>
      <c r="B9398" t="s">
        <v>37236</v>
      </c>
      <c r="C9398" s="1" t="str">
        <f t="shared" si="832"/>
        <v>21:1011</v>
      </c>
      <c r="D9398" s="1" t="str">
        <f t="shared" si="833"/>
        <v>21:0241</v>
      </c>
      <c r="E9398" t="s">
        <v>37237</v>
      </c>
      <c r="F9398" t="s">
        <v>37238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107</v>
      </c>
      <c r="N9398">
        <v>659</v>
      </c>
      <c r="O9398">
        <v>1</v>
      </c>
      <c r="P9398" t="s">
        <v>465</v>
      </c>
      <c r="Q9398" t="s">
        <v>248</v>
      </c>
      <c r="R9398" t="s">
        <v>55</v>
      </c>
    </row>
    <row r="9399" spans="1:18" x14ac:dyDescent="0.3">
      <c r="A9399" t="s">
        <v>37239</v>
      </c>
      <c r="B9399" t="s">
        <v>37240</v>
      </c>
      <c r="C9399" s="1" t="str">
        <f t="shared" si="832"/>
        <v>21:1011</v>
      </c>
      <c r="D9399" s="1" t="str">
        <f t="shared" si="833"/>
        <v>21:0241</v>
      </c>
      <c r="E9399" t="s">
        <v>37241</v>
      </c>
      <c r="F9399" t="s">
        <v>37242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114</v>
      </c>
      <c r="N9399">
        <v>660</v>
      </c>
      <c r="O9399">
        <v>1</v>
      </c>
      <c r="P9399" t="s">
        <v>267</v>
      </c>
      <c r="Q9399" t="s">
        <v>96</v>
      </c>
      <c r="R9399" t="s">
        <v>55</v>
      </c>
    </row>
    <row r="9400" spans="1:18" x14ac:dyDescent="0.3">
      <c r="A9400" t="s">
        <v>37243</v>
      </c>
      <c r="B9400" t="s">
        <v>37244</v>
      </c>
      <c r="C9400" s="1" t="str">
        <f t="shared" si="832"/>
        <v>21:1011</v>
      </c>
      <c r="D9400" s="1" t="str">
        <f t="shared" si="833"/>
        <v>21:0241</v>
      </c>
      <c r="E9400" t="s">
        <v>37245</v>
      </c>
      <c r="F9400" t="s">
        <v>37246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121</v>
      </c>
      <c r="N9400">
        <v>661</v>
      </c>
      <c r="O9400">
        <v>1</v>
      </c>
      <c r="P9400" t="s">
        <v>465</v>
      </c>
      <c r="Q9400" t="s">
        <v>62</v>
      </c>
      <c r="R9400" t="s">
        <v>55</v>
      </c>
    </row>
    <row r="9401" spans="1:18" x14ac:dyDescent="0.3">
      <c r="A9401" t="s">
        <v>37247</v>
      </c>
      <c r="B9401" t="s">
        <v>37248</v>
      </c>
      <c r="C9401" s="1" t="str">
        <f t="shared" si="832"/>
        <v>21:1011</v>
      </c>
      <c r="D9401" s="1" t="str">
        <f t="shared" si="833"/>
        <v>21:0241</v>
      </c>
      <c r="E9401" t="s">
        <v>37249</v>
      </c>
      <c r="F9401" t="s">
        <v>37250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127</v>
      </c>
      <c r="N9401">
        <v>662</v>
      </c>
      <c r="O9401">
        <v>1</v>
      </c>
      <c r="P9401" t="s">
        <v>272</v>
      </c>
      <c r="Q9401" t="s">
        <v>54</v>
      </c>
      <c r="R9401" t="s">
        <v>55</v>
      </c>
    </row>
    <row r="9402" spans="1:18" x14ac:dyDescent="0.3">
      <c r="A9402" t="s">
        <v>37251</v>
      </c>
      <c r="B9402" t="s">
        <v>37252</v>
      </c>
      <c r="C9402" s="1" t="str">
        <f t="shared" si="832"/>
        <v>21:1011</v>
      </c>
      <c r="D9402" s="1" t="str">
        <f t="shared" si="833"/>
        <v>21:0241</v>
      </c>
      <c r="E9402" t="s">
        <v>37253</v>
      </c>
      <c r="F9402" t="s">
        <v>37254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133</v>
      </c>
      <c r="N9402">
        <v>663</v>
      </c>
      <c r="O9402">
        <v>1</v>
      </c>
      <c r="P9402" t="s">
        <v>267</v>
      </c>
      <c r="Q9402" t="s">
        <v>310</v>
      </c>
      <c r="R9402" t="s">
        <v>55</v>
      </c>
    </row>
    <row r="9403" spans="1:18" x14ac:dyDescent="0.3">
      <c r="A9403" t="s">
        <v>37255</v>
      </c>
      <c r="B9403" t="s">
        <v>37256</v>
      </c>
      <c r="C9403" s="1" t="str">
        <f t="shared" si="832"/>
        <v>21:1011</v>
      </c>
      <c r="D9403" s="1" t="str">
        <f t="shared" si="833"/>
        <v>21:0241</v>
      </c>
      <c r="E9403" t="s">
        <v>37257</v>
      </c>
      <c r="F9403" t="s">
        <v>37258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139</v>
      </c>
      <c r="N9403">
        <v>664</v>
      </c>
      <c r="O9403">
        <v>1</v>
      </c>
      <c r="P9403" t="s">
        <v>267</v>
      </c>
      <c r="Q9403" t="s">
        <v>146</v>
      </c>
      <c r="R9403" t="s">
        <v>55</v>
      </c>
    </row>
    <row r="9404" spans="1:18" x14ac:dyDescent="0.3">
      <c r="A9404" t="s">
        <v>37259</v>
      </c>
      <c r="B9404" t="s">
        <v>37260</v>
      </c>
      <c r="C9404" s="1" t="str">
        <f t="shared" si="832"/>
        <v>21:1011</v>
      </c>
      <c r="D9404" s="1" t="str">
        <f t="shared" si="833"/>
        <v>21:0241</v>
      </c>
      <c r="E9404" t="s">
        <v>37261</v>
      </c>
      <c r="F9404" t="s">
        <v>37262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241</v>
      </c>
      <c r="N9404">
        <v>665</v>
      </c>
      <c r="O9404">
        <v>1</v>
      </c>
      <c r="P9404" t="s">
        <v>465</v>
      </c>
      <c r="Q9404" t="s">
        <v>146</v>
      </c>
      <c r="R9404" t="s">
        <v>55</v>
      </c>
    </row>
    <row r="9405" spans="1:18" x14ac:dyDescent="0.3">
      <c r="A9405" t="s">
        <v>37263</v>
      </c>
      <c r="B9405" t="s">
        <v>37264</v>
      </c>
      <c r="C9405" s="1" t="str">
        <f t="shared" si="832"/>
        <v>21:1011</v>
      </c>
      <c r="D9405" s="1" t="str">
        <f t="shared" si="833"/>
        <v>21:0241</v>
      </c>
      <c r="E9405" t="s">
        <v>37265</v>
      </c>
      <c r="F9405" t="s">
        <v>37266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36</v>
      </c>
      <c r="N9405">
        <v>666</v>
      </c>
      <c r="O9405">
        <v>1</v>
      </c>
      <c r="P9405" t="s">
        <v>1896</v>
      </c>
      <c r="Q9405" t="s">
        <v>46</v>
      </c>
      <c r="R9405" t="s">
        <v>55</v>
      </c>
    </row>
    <row r="9406" spans="1:18" hidden="1" x14ac:dyDescent="0.3">
      <c r="A9406" t="s">
        <v>37267</v>
      </c>
      <c r="B9406" t="s">
        <v>37268</v>
      </c>
      <c r="C9406" s="1" t="str">
        <f t="shared" si="832"/>
        <v>21:1011</v>
      </c>
      <c r="D9406" s="1" t="str">
        <f>HYPERLINK("https://geochem.nrcan.gc.ca/cdogs/content/svy/svy_e.htm", "")</f>
        <v/>
      </c>
      <c r="G9406" s="1" t="str">
        <f>HYPERLINK("https://geochem.nrcan.gc.ca/cdogs/content/cr_/cr_00306_e.htm", "306")</f>
        <v>306</v>
      </c>
      <c r="J9406" t="s">
        <v>85</v>
      </c>
      <c r="K9406" t="s">
        <v>86</v>
      </c>
      <c r="L9406">
        <v>39</v>
      </c>
      <c r="M9406" t="s">
        <v>87</v>
      </c>
      <c r="N9406">
        <v>667</v>
      </c>
      <c r="O9406">
        <v>8</v>
      </c>
      <c r="P9406" t="s">
        <v>140</v>
      </c>
      <c r="Q9406" t="s">
        <v>146</v>
      </c>
      <c r="R9406" t="s">
        <v>449</v>
      </c>
    </row>
    <row r="9407" spans="1:18" x14ac:dyDescent="0.3">
      <c r="A9407" t="s">
        <v>37269</v>
      </c>
      <c r="B9407" t="s">
        <v>37270</v>
      </c>
      <c r="C9407" s="1" t="str">
        <f t="shared" si="832"/>
        <v>21:1011</v>
      </c>
      <c r="D9407" s="1" t="str">
        <f t="shared" ref="D9407:D9433" si="836">HYPERLINK("https://geochem.nrcan.gc.ca/cdogs/content/svy/svy210241_e.htm", "21:0241")</f>
        <v>21:0241</v>
      </c>
      <c r="E9407" t="s">
        <v>37271</v>
      </c>
      <c r="F9407" t="s">
        <v>37272</v>
      </c>
      <c r="H9407">
        <v>71.805589999999995</v>
      </c>
      <c r="I9407">
        <v>-113.18105</v>
      </c>
      <c r="J9407" s="1" t="str">
        <f t="shared" ref="J9407:J9433" si="837">HYPERLINK("https://geochem.nrcan.gc.ca/cdogs/content/kwd/kwd020018_e.htm", "Fluid (stream)")</f>
        <v>Fluid (stream)</v>
      </c>
      <c r="K9407" s="1" t="str">
        <f t="shared" ref="K9407:K9433" si="838">HYPERLINK("https://geochem.nrcan.gc.ca/cdogs/content/kwd/kwd080007_e.htm",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 t="s">
        <v>272</v>
      </c>
      <c r="Q9407" t="s">
        <v>96</v>
      </c>
      <c r="R9407" t="s">
        <v>55</v>
      </c>
    </row>
    <row r="9408" spans="1:18" x14ac:dyDescent="0.3">
      <c r="A9408" t="s">
        <v>37273</v>
      </c>
      <c r="B9408" t="s">
        <v>37274</v>
      </c>
      <c r="C9408" s="1" t="str">
        <f t="shared" si="832"/>
        <v>21:1011</v>
      </c>
      <c r="D9408" s="1" t="str">
        <f t="shared" si="836"/>
        <v>21:0241</v>
      </c>
      <c r="E9408" t="s">
        <v>37271</v>
      </c>
      <c r="F9408" t="s">
        <v>37275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29</v>
      </c>
      <c r="N9408">
        <v>669</v>
      </c>
      <c r="O9408">
        <v>1</v>
      </c>
      <c r="P9408" t="s">
        <v>267</v>
      </c>
      <c r="Q9408" t="s">
        <v>31</v>
      </c>
      <c r="R9408" t="s">
        <v>55</v>
      </c>
    </row>
    <row r="9409" spans="1:18" x14ac:dyDescent="0.3">
      <c r="A9409" t="s">
        <v>37276</v>
      </c>
      <c r="B9409" t="s">
        <v>37277</v>
      </c>
      <c r="C9409" s="1" t="str">
        <f t="shared" si="832"/>
        <v>21:1011</v>
      </c>
      <c r="D9409" s="1" t="str">
        <f t="shared" si="836"/>
        <v>21:0241</v>
      </c>
      <c r="E9409" t="s">
        <v>37278</v>
      </c>
      <c r="F9409" t="s">
        <v>37279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44</v>
      </c>
      <c r="N9409">
        <v>670</v>
      </c>
      <c r="O9409">
        <v>1</v>
      </c>
      <c r="P9409" t="s">
        <v>1610</v>
      </c>
      <c r="Q9409" t="s">
        <v>46</v>
      </c>
      <c r="R9409" t="s">
        <v>55</v>
      </c>
    </row>
    <row r="9410" spans="1:18" x14ac:dyDescent="0.3">
      <c r="A9410" t="s">
        <v>37280</v>
      </c>
      <c r="B9410" t="s">
        <v>37281</v>
      </c>
      <c r="C9410" s="1" t="str">
        <f t="shared" si="832"/>
        <v>21:1011</v>
      </c>
      <c r="D9410" s="1" t="str">
        <f t="shared" si="836"/>
        <v>21:0241</v>
      </c>
      <c r="E9410" t="s">
        <v>37282</v>
      </c>
      <c r="F9410" t="s">
        <v>37283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52</v>
      </c>
      <c r="N9410">
        <v>671</v>
      </c>
      <c r="O9410">
        <v>1</v>
      </c>
      <c r="P9410" t="s">
        <v>465</v>
      </c>
      <c r="Q9410" t="s">
        <v>62</v>
      </c>
      <c r="R9410" t="s">
        <v>55</v>
      </c>
    </row>
    <row r="9411" spans="1:18" x14ac:dyDescent="0.3">
      <c r="A9411" t="s">
        <v>37284</v>
      </c>
      <c r="B9411" t="s">
        <v>37285</v>
      </c>
      <c r="C9411" s="1" t="str">
        <f t="shared" si="832"/>
        <v>21:1011</v>
      </c>
      <c r="D9411" s="1" t="str">
        <f t="shared" si="836"/>
        <v>21:0241</v>
      </c>
      <c r="E9411" t="s">
        <v>37286</v>
      </c>
      <c r="F9411" t="s">
        <v>37287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60</v>
      </c>
      <c r="N9411">
        <v>672</v>
      </c>
      <c r="O9411">
        <v>1</v>
      </c>
      <c r="P9411" t="s">
        <v>1896</v>
      </c>
      <c r="Q9411" t="s">
        <v>236</v>
      </c>
      <c r="R9411" t="s">
        <v>55</v>
      </c>
    </row>
    <row r="9412" spans="1:18" x14ac:dyDescent="0.3">
      <c r="A9412" t="s">
        <v>37288</v>
      </c>
      <c r="B9412" t="s">
        <v>37289</v>
      </c>
      <c r="C9412" s="1" t="str">
        <f t="shared" si="832"/>
        <v>21:1011</v>
      </c>
      <c r="D9412" s="1" t="str">
        <f t="shared" si="836"/>
        <v>21:0241</v>
      </c>
      <c r="E9412" t="s">
        <v>37290</v>
      </c>
      <c r="F9412" t="s">
        <v>37291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67</v>
      </c>
      <c r="N9412">
        <v>673</v>
      </c>
      <c r="O9412">
        <v>1</v>
      </c>
      <c r="P9412" t="s">
        <v>256</v>
      </c>
      <c r="Q9412" t="s">
        <v>146</v>
      </c>
      <c r="R9412" t="s">
        <v>285</v>
      </c>
    </row>
    <row r="9413" spans="1:18" x14ac:dyDescent="0.3">
      <c r="A9413" t="s">
        <v>37292</v>
      </c>
      <c r="B9413" t="s">
        <v>37293</v>
      </c>
      <c r="C9413" s="1" t="str">
        <f t="shared" si="832"/>
        <v>21:1011</v>
      </c>
      <c r="D9413" s="1" t="str">
        <f t="shared" si="836"/>
        <v>21:0241</v>
      </c>
      <c r="E9413" t="s">
        <v>37294</v>
      </c>
      <c r="F9413" t="s">
        <v>37295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74</v>
      </c>
      <c r="N9413">
        <v>674</v>
      </c>
      <c r="O9413">
        <v>1</v>
      </c>
      <c r="P9413" t="s">
        <v>356</v>
      </c>
      <c r="Q9413" t="s">
        <v>146</v>
      </c>
      <c r="R9413" t="s">
        <v>55</v>
      </c>
    </row>
    <row r="9414" spans="1:18" x14ac:dyDescent="0.3">
      <c r="A9414" t="s">
        <v>37296</v>
      </c>
      <c r="B9414" t="s">
        <v>37297</v>
      </c>
      <c r="C9414" s="1" t="str">
        <f t="shared" si="832"/>
        <v>21:1011</v>
      </c>
      <c r="D9414" s="1" t="str">
        <f t="shared" si="836"/>
        <v>21:0241</v>
      </c>
      <c r="E9414" t="s">
        <v>37298</v>
      </c>
      <c r="F9414" t="s">
        <v>37299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81</v>
      </c>
      <c r="N9414">
        <v>675</v>
      </c>
      <c r="O9414">
        <v>1</v>
      </c>
      <c r="P9414" t="s">
        <v>262</v>
      </c>
      <c r="Q9414" t="s">
        <v>146</v>
      </c>
      <c r="R9414" t="s">
        <v>55</v>
      </c>
    </row>
    <row r="9415" spans="1:18" x14ac:dyDescent="0.3">
      <c r="A9415" t="s">
        <v>37300</v>
      </c>
      <c r="B9415" t="s">
        <v>37301</v>
      </c>
      <c r="C9415" s="1" t="str">
        <f t="shared" si="832"/>
        <v>21:1011</v>
      </c>
      <c r="D9415" s="1" t="str">
        <f t="shared" si="836"/>
        <v>21:0241</v>
      </c>
      <c r="E9415" t="s">
        <v>37302</v>
      </c>
      <c r="F9415" t="s">
        <v>37303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95</v>
      </c>
      <c r="N9415">
        <v>676</v>
      </c>
      <c r="O9415">
        <v>1</v>
      </c>
      <c r="P9415" t="s">
        <v>356</v>
      </c>
      <c r="Q9415" t="s">
        <v>62</v>
      </c>
      <c r="R9415" t="s">
        <v>55</v>
      </c>
    </row>
    <row r="9416" spans="1:18" x14ac:dyDescent="0.3">
      <c r="A9416" t="s">
        <v>37304</v>
      </c>
      <c r="B9416" t="s">
        <v>37305</v>
      </c>
      <c r="C9416" s="1" t="str">
        <f t="shared" si="832"/>
        <v>21:1011</v>
      </c>
      <c r="D9416" s="1" t="str">
        <f t="shared" si="836"/>
        <v>21:0241</v>
      </c>
      <c r="E9416" t="s">
        <v>37306</v>
      </c>
      <c r="F9416" t="s">
        <v>37307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101</v>
      </c>
      <c r="N9416">
        <v>677</v>
      </c>
      <c r="O9416">
        <v>1</v>
      </c>
      <c r="P9416" t="s">
        <v>356</v>
      </c>
      <c r="Q9416" t="s">
        <v>96</v>
      </c>
      <c r="R9416" t="s">
        <v>55</v>
      </c>
    </row>
    <row r="9417" spans="1:18" x14ac:dyDescent="0.3">
      <c r="A9417" t="s">
        <v>37308</v>
      </c>
      <c r="B9417" t="s">
        <v>37309</v>
      </c>
      <c r="C9417" s="1" t="str">
        <f t="shared" si="832"/>
        <v>21:1011</v>
      </c>
      <c r="D9417" s="1" t="str">
        <f t="shared" si="836"/>
        <v>21:0241</v>
      </c>
      <c r="E9417" t="s">
        <v>37310</v>
      </c>
      <c r="F9417" t="s">
        <v>37311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107</v>
      </c>
      <c r="N9417">
        <v>678</v>
      </c>
      <c r="O9417">
        <v>1</v>
      </c>
      <c r="P9417" t="s">
        <v>262</v>
      </c>
      <c r="Q9417" t="s">
        <v>146</v>
      </c>
      <c r="R9417" t="s">
        <v>460</v>
      </c>
    </row>
    <row r="9418" spans="1:18" x14ac:dyDescent="0.3">
      <c r="A9418" t="s">
        <v>37312</v>
      </c>
      <c r="B9418" t="s">
        <v>37313</v>
      </c>
      <c r="C9418" s="1" t="str">
        <f t="shared" si="832"/>
        <v>21:1011</v>
      </c>
      <c r="D9418" s="1" t="str">
        <f t="shared" si="836"/>
        <v>21:0241</v>
      </c>
      <c r="E9418" t="s">
        <v>37314</v>
      </c>
      <c r="F9418" t="s">
        <v>37315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114</v>
      </c>
      <c r="N9418">
        <v>679</v>
      </c>
      <c r="O9418">
        <v>1</v>
      </c>
      <c r="P9418" t="s">
        <v>356</v>
      </c>
      <c r="Q9418" t="s">
        <v>96</v>
      </c>
      <c r="R9418" t="s">
        <v>401</v>
      </c>
    </row>
    <row r="9419" spans="1:18" x14ac:dyDescent="0.3">
      <c r="A9419" t="s">
        <v>37316</v>
      </c>
      <c r="B9419" t="s">
        <v>37317</v>
      </c>
      <c r="C9419" s="1" t="str">
        <f t="shared" si="832"/>
        <v>21:1011</v>
      </c>
      <c r="D9419" s="1" t="str">
        <f t="shared" si="836"/>
        <v>21:0241</v>
      </c>
      <c r="E9419" t="s">
        <v>37318</v>
      </c>
      <c r="F9419" t="s">
        <v>37319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121</v>
      </c>
      <c r="N9419">
        <v>680</v>
      </c>
      <c r="O9419">
        <v>1</v>
      </c>
      <c r="P9419" t="s">
        <v>319</v>
      </c>
      <c r="Q9419" t="s">
        <v>96</v>
      </c>
      <c r="R9419" t="s">
        <v>55</v>
      </c>
    </row>
    <row r="9420" spans="1:18" x14ac:dyDescent="0.3">
      <c r="A9420" t="s">
        <v>37320</v>
      </c>
      <c r="B9420" t="s">
        <v>37321</v>
      </c>
      <c r="C9420" s="1" t="str">
        <f t="shared" si="832"/>
        <v>21:1011</v>
      </c>
      <c r="D9420" s="1" t="str">
        <f t="shared" si="836"/>
        <v>21:0241</v>
      </c>
      <c r="E9420" t="s">
        <v>37322</v>
      </c>
      <c r="F9420" t="s">
        <v>37323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127</v>
      </c>
      <c r="N9420">
        <v>681</v>
      </c>
      <c r="O9420">
        <v>1</v>
      </c>
      <c r="P9420" t="s">
        <v>247</v>
      </c>
      <c r="Q9420" t="s">
        <v>24</v>
      </c>
      <c r="R9420" t="s">
        <v>285</v>
      </c>
    </row>
    <row r="9421" spans="1:18" x14ac:dyDescent="0.3">
      <c r="A9421" t="s">
        <v>37324</v>
      </c>
      <c r="B9421" t="s">
        <v>37325</v>
      </c>
      <c r="C9421" s="1" t="str">
        <f t="shared" si="832"/>
        <v>21:1011</v>
      </c>
      <c r="D9421" s="1" t="str">
        <f t="shared" si="836"/>
        <v>21:0241</v>
      </c>
      <c r="E9421" t="s">
        <v>37326</v>
      </c>
      <c r="F9421" t="s">
        <v>37327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133</v>
      </c>
      <c r="N9421">
        <v>682</v>
      </c>
      <c r="O9421">
        <v>1</v>
      </c>
      <c r="P9421" t="s">
        <v>235</v>
      </c>
      <c r="Q9421" t="s">
        <v>146</v>
      </c>
      <c r="R9421" t="s">
        <v>55</v>
      </c>
    </row>
    <row r="9422" spans="1:18" x14ac:dyDescent="0.3">
      <c r="A9422" t="s">
        <v>37328</v>
      </c>
      <c r="B9422" t="s">
        <v>37329</v>
      </c>
      <c r="C9422" s="1" t="str">
        <f t="shared" si="832"/>
        <v>21:1011</v>
      </c>
      <c r="D9422" s="1" t="str">
        <f t="shared" si="836"/>
        <v>21:0241</v>
      </c>
      <c r="E9422" t="s">
        <v>37330</v>
      </c>
      <c r="F9422" t="s">
        <v>37331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139</v>
      </c>
      <c r="N9422">
        <v>683</v>
      </c>
      <c r="O9422">
        <v>1</v>
      </c>
      <c r="P9422" t="s">
        <v>200</v>
      </c>
      <c r="Q9422" t="s">
        <v>89</v>
      </c>
      <c r="R9422" t="s">
        <v>911</v>
      </c>
    </row>
    <row r="9423" spans="1:18" x14ac:dyDescent="0.3">
      <c r="A9423" t="s">
        <v>37332</v>
      </c>
      <c r="B9423" t="s">
        <v>37333</v>
      </c>
      <c r="C9423" s="1" t="str">
        <f t="shared" si="832"/>
        <v>21:1011</v>
      </c>
      <c r="D9423" s="1" t="str">
        <f t="shared" si="836"/>
        <v>21:0241</v>
      </c>
      <c r="E9423" t="s">
        <v>37334</v>
      </c>
      <c r="F9423" t="s">
        <v>37335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241</v>
      </c>
      <c r="N9423">
        <v>684</v>
      </c>
      <c r="O9423">
        <v>1</v>
      </c>
      <c r="P9423" t="s">
        <v>319</v>
      </c>
      <c r="Q9423" t="s">
        <v>46</v>
      </c>
      <c r="R9423" t="s">
        <v>55</v>
      </c>
    </row>
    <row r="9424" spans="1:18" x14ac:dyDescent="0.3">
      <c r="A9424" t="s">
        <v>37336</v>
      </c>
      <c r="B9424" t="s">
        <v>37337</v>
      </c>
      <c r="C9424" s="1" t="str">
        <f t="shared" si="832"/>
        <v>21:1011</v>
      </c>
      <c r="D9424" s="1" t="str">
        <f t="shared" si="836"/>
        <v>21:0241</v>
      </c>
      <c r="E9424" t="s">
        <v>37338</v>
      </c>
      <c r="F9424" t="s">
        <v>37339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36</v>
      </c>
      <c r="N9424">
        <v>685</v>
      </c>
      <c r="O9424">
        <v>1</v>
      </c>
      <c r="P9424" t="s">
        <v>319</v>
      </c>
      <c r="Q9424" t="s">
        <v>96</v>
      </c>
      <c r="R9424" t="s">
        <v>522</v>
      </c>
    </row>
    <row r="9425" spans="1:18" x14ac:dyDescent="0.3">
      <c r="A9425" t="s">
        <v>37340</v>
      </c>
      <c r="B9425" t="s">
        <v>37341</v>
      </c>
      <c r="C9425" s="1" t="str">
        <f t="shared" si="832"/>
        <v>21:1011</v>
      </c>
      <c r="D9425" s="1" t="str">
        <f t="shared" si="836"/>
        <v>21:0241</v>
      </c>
      <c r="E9425" t="s">
        <v>37342</v>
      </c>
      <c r="F9425" t="s">
        <v>37343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 t="s">
        <v>235</v>
      </c>
      <c r="Q9425" t="s">
        <v>116</v>
      </c>
      <c r="R9425" t="s">
        <v>449</v>
      </c>
    </row>
    <row r="9426" spans="1:18" x14ac:dyDescent="0.3">
      <c r="A9426" t="s">
        <v>37344</v>
      </c>
      <c r="B9426" t="s">
        <v>37345</v>
      </c>
      <c r="C9426" s="1" t="str">
        <f t="shared" si="832"/>
        <v>21:1011</v>
      </c>
      <c r="D9426" s="1" t="str">
        <f t="shared" si="836"/>
        <v>21:0241</v>
      </c>
      <c r="E9426" t="s">
        <v>37342</v>
      </c>
      <c r="F9426" t="s">
        <v>37346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29</v>
      </c>
      <c r="N9426">
        <v>687</v>
      </c>
      <c r="O9426">
        <v>1</v>
      </c>
      <c r="P9426" t="s">
        <v>256</v>
      </c>
      <c r="Q9426" t="s">
        <v>24</v>
      </c>
      <c r="R9426" t="s">
        <v>873</v>
      </c>
    </row>
    <row r="9427" spans="1:18" x14ac:dyDescent="0.3">
      <c r="A9427" t="s">
        <v>37347</v>
      </c>
      <c r="B9427" t="s">
        <v>37348</v>
      </c>
      <c r="C9427" s="1" t="str">
        <f t="shared" si="832"/>
        <v>21:1011</v>
      </c>
      <c r="D9427" s="1" t="str">
        <f t="shared" si="836"/>
        <v>21:0241</v>
      </c>
      <c r="E9427" t="s">
        <v>37349</v>
      </c>
      <c r="F9427" t="s">
        <v>37350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44</v>
      </c>
      <c r="N9427">
        <v>688</v>
      </c>
      <c r="O9427">
        <v>1</v>
      </c>
      <c r="P9427" t="s">
        <v>247</v>
      </c>
      <c r="Q9427" t="s">
        <v>38</v>
      </c>
      <c r="R9427" t="s">
        <v>55</v>
      </c>
    </row>
    <row r="9428" spans="1:18" x14ac:dyDescent="0.3">
      <c r="A9428" t="s">
        <v>37351</v>
      </c>
      <c r="B9428" t="s">
        <v>37352</v>
      </c>
      <c r="C9428" s="1" t="str">
        <f t="shared" si="832"/>
        <v>21:1011</v>
      </c>
      <c r="D9428" s="1" t="str">
        <f t="shared" si="836"/>
        <v>21:0241</v>
      </c>
      <c r="E9428" t="s">
        <v>37353</v>
      </c>
      <c r="F9428" t="s">
        <v>37354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52</v>
      </c>
      <c r="N9428">
        <v>689</v>
      </c>
      <c r="O9428">
        <v>1</v>
      </c>
      <c r="P9428" t="s">
        <v>256</v>
      </c>
      <c r="Q9428" t="s">
        <v>62</v>
      </c>
      <c r="R9428" t="s">
        <v>460</v>
      </c>
    </row>
    <row r="9429" spans="1:18" x14ac:dyDescent="0.3">
      <c r="A9429" t="s">
        <v>37355</v>
      </c>
      <c r="B9429" t="s">
        <v>37356</v>
      </c>
      <c r="C9429" s="1" t="str">
        <f t="shared" si="832"/>
        <v>21:1011</v>
      </c>
      <c r="D9429" s="1" t="str">
        <f t="shared" si="836"/>
        <v>21:0241</v>
      </c>
      <c r="E9429" t="s">
        <v>37357</v>
      </c>
      <c r="F9429" t="s">
        <v>37358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60</v>
      </c>
      <c r="N9429">
        <v>690</v>
      </c>
      <c r="O9429">
        <v>1</v>
      </c>
      <c r="P9429" t="s">
        <v>256</v>
      </c>
      <c r="Q9429" t="s">
        <v>146</v>
      </c>
      <c r="R9429" t="s">
        <v>55</v>
      </c>
    </row>
    <row r="9430" spans="1:18" x14ac:dyDescent="0.3">
      <c r="A9430" t="s">
        <v>37359</v>
      </c>
      <c r="B9430" t="s">
        <v>37360</v>
      </c>
      <c r="C9430" s="1" t="str">
        <f t="shared" si="832"/>
        <v>21:1011</v>
      </c>
      <c r="D9430" s="1" t="str">
        <f t="shared" si="836"/>
        <v>21:0241</v>
      </c>
      <c r="E9430" t="s">
        <v>37361</v>
      </c>
      <c r="F9430" t="s">
        <v>37362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67</v>
      </c>
      <c r="N9430">
        <v>691</v>
      </c>
      <c r="O9430">
        <v>1</v>
      </c>
      <c r="P9430" t="s">
        <v>194</v>
      </c>
      <c r="Q9430" t="s">
        <v>24</v>
      </c>
      <c r="R9430" t="s">
        <v>460</v>
      </c>
    </row>
    <row r="9431" spans="1:18" x14ac:dyDescent="0.3">
      <c r="A9431" t="s">
        <v>37363</v>
      </c>
      <c r="B9431" t="s">
        <v>37364</v>
      </c>
      <c r="C9431" s="1" t="str">
        <f t="shared" si="832"/>
        <v>21:1011</v>
      </c>
      <c r="D9431" s="1" t="str">
        <f t="shared" si="836"/>
        <v>21:0241</v>
      </c>
      <c r="E9431" t="s">
        <v>37365</v>
      </c>
      <c r="F9431" t="s">
        <v>37366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74</v>
      </c>
      <c r="N9431">
        <v>692</v>
      </c>
      <c r="O9431">
        <v>1</v>
      </c>
      <c r="P9431" t="s">
        <v>537</v>
      </c>
      <c r="Q9431" t="s">
        <v>24</v>
      </c>
      <c r="R9431" t="s">
        <v>873</v>
      </c>
    </row>
    <row r="9432" spans="1:18" x14ac:dyDescent="0.3">
      <c r="A9432" t="s">
        <v>37367</v>
      </c>
      <c r="B9432" t="s">
        <v>37368</v>
      </c>
      <c r="C9432" s="1" t="str">
        <f t="shared" si="832"/>
        <v>21:1011</v>
      </c>
      <c r="D9432" s="1" t="str">
        <f t="shared" si="836"/>
        <v>21:0241</v>
      </c>
      <c r="E9432" t="s">
        <v>37369</v>
      </c>
      <c r="F9432" t="s">
        <v>37370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81</v>
      </c>
      <c r="N9432">
        <v>693</v>
      </c>
      <c r="O9432">
        <v>1</v>
      </c>
      <c r="P9432" t="s">
        <v>521</v>
      </c>
      <c r="Q9432" t="s">
        <v>96</v>
      </c>
      <c r="R9432" t="s">
        <v>890</v>
      </c>
    </row>
    <row r="9433" spans="1:18" x14ac:dyDescent="0.3">
      <c r="A9433" t="s">
        <v>37371</v>
      </c>
      <c r="B9433" t="s">
        <v>37372</v>
      </c>
      <c r="C9433" s="1" t="str">
        <f t="shared" si="832"/>
        <v>21:1011</v>
      </c>
      <c r="D9433" s="1" t="str">
        <f t="shared" si="836"/>
        <v>21:0241</v>
      </c>
      <c r="E9433" t="s">
        <v>37373</v>
      </c>
      <c r="F9433" t="s">
        <v>37374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95</v>
      </c>
      <c r="N9433">
        <v>694</v>
      </c>
      <c r="O9433">
        <v>1</v>
      </c>
      <c r="P9433" t="s">
        <v>262</v>
      </c>
      <c r="Q9433" t="s">
        <v>46</v>
      </c>
      <c r="R9433" t="s">
        <v>55</v>
      </c>
    </row>
    <row r="9434" spans="1:18" hidden="1" x14ac:dyDescent="0.3">
      <c r="A9434" t="s">
        <v>37375</v>
      </c>
      <c r="B9434" t="s">
        <v>37376</v>
      </c>
      <c r="C9434" s="1" t="str">
        <f t="shared" si="832"/>
        <v>21:1011</v>
      </c>
      <c r="D9434" s="1" t="str">
        <f>HYPERLINK("https://geochem.nrcan.gc.ca/cdogs/content/svy/svy_e.htm", "")</f>
        <v/>
      </c>
      <c r="G9434" s="1" t="str">
        <f>HYPERLINK("https://geochem.nrcan.gc.ca/cdogs/content/cr_/cr_00305_e.htm", "305")</f>
        <v>305</v>
      </c>
      <c r="J9434" t="s">
        <v>85</v>
      </c>
      <c r="K9434" t="s">
        <v>86</v>
      </c>
      <c r="L9434">
        <v>40</v>
      </c>
      <c r="M9434" t="s">
        <v>87</v>
      </c>
      <c r="N9434">
        <v>695</v>
      </c>
      <c r="O9434">
        <v>8</v>
      </c>
      <c r="P9434" t="s">
        <v>108</v>
      </c>
      <c r="Q9434" t="s">
        <v>31</v>
      </c>
      <c r="R9434" t="s">
        <v>522</v>
      </c>
    </row>
    <row r="9435" spans="1:18" x14ac:dyDescent="0.3">
      <c r="A9435" t="s">
        <v>37377</v>
      </c>
      <c r="B9435" t="s">
        <v>37378</v>
      </c>
      <c r="C9435" s="1" t="str">
        <f t="shared" si="832"/>
        <v>21:1011</v>
      </c>
      <c r="D9435" s="1" t="str">
        <f t="shared" ref="D9435:D9447" si="839">HYPERLINK("https://geochem.nrcan.gc.ca/cdogs/content/svy/svy210241_e.htm", "21:0241")</f>
        <v>21:0241</v>
      </c>
      <c r="E9435" t="s">
        <v>37379</v>
      </c>
      <c r="F9435" t="s">
        <v>37380</v>
      </c>
      <c r="H9435">
        <v>71.351709999999997</v>
      </c>
      <c r="I9435">
        <v>-115.24214000000001</v>
      </c>
      <c r="J9435" s="1" t="str">
        <f t="shared" ref="J9435:J9447" si="840">HYPERLINK("https://geochem.nrcan.gc.ca/cdogs/content/kwd/kwd020018_e.htm", "Fluid (stream)")</f>
        <v>Fluid (stream)</v>
      </c>
      <c r="K9435" s="1" t="str">
        <f t="shared" ref="K9435:K9447" si="841">HYPERLINK("https://geochem.nrcan.gc.ca/cdogs/content/kwd/kwd080007_e.htm", "Untreated Water")</f>
        <v>Untreated Water</v>
      </c>
      <c r="L9435">
        <v>40</v>
      </c>
      <c r="M9435" t="s">
        <v>101</v>
      </c>
      <c r="N9435">
        <v>696</v>
      </c>
      <c r="O9435">
        <v>1</v>
      </c>
      <c r="P9435" t="s">
        <v>225</v>
      </c>
      <c r="Q9435" t="s">
        <v>31</v>
      </c>
      <c r="R9435" t="s">
        <v>532</v>
      </c>
    </row>
    <row r="9436" spans="1:18" x14ac:dyDescent="0.3">
      <c r="A9436" t="s">
        <v>37381</v>
      </c>
      <c r="B9436" t="s">
        <v>37382</v>
      </c>
      <c r="C9436" s="1" t="str">
        <f t="shared" si="832"/>
        <v>21:1011</v>
      </c>
      <c r="D9436" s="1" t="str">
        <f t="shared" si="839"/>
        <v>21:0241</v>
      </c>
      <c r="E9436" t="s">
        <v>37383</v>
      </c>
      <c r="F9436" t="s">
        <v>37384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107</v>
      </c>
      <c r="N9436">
        <v>697</v>
      </c>
      <c r="O9436">
        <v>1</v>
      </c>
      <c r="P9436" t="s">
        <v>194</v>
      </c>
      <c r="Q9436" t="s">
        <v>46</v>
      </c>
      <c r="R9436" t="s">
        <v>285</v>
      </c>
    </row>
    <row r="9437" spans="1:18" x14ac:dyDescent="0.3">
      <c r="A9437" t="s">
        <v>37385</v>
      </c>
      <c r="B9437" t="s">
        <v>37386</v>
      </c>
      <c r="C9437" s="1" t="str">
        <f t="shared" si="832"/>
        <v>21:1011</v>
      </c>
      <c r="D9437" s="1" t="str">
        <f t="shared" si="839"/>
        <v>21:0241</v>
      </c>
      <c r="E9437" t="s">
        <v>37387</v>
      </c>
      <c r="F9437" t="s">
        <v>37388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114</v>
      </c>
      <c r="N9437">
        <v>698</v>
      </c>
      <c r="O9437">
        <v>1</v>
      </c>
      <c r="P9437" t="s">
        <v>15080</v>
      </c>
      <c r="Q9437" t="s">
        <v>15080</v>
      </c>
      <c r="R9437" t="s">
        <v>15080</v>
      </c>
    </row>
    <row r="9438" spans="1:18" x14ac:dyDescent="0.3">
      <c r="A9438" t="s">
        <v>37389</v>
      </c>
      <c r="B9438" t="s">
        <v>37390</v>
      </c>
      <c r="C9438" s="1" t="str">
        <f t="shared" si="832"/>
        <v>21:1011</v>
      </c>
      <c r="D9438" s="1" t="str">
        <f t="shared" si="839"/>
        <v>21:0241</v>
      </c>
      <c r="E9438" t="s">
        <v>37391</v>
      </c>
      <c r="F9438" t="s">
        <v>37392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121</v>
      </c>
      <c r="N9438">
        <v>699</v>
      </c>
      <c r="O9438">
        <v>1</v>
      </c>
      <c r="P9438" t="s">
        <v>210</v>
      </c>
      <c r="Q9438" t="s">
        <v>46</v>
      </c>
      <c r="R9438" t="s">
        <v>55</v>
      </c>
    </row>
    <row r="9439" spans="1:18" x14ac:dyDescent="0.3">
      <c r="A9439" t="s">
        <v>37393</v>
      </c>
      <c r="B9439" t="s">
        <v>37394</v>
      </c>
      <c r="C9439" s="1" t="str">
        <f t="shared" si="832"/>
        <v>21:1011</v>
      </c>
      <c r="D9439" s="1" t="str">
        <f t="shared" si="839"/>
        <v>21:0241</v>
      </c>
      <c r="E9439" t="s">
        <v>37395</v>
      </c>
      <c r="F9439" t="s">
        <v>37396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127</v>
      </c>
      <c r="N9439">
        <v>700</v>
      </c>
      <c r="O9439">
        <v>1</v>
      </c>
      <c r="P9439" t="s">
        <v>235</v>
      </c>
      <c r="Q9439" t="s">
        <v>24</v>
      </c>
      <c r="R9439" t="s">
        <v>55</v>
      </c>
    </row>
    <row r="9440" spans="1:18" x14ac:dyDescent="0.3">
      <c r="A9440" t="s">
        <v>37397</v>
      </c>
      <c r="B9440" t="s">
        <v>37398</v>
      </c>
      <c r="C9440" s="1" t="str">
        <f t="shared" si="832"/>
        <v>21:1011</v>
      </c>
      <c r="D9440" s="1" t="str">
        <f t="shared" si="839"/>
        <v>21:0241</v>
      </c>
      <c r="E9440" t="s">
        <v>37399</v>
      </c>
      <c r="F9440" t="s">
        <v>37400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133</v>
      </c>
      <c r="N9440">
        <v>701</v>
      </c>
      <c r="O9440">
        <v>1</v>
      </c>
      <c r="P9440" t="s">
        <v>319</v>
      </c>
      <c r="Q9440" t="s">
        <v>146</v>
      </c>
      <c r="R9440" t="s">
        <v>195</v>
      </c>
    </row>
    <row r="9441" spans="1:18" x14ac:dyDescent="0.3">
      <c r="A9441" t="s">
        <v>37401</v>
      </c>
      <c r="B9441" t="s">
        <v>37402</v>
      </c>
      <c r="C9441" s="1" t="str">
        <f t="shared" si="832"/>
        <v>21:1011</v>
      </c>
      <c r="D9441" s="1" t="str">
        <f t="shared" si="839"/>
        <v>21:0241</v>
      </c>
      <c r="E9441" t="s">
        <v>37403</v>
      </c>
      <c r="F9441" t="s">
        <v>37404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139</v>
      </c>
      <c r="N9441">
        <v>702</v>
      </c>
      <c r="O9441">
        <v>1</v>
      </c>
      <c r="P9441" t="s">
        <v>356</v>
      </c>
      <c r="Q9441" t="s">
        <v>146</v>
      </c>
      <c r="R9441" t="s">
        <v>55</v>
      </c>
    </row>
    <row r="9442" spans="1:18" x14ac:dyDescent="0.3">
      <c r="A9442" t="s">
        <v>37405</v>
      </c>
      <c r="B9442" t="s">
        <v>37406</v>
      </c>
      <c r="C9442" s="1" t="str">
        <f t="shared" si="832"/>
        <v>21:1011</v>
      </c>
      <c r="D9442" s="1" t="str">
        <f t="shared" si="839"/>
        <v>21:0241</v>
      </c>
      <c r="E9442" t="s">
        <v>37407</v>
      </c>
      <c r="F9442" t="s">
        <v>37408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241</v>
      </c>
      <c r="N9442">
        <v>703</v>
      </c>
      <c r="O9442">
        <v>1</v>
      </c>
      <c r="P9442" t="s">
        <v>356</v>
      </c>
      <c r="Q9442" t="s">
        <v>89</v>
      </c>
      <c r="R9442" t="s">
        <v>55</v>
      </c>
    </row>
    <row r="9443" spans="1:18" x14ac:dyDescent="0.3">
      <c r="A9443" t="s">
        <v>37409</v>
      </c>
      <c r="B9443" t="s">
        <v>37410</v>
      </c>
      <c r="C9443" s="1" t="str">
        <f t="shared" si="832"/>
        <v>21:1011</v>
      </c>
      <c r="D9443" s="1" t="str">
        <f t="shared" si="839"/>
        <v>21:0241</v>
      </c>
      <c r="E9443" t="s">
        <v>37411</v>
      </c>
      <c r="F9443" t="s">
        <v>37412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36</v>
      </c>
      <c r="N9443">
        <v>704</v>
      </c>
      <c r="O9443">
        <v>1</v>
      </c>
      <c r="P9443" t="s">
        <v>194</v>
      </c>
      <c r="Q9443" t="s">
        <v>89</v>
      </c>
      <c r="R9443" t="s">
        <v>460</v>
      </c>
    </row>
    <row r="9444" spans="1:18" x14ac:dyDescent="0.3">
      <c r="A9444" t="s">
        <v>37413</v>
      </c>
      <c r="B9444" t="s">
        <v>37414</v>
      </c>
      <c r="C9444" s="1" t="str">
        <f t="shared" ref="C9444:C9507" si="842">HYPERLINK("https://geochem.nrcan.gc.ca/cdogs/content/bdl/bdl211011_e.htm", "21:1011")</f>
        <v>21:1011</v>
      </c>
      <c r="D9444" s="1" t="str">
        <f t="shared" si="839"/>
        <v>21:0241</v>
      </c>
      <c r="E9444" t="s">
        <v>37415</v>
      </c>
      <c r="F9444" t="s">
        <v>37416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44</v>
      </c>
      <c r="N9444">
        <v>705</v>
      </c>
      <c r="O9444">
        <v>1</v>
      </c>
      <c r="P9444" t="s">
        <v>235</v>
      </c>
      <c r="Q9444" t="s">
        <v>96</v>
      </c>
      <c r="R9444" t="s">
        <v>55</v>
      </c>
    </row>
    <row r="9445" spans="1:18" x14ac:dyDescent="0.3">
      <c r="A9445" t="s">
        <v>37417</v>
      </c>
      <c r="B9445" t="s">
        <v>37418</v>
      </c>
      <c r="C9445" s="1" t="str">
        <f t="shared" si="842"/>
        <v>21:1011</v>
      </c>
      <c r="D9445" s="1" t="str">
        <f t="shared" si="839"/>
        <v>21:0241</v>
      </c>
      <c r="E9445" t="s">
        <v>37419</v>
      </c>
      <c r="F9445" t="s">
        <v>37420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52</v>
      </c>
      <c r="N9445">
        <v>706</v>
      </c>
      <c r="O9445">
        <v>1</v>
      </c>
      <c r="P9445" t="s">
        <v>356</v>
      </c>
      <c r="Q9445" t="s">
        <v>96</v>
      </c>
      <c r="R9445" t="s">
        <v>55</v>
      </c>
    </row>
    <row r="9446" spans="1:18" x14ac:dyDescent="0.3">
      <c r="A9446" t="s">
        <v>37421</v>
      </c>
      <c r="B9446" t="s">
        <v>37422</v>
      </c>
      <c r="C9446" s="1" t="str">
        <f t="shared" si="842"/>
        <v>21:1011</v>
      </c>
      <c r="D9446" s="1" t="str">
        <f t="shared" si="839"/>
        <v>21:0241</v>
      </c>
      <c r="E9446" t="s">
        <v>37423</v>
      </c>
      <c r="F9446" t="s">
        <v>37424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60</v>
      </c>
      <c r="N9446">
        <v>707</v>
      </c>
      <c r="O9446">
        <v>1</v>
      </c>
      <c r="P9446" t="s">
        <v>262</v>
      </c>
      <c r="Q9446" t="s">
        <v>24</v>
      </c>
      <c r="R9446" t="s">
        <v>55</v>
      </c>
    </row>
    <row r="9447" spans="1:18" x14ac:dyDescent="0.3">
      <c r="A9447" t="s">
        <v>37425</v>
      </c>
      <c r="B9447" t="s">
        <v>37426</v>
      </c>
      <c r="C9447" s="1" t="str">
        <f t="shared" si="842"/>
        <v>21:1011</v>
      </c>
      <c r="D9447" s="1" t="str">
        <f t="shared" si="839"/>
        <v>21:0241</v>
      </c>
      <c r="E9447" t="s">
        <v>37427</v>
      </c>
      <c r="F9447" t="s">
        <v>37428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67</v>
      </c>
      <c r="N9447">
        <v>708</v>
      </c>
      <c r="O9447">
        <v>1</v>
      </c>
      <c r="P9447" t="s">
        <v>465</v>
      </c>
      <c r="Q9447" t="s">
        <v>24</v>
      </c>
      <c r="R9447" t="s">
        <v>55</v>
      </c>
    </row>
    <row r="9448" spans="1:18" hidden="1" x14ac:dyDescent="0.3">
      <c r="A9448" t="s">
        <v>37429</v>
      </c>
      <c r="B9448" t="s">
        <v>37430</v>
      </c>
      <c r="C9448" s="1" t="str">
        <f t="shared" si="842"/>
        <v>21:1011</v>
      </c>
      <c r="D9448" s="1" t="str">
        <f>HYPERLINK("https://geochem.nrcan.gc.ca/cdogs/content/svy/svy_e.htm", "")</f>
        <v/>
      </c>
      <c r="G9448" s="1" t="str">
        <f>HYPERLINK("https://geochem.nrcan.gc.ca/cdogs/content/cr_/cr_00306_e.htm", "306")</f>
        <v>306</v>
      </c>
      <c r="J9448" t="s">
        <v>85</v>
      </c>
      <c r="K9448" t="s">
        <v>86</v>
      </c>
      <c r="L9448">
        <v>41</v>
      </c>
      <c r="M9448" t="s">
        <v>87</v>
      </c>
      <c r="N9448">
        <v>709</v>
      </c>
      <c r="O9448">
        <v>8</v>
      </c>
      <c r="P9448" t="s">
        <v>150</v>
      </c>
      <c r="Q9448" t="s">
        <v>24</v>
      </c>
      <c r="R9448" t="s">
        <v>5874</v>
      </c>
    </row>
    <row r="9449" spans="1:18" x14ac:dyDescent="0.3">
      <c r="A9449" t="s">
        <v>37431</v>
      </c>
      <c r="B9449" t="s">
        <v>37432</v>
      </c>
      <c r="C9449" s="1" t="str">
        <f t="shared" si="842"/>
        <v>21:1011</v>
      </c>
      <c r="D9449" s="1" t="str">
        <f t="shared" ref="D9449:D9471" si="843">HYPERLINK("https://geochem.nrcan.gc.ca/cdogs/content/svy/svy210241_e.htm", "21:0241")</f>
        <v>21:0241</v>
      </c>
      <c r="E9449" t="s">
        <v>37433</v>
      </c>
      <c r="F9449" t="s">
        <v>37434</v>
      </c>
      <c r="H9449">
        <v>71.045760000000001</v>
      </c>
      <c r="I9449">
        <v>-115.56813</v>
      </c>
      <c r="J9449" s="1" t="str">
        <f t="shared" ref="J9449:J9471" si="844">HYPERLINK("https://geochem.nrcan.gc.ca/cdogs/content/kwd/kwd020018_e.htm", "Fluid (stream)")</f>
        <v>Fluid (stream)</v>
      </c>
      <c r="K9449" s="1" t="str">
        <f t="shared" ref="K9449:K9471" si="845">HYPERLINK("https://geochem.nrcan.gc.ca/cdogs/content/kwd/kwd080007_e.htm",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 t="s">
        <v>465</v>
      </c>
      <c r="Q9449" t="s">
        <v>146</v>
      </c>
      <c r="R9449" t="s">
        <v>55</v>
      </c>
    </row>
    <row r="9450" spans="1:18" x14ac:dyDescent="0.3">
      <c r="A9450" t="s">
        <v>37435</v>
      </c>
      <c r="B9450" t="s">
        <v>37436</v>
      </c>
      <c r="C9450" s="1" t="str">
        <f t="shared" si="842"/>
        <v>21:1011</v>
      </c>
      <c r="D9450" s="1" t="str">
        <f t="shared" si="843"/>
        <v>21:0241</v>
      </c>
      <c r="E9450" t="s">
        <v>37433</v>
      </c>
      <c r="F9450" t="s">
        <v>37437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29</v>
      </c>
      <c r="N9450">
        <v>711</v>
      </c>
      <c r="O9450">
        <v>1</v>
      </c>
      <c r="P9450" t="s">
        <v>465</v>
      </c>
      <c r="Q9450" t="s">
        <v>62</v>
      </c>
      <c r="R9450" t="s">
        <v>55</v>
      </c>
    </row>
    <row r="9451" spans="1:18" x14ac:dyDescent="0.3">
      <c r="A9451" t="s">
        <v>37438</v>
      </c>
      <c r="B9451" t="s">
        <v>37439</v>
      </c>
      <c r="C9451" s="1" t="str">
        <f t="shared" si="842"/>
        <v>21:1011</v>
      </c>
      <c r="D9451" s="1" t="str">
        <f t="shared" si="843"/>
        <v>21:0241</v>
      </c>
      <c r="E9451" t="s">
        <v>37440</v>
      </c>
      <c r="F9451" t="s">
        <v>37441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74</v>
      </c>
      <c r="N9451">
        <v>712</v>
      </c>
      <c r="O9451">
        <v>1</v>
      </c>
      <c r="P9451" t="s">
        <v>1610</v>
      </c>
      <c r="Q9451" t="s">
        <v>24</v>
      </c>
      <c r="R9451" t="s">
        <v>55</v>
      </c>
    </row>
    <row r="9452" spans="1:18" x14ac:dyDescent="0.3">
      <c r="A9452" t="s">
        <v>37442</v>
      </c>
      <c r="B9452" t="s">
        <v>37443</v>
      </c>
      <c r="C9452" s="1" t="str">
        <f t="shared" si="842"/>
        <v>21:1011</v>
      </c>
      <c r="D9452" s="1" t="str">
        <f t="shared" si="843"/>
        <v>21:0241</v>
      </c>
      <c r="E9452" t="s">
        <v>37444</v>
      </c>
      <c r="F9452" t="s">
        <v>37445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81</v>
      </c>
      <c r="N9452">
        <v>713</v>
      </c>
      <c r="O9452">
        <v>1</v>
      </c>
      <c r="P9452" t="s">
        <v>356</v>
      </c>
      <c r="Q9452" t="s">
        <v>96</v>
      </c>
      <c r="R9452" t="s">
        <v>3875</v>
      </c>
    </row>
    <row r="9453" spans="1:18" x14ac:dyDescent="0.3">
      <c r="A9453" t="s">
        <v>37446</v>
      </c>
      <c r="B9453" t="s">
        <v>37447</v>
      </c>
      <c r="C9453" s="1" t="str">
        <f t="shared" si="842"/>
        <v>21:1011</v>
      </c>
      <c r="D9453" s="1" t="str">
        <f t="shared" si="843"/>
        <v>21:0241</v>
      </c>
      <c r="E9453" t="s">
        <v>37448</v>
      </c>
      <c r="F9453" t="s">
        <v>37449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95</v>
      </c>
      <c r="N9453">
        <v>714</v>
      </c>
      <c r="O9453">
        <v>1</v>
      </c>
      <c r="P9453" t="s">
        <v>272</v>
      </c>
      <c r="Q9453" t="s">
        <v>24</v>
      </c>
      <c r="R9453" t="s">
        <v>55</v>
      </c>
    </row>
    <row r="9454" spans="1:18" x14ac:dyDescent="0.3">
      <c r="A9454" t="s">
        <v>37450</v>
      </c>
      <c r="B9454" t="s">
        <v>37451</v>
      </c>
      <c r="C9454" s="1" t="str">
        <f t="shared" si="842"/>
        <v>21:1011</v>
      </c>
      <c r="D9454" s="1" t="str">
        <f t="shared" si="843"/>
        <v>21:0241</v>
      </c>
      <c r="E9454" t="s">
        <v>37452</v>
      </c>
      <c r="F9454" t="s">
        <v>37453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101</v>
      </c>
      <c r="N9454">
        <v>715</v>
      </c>
      <c r="O9454">
        <v>1</v>
      </c>
      <c r="P9454" t="s">
        <v>465</v>
      </c>
      <c r="Q9454" t="s">
        <v>31</v>
      </c>
      <c r="R9454" t="s">
        <v>873</v>
      </c>
    </row>
    <row r="9455" spans="1:18" x14ac:dyDescent="0.3">
      <c r="A9455" t="s">
        <v>37454</v>
      </c>
      <c r="B9455" t="s">
        <v>37455</v>
      </c>
      <c r="C9455" s="1" t="str">
        <f t="shared" si="842"/>
        <v>21:1011</v>
      </c>
      <c r="D9455" s="1" t="str">
        <f t="shared" si="843"/>
        <v>21:0241</v>
      </c>
      <c r="E9455" t="s">
        <v>37456</v>
      </c>
      <c r="F9455" t="s">
        <v>37457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107</v>
      </c>
      <c r="N9455">
        <v>716</v>
      </c>
      <c r="O9455">
        <v>1</v>
      </c>
      <c r="P9455" t="s">
        <v>262</v>
      </c>
      <c r="Q9455" t="s">
        <v>146</v>
      </c>
      <c r="R9455" t="s">
        <v>890</v>
      </c>
    </row>
    <row r="9456" spans="1:18" x14ac:dyDescent="0.3">
      <c r="A9456" t="s">
        <v>37458</v>
      </c>
      <c r="B9456" t="s">
        <v>37459</v>
      </c>
      <c r="C9456" s="1" t="str">
        <f t="shared" si="842"/>
        <v>21:1011</v>
      </c>
      <c r="D9456" s="1" t="str">
        <f t="shared" si="843"/>
        <v>21:0241</v>
      </c>
      <c r="E9456" t="s">
        <v>37460</v>
      </c>
      <c r="F9456" t="s">
        <v>37461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114</v>
      </c>
      <c r="N9456">
        <v>717</v>
      </c>
      <c r="O9456">
        <v>1</v>
      </c>
      <c r="P9456" t="s">
        <v>272</v>
      </c>
      <c r="Q9456" t="s">
        <v>89</v>
      </c>
      <c r="R9456" t="s">
        <v>324</v>
      </c>
    </row>
    <row r="9457" spans="1:18" x14ac:dyDescent="0.3">
      <c r="A9457" t="s">
        <v>37462</v>
      </c>
      <c r="B9457" t="s">
        <v>37463</v>
      </c>
      <c r="C9457" s="1" t="str">
        <f t="shared" si="842"/>
        <v>21:1011</v>
      </c>
      <c r="D9457" s="1" t="str">
        <f t="shared" si="843"/>
        <v>21:0241</v>
      </c>
      <c r="E9457" t="s">
        <v>37464</v>
      </c>
      <c r="F9457" t="s">
        <v>37465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121</v>
      </c>
      <c r="N9457">
        <v>718</v>
      </c>
      <c r="O9457">
        <v>1</v>
      </c>
      <c r="P9457" t="s">
        <v>356</v>
      </c>
      <c r="Q9457" t="s">
        <v>96</v>
      </c>
      <c r="R9457" t="s">
        <v>532</v>
      </c>
    </row>
    <row r="9458" spans="1:18" x14ac:dyDescent="0.3">
      <c r="A9458" t="s">
        <v>37466</v>
      </c>
      <c r="B9458" t="s">
        <v>37467</v>
      </c>
      <c r="C9458" s="1" t="str">
        <f t="shared" si="842"/>
        <v>21:1011</v>
      </c>
      <c r="D9458" s="1" t="str">
        <f t="shared" si="843"/>
        <v>21:0241</v>
      </c>
      <c r="E9458" t="s">
        <v>37468</v>
      </c>
      <c r="F9458" t="s">
        <v>37469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127</v>
      </c>
      <c r="N9458">
        <v>719</v>
      </c>
      <c r="O9458">
        <v>1</v>
      </c>
      <c r="P9458" t="s">
        <v>465</v>
      </c>
      <c r="Q9458" t="s">
        <v>24</v>
      </c>
      <c r="R9458" t="s">
        <v>55</v>
      </c>
    </row>
    <row r="9459" spans="1:18" x14ac:dyDescent="0.3">
      <c r="A9459" t="s">
        <v>37470</v>
      </c>
      <c r="B9459" t="s">
        <v>37471</v>
      </c>
      <c r="C9459" s="1" t="str">
        <f t="shared" si="842"/>
        <v>21:1011</v>
      </c>
      <c r="D9459" s="1" t="str">
        <f t="shared" si="843"/>
        <v>21:0241</v>
      </c>
      <c r="E9459" t="s">
        <v>37472</v>
      </c>
      <c r="F9459" t="s">
        <v>37473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133</v>
      </c>
      <c r="N9459">
        <v>720</v>
      </c>
      <c r="O9459">
        <v>1</v>
      </c>
      <c r="P9459" t="s">
        <v>262</v>
      </c>
      <c r="Q9459" t="s">
        <v>31</v>
      </c>
      <c r="R9459" t="s">
        <v>460</v>
      </c>
    </row>
    <row r="9460" spans="1:18" x14ac:dyDescent="0.3">
      <c r="A9460" t="s">
        <v>37474</v>
      </c>
      <c r="B9460" t="s">
        <v>37475</v>
      </c>
      <c r="C9460" s="1" t="str">
        <f t="shared" si="842"/>
        <v>21:1011</v>
      </c>
      <c r="D9460" s="1" t="str">
        <f t="shared" si="843"/>
        <v>21:0241</v>
      </c>
      <c r="E9460" t="s">
        <v>37476</v>
      </c>
      <c r="F9460" t="s">
        <v>37477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139</v>
      </c>
      <c r="N9460">
        <v>721</v>
      </c>
      <c r="O9460">
        <v>1</v>
      </c>
      <c r="P9460" t="s">
        <v>272</v>
      </c>
      <c r="Q9460" t="s">
        <v>146</v>
      </c>
      <c r="R9460" t="s">
        <v>55</v>
      </c>
    </row>
    <row r="9461" spans="1:18" x14ac:dyDescent="0.3">
      <c r="A9461" t="s">
        <v>37478</v>
      </c>
      <c r="B9461" t="s">
        <v>37479</v>
      </c>
      <c r="C9461" s="1" t="str">
        <f t="shared" si="842"/>
        <v>21:1011</v>
      </c>
      <c r="D9461" s="1" t="str">
        <f t="shared" si="843"/>
        <v>21:0241</v>
      </c>
      <c r="E9461" t="s">
        <v>37480</v>
      </c>
      <c r="F9461" t="s">
        <v>37481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241</v>
      </c>
      <c r="N9461">
        <v>722</v>
      </c>
      <c r="O9461">
        <v>1</v>
      </c>
      <c r="P9461" t="s">
        <v>272</v>
      </c>
      <c r="Q9461" t="s">
        <v>146</v>
      </c>
      <c r="R9461" t="s">
        <v>55</v>
      </c>
    </row>
    <row r="9462" spans="1:18" x14ac:dyDescent="0.3">
      <c r="A9462" t="s">
        <v>37482</v>
      </c>
      <c r="B9462" t="s">
        <v>37483</v>
      </c>
      <c r="C9462" s="1" t="str">
        <f t="shared" si="842"/>
        <v>21:1011</v>
      </c>
      <c r="D9462" s="1" t="str">
        <f t="shared" si="843"/>
        <v>21:0241</v>
      </c>
      <c r="E9462" t="s">
        <v>37484</v>
      </c>
      <c r="F9462" t="s">
        <v>37485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36</v>
      </c>
      <c r="N9462">
        <v>723</v>
      </c>
      <c r="O9462">
        <v>1</v>
      </c>
      <c r="P9462" t="s">
        <v>262</v>
      </c>
      <c r="Q9462" t="s">
        <v>89</v>
      </c>
      <c r="R9462" t="s">
        <v>460</v>
      </c>
    </row>
    <row r="9463" spans="1:18" x14ac:dyDescent="0.3">
      <c r="A9463" t="s">
        <v>37486</v>
      </c>
      <c r="B9463" t="s">
        <v>37487</v>
      </c>
      <c r="C9463" s="1" t="str">
        <f t="shared" si="842"/>
        <v>21:1011</v>
      </c>
      <c r="D9463" s="1" t="str">
        <f t="shared" si="843"/>
        <v>21:0241</v>
      </c>
      <c r="E9463" t="s">
        <v>37488</v>
      </c>
      <c r="F9463" t="s">
        <v>37489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44</v>
      </c>
      <c r="N9463">
        <v>724</v>
      </c>
      <c r="O9463">
        <v>1</v>
      </c>
      <c r="P9463" t="s">
        <v>272</v>
      </c>
      <c r="Q9463" t="s">
        <v>31</v>
      </c>
      <c r="R9463" t="s">
        <v>55</v>
      </c>
    </row>
    <row r="9464" spans="1:18" x14ac:dyDescent="0.3">
      <c r="A9464" t="s">
        <v>37490</v>
      </c>
      <c r="B9464" t="s">
        <v>37491</v>
      </c>
      <c r="C9464" s="1" t="str">
        <f t="shared" si="842"/>
        <v>21:1011</v>
      </c>
      <c r="D9464" s="1" t="str">
        <f t="shared" si="843"/>
        <v>21:0241</v>
      </c>
      <c r="E9464" t="s">
        <v>37492</v>
      </c>
      <c r="F9464" t="s">
        <v>37493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52</v>
      </c>
      <c r="N9464">
        <v>725</v>
      </c>
      <c r="O9464">
        <v>1</v>
      </c>
      <c r="P9464" t="s">
        <v>15080</v>
      </c>
      <c r="Q9464" t="s">
        <v>15080</v>
      </c>
      <c r="R9464" t="s">
        <v>15080</v>
      </c>
    </row>
    <row r="9465" spans="1:18" x14ac:dyDescent="0.3">
      <c r="A9465" t="s">
        <v>37494</v>
      </c>
      <c r="B9465" t="s">
        <v>37495</v>
      </c>
      <c r="C9465" s="1" t="str">
        <f t="shared" si="842"/>
        <v>21:1011</v>
      </c>
      <c r="D9465" s="1" t="str">
        <f t="shared" si="843"/>
        <v>21:0241</v>
      </c>
      <c r="E9465" t="s">
        <v>37496</v>
      </c>
      <c r="F9465" t="s">
        <v>37497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60</v>
      </c>
      <c r="N9465">
        <v>726</v>
      </c>
      <c r="O9465">
        <v>1</v>
      </c>
      <c r="P9465" t="s">
        <v>267</v>
      </c>
      <c r="Q9465" t="s">
        <v>116</v>
      </c>
      <c r="R9465" t="s">
        <v>189</v>
      </c>
    </row>
    <row r="9466" spans="1:18" x14ac:dyDescent="0.3">
      <c r="A9466" t="s">
        <v>37498</v>
      </c>
      <c r="B9466" t="s">
        <v>37499</v>
      </c>
      <c r="C9466" s="1" t="str">
        <f t="shared" si="842"/>
        <v>21:1011</v>
      </c>
      <c r="D9466" s="1" t="str">
        <f t="shared" si="843"/>
        <v>21:0241</v>
      </c>
      <c r="E9466" t="s">
        <v>37500</v>
      </c>
      <c r="F9466" t="s">
        <v>37501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67</v>
      </c>
      <c r="N9466">
        <v>727</v>
      </c>
      <c r="O9466">
        <v>1</v>
      </c>
      <c r="P9466" t="s">
        <v>262</v>
      </c>
      <c r="Q9466" t="s">
        <v>24</v>
      </c>
      <c r="R9466" t="s">
        <v>285</v>
      </c>
    </row>
    <row r="9467" spans="1:18" x14ac:dyDescent="0.3">
      <c r="A9467" t="s">
        <v>37502</v>
      </c>
      <c r="B9467" t="s">
        <v>37503</v>
      </c>
      <c r="C9467" s="1" t="str">
        <f t="shared" si="842"/>
        <v>21:1011</v>
      </c>
      <c r="D9467" s="1" t="str">
        <f t="shared" si="843"/>
        <v>21:0241</v>
      </c>
      <c r="E9467" t="s">
        <v>37504</v>
      </c>
      <c r="F9467" t="s">
        <v>37505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74</v>
      </c>
      <c r="N9467">
        <v>728</v>
      </c>
      <c r="O9467">
        <v>1</v>
      </c>
      <c r="P9467" t="s">
        <v>356</v>
      </c>
      <c r="Q9467" t="s">
        <v>89</v>
      </c>
      <c r="R9467" t="s">
        <v>189</v>
      </c>
    </row>
    <row r="9468" spans="1:18" x14ac:dyDescent="0.3">
      <c r="A9468" t="s">
        <v>37506</v>
      </c>
      <c r="B9468" t="s">
        <v>37507</v>
      </c>
      <c r="C9468" s="1" t="str">
        <f t="shared" si="842"/>
        <v>21:1011</v>
      </c>
      <c r="D9468" s="1" t="str">
        <f t="shared" si="843"/>
        <v>21:0241</v>
      </c>
      <c r="E9468" t="s">
        <v>37508</v>
      </c>
      <c r="F9468" t="s">
        <v>37509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81</v>
      </c>
      <c r="N9468">
        <v>729</v>
      </c>
      <c r="O9468">
        <v>1</v>
      </c>
      <c r="P9468" t="s">
        <v>247</v>
      </c>
      <c r="Q9468" t="s">
        <v>96</v>
      </c>
      <c r="R9468" t="s">
        <v>55</v>
      </c>
    </row>
    <row r="9469" spans="1:18" x14ac:dyDescent="0.3">
      <c r="A9469" t="s">
        <v>37510</v>
      </c>
      <c r="B9469" t="s">
        <v>37511</v>
      </c>
      <c r="C9469" s="1" t="str">
        <f t="shared" si="842"/>
        <v>21:1011</v>
      </c>
      <c r="D9469" s="1" t="str">
        <f t="shared" si="843"/>
        <v>21:0241</v>
      </c>
      <c r="E9469" t="s">
        <v>37512</v>
      </c>
      <c r="F9469" t="s">
        <v>37513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95</v>
      </c>
      <c r="N9469">
        <v>730</v>
      </c>
      <c r="O9469">
        <v>1</v>
      </c>
      <c r="P9469" t="s">
        <v>225</v>
      </c>
      <c r="Q9469" t="s">
        <v>31</v>
      </c>
      <c r="R9469" t="s">
        <v>189</v>
      </c>
    </row>
    <row r="9470" spans="1:18" x14ac:dyDescent="0.3">
      <c r="A9470" t="s">
        <v>37514</v>
      </c>
      <c r="B9470" t="s">
        <v>37515</v>
      </c>
      <c r="C9470" s="1" t="str">
        <f t="shared" si="842"/>
        <v>21:1011</v>
      </c>
      <c r="D9470" s="1" t="str">
        <f t="shared" si="843"/>
        <v>21:0241</v>
      </c>
      <c r="E9470" t="s">
        <v>37516</v>
      </c>
      <c r="F9470" t="s">
        <v>37517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101</v>
      </c>
      <c r="N9470">
        <v>731</v>
      </c>
      <c r="O9470">
        <v>1</v>
      </c>
      <c r="P9470" t="s">
        <v>235</v>
      </c>
      <c r="Q9470" t="s">
        <v>116</v>
      </c>
      <c r="R9470" t="s">
        <v>347</v>
      </c>
    </row>
    <row r="9471" spans="1:18" x14ac:dyDescent="0.3">
      <c r="A9471" t="s">
        <v>37518</v>
      </c>
      <c r="B9471" t="s">
        <v>37519</v>
      </c>
      <c r="C9471" s="1" t="str">
        <f t="shared" si="842"/>
        <v>21:1011</v>
      </c>
      <c r="D9471" s="1" t="str">
        <f t="shared" si="843"/>
        <v>21:0241</v>
      </c>
      <c r="E9471" t="s">
        <v>37520</v>
      </c>
      <c r="F9471" t="s">
        <v>37521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 t="s">
        <v>247</v>
      </c>
      <c r="Q9471" t="s">
        <v>31</v>
      </c>
      <c r="R9471" t="s">
        <v>55</v>
      </c>
    </row>
    <row r="9472" spans="1:18" hidden="1" x14ac:dyDescent="0.3">
      <c r="A9472" t="s">
        <v>37522</v>
      </c>
      <c r="B9472" t="s">
        <v>37523</v>
      </c>
      <c r="C9472" s="1" t="str">
        <f t="shared" si="842"/>
        <v>21:1011</v>
      </c>
      <c r="D9472" s="1" t="str">
        <f>HYPERLINK("https://geochem.nrcan.gc.ca/cdogs/content/svy/svy_e.htm", "")</f>
        <v/>
      </c>
      <c r="G9472" s="1" t="str">
        <f>HYPERLINK("https://geochem.nrcan.gc.ca/cdogs/content/cr_/cr_00306_e.htm", "306")</f>
        <v>306</v>
      </c>
      <c r="J9472" t="s">
        <v>85</v>
      </c>
      <c r="K9472" t="s">
        <v>86</v>
      </c>
      <c r="L9472">
        <v>42</v>
      </c>
      <c r="M9472" t="s">
        <v>87</v>
      </c>
      <c r="N9472">
        <v>733</v>
      </c>
      <c r="O9472">
        <v>8</v>
      </c>
      <c r="P9472" t="s">
        <v>2540</v>
      </c>
      <c r="Q9472" t="s">
        <v>24</v>
      </c>
      <c r="R9472" t="s">
        <v>854</v>
      </c>
    </row>
    <row r="9473" spans="1:18" x14ac:dyDescent="0.3">
      <c r="A9473" t="s">
        <v>37524</v>
      </c>
      <c r="B9473" t="s">
        <v>37525</v>
      </c>
      <c r="C9473" s="1" t="str">
        <f t="shared" si="842"/>
        <v>21:1011</v>
      </c>
      <c r="D9473" s="1" t="str">
        <f t="shared" ref="D9473:D9487" si="846">HYPERLINK("https://geochem.nrcan.gc.ca/cdogs/content/svy/svy210241_e.htm", "21:0241")</f>
        <v>21:0241</v>
      </c>
      <c r="E9473" t="s">
        <v>37520</v>
      </c>
      <c r="F9473" t="s">
        <v>37526</v>
      </c>
      <c r="H9473">
        <v>71.378730000000004</v>
      </c>
      <c r="I9473">
        <v>-113.084</v>
      </c>
      <c r="J9473" s="1" t="str">
        <f t="shared" ref="J9473:J9487" si="847">HYPERLINK("https://geochem.nrcan.gc.ca/cdogs/content/kwd/kwd020018_e.htm", "Fluid (stream)")</f>
        <v>Fluid (stream)</v>
      </c>
      <c r="K9473" s="1" t="str">
        <f t="shared" ref="K9473:K9487" si="848">HYPERLINK("https://geochem.nrcan.gc.ca/cdogs/content/kwd/kwd080007_e.htm", "Untreated Water")</f>
        <v>Untreated Water</v>
      </c>
      <c r="L9473">
        <v>42</v>
      </c>
      <c r="M9473" t="s">
        <v>29</v>
      </c>
      <c r="N9473">
        <v>734</v>
      </c>
      <c r="O9473">
        <v>1</v>
      </c>
      <c r="P9473" t="s">
        <v>194</v>
      </c>
      <c r="Q9473" t="s">
        <v>89</v>
      </c>
      <c r="R9473" t="s">
        <v>55</v>
      </c>
    </row>
    <row r="9474" spans="1:18" x14ac:dyDescent="0.3">
      <c r="A9474" t="s">
        <v>37527</v>
      </c>
      <c r="B9474" t="s">
        <v>37528</v>
      </c>
      <c r="C9474" s="1" t="str">
        <f t="shared" si="842"/>
        <v>21:1011</v>
      </c>
      <c r="D9474" s="1" t="str">
        <f t="shared" si="846"/>
        <v>21:0241</v>
      </c>
      <c r="E9474" t="s">
        <v>37529</v>
      </c>
      <c r="F9474" t="s">
        <v>37530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107</v>
      </c>
      <c r="N9474">
        <v>735</v>
      </c>
      <c r="O9474">
        <v>1</v>
      </c>
      <c r="P9474" t="s">
        <v>262</v>
      </c>
      <c r="Q9474" t="s">
        <v>96</v>
      </c>
      <c r="R9474" t="s">
        <v>55</v>
      </c>
    </row>
    <row r="9475" spans="1:18" x14ac:dyDescent="0.3">
      <c r="A9475" t="s">
        <v>37531</v>
      </c>
      <c r="B9475" t="s">
        <v>37532</v>
      </c>
      <c r="C9475" s="1" t="str">
        <f t="shared" si="842"/>
        <v>21:1011</v>
      </c>
      <c r="D9475" s="1" t="str">
        <f t="shared" si="846"/>
        <v>21:0241</v>
      </c>
      <c r="E9475" t="s">
        <v>37533</v>
      </c>
      <c r="F9475" t="s">
        <v>37534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114</v>
      </c>
      <c r="N9475">
        <v>736</v>
      </c>
      <c r="O9475">
        <v>1</v>
      </c>
      <c r="P9475" t="s">
        <v>272</v>
      </c>
      <c r="Q9475" t="s">
        <v>96</v>
      </c>
      <c r="R9475" t="s">
        <v>183</v>
      </c>
    </row>
    <row r="9476" spans="1:18" x14ac:dyDescent="0.3">
      <c r="A9476" t="s">
        <v>37535</v>
      </c>
      <c r="B9476" t="s">
        <v>37536</v>
      </c>
      <c r="C9476" s="1" t="str">
        <f t="shared" si="842"/>
        <v>21:1011</v>
      </c>
      <c r="D9476" s="1" t="str">
        <f t="shared" si="846"/>
        <v>21:0241</v>
      </c>
      <c r="E9476" t="s">
        <v>37537</v>
      </c>
      <c r="F9476" t="s">
        <v>37538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121</v>
      </c>
      <c r="N9476">
        <v>737</v>
      </c>
      <c r="O9476">
        <v>1</v>
      </c>
      <c r="P9476" t="s">
        <v>465</v>
      </c>
      <c r="Q9476" t="s">
        <v>62</v>
      </c>
      <c r="R9476" t="s">
        <v>55</v>
      </c>
    </row>
    <row r="9477" spans="1:18" x14ac:dyDescent="0.3">
      <c r="A9477" t="s">
        <v>37539</v>
      </c>
      <c r="B9477" t="s">
        <v>37540</v>
      </c>
      <c r="C9477" s="1" t="str">
        <f t="shared" si="842"/>
        <v>21:1011</v>
      </c>
      <c r="D9477" s="1" t="str">
        <f t="shared" si="846"/>
        <v>21:0241</v>
      </c>
      <c r="E9477" t="s">
        <v>37541</v>
      </c>
      <c r="F9477" t="s">
        <v>37542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127</v>
      </c>
      <c r="N9477">
        <v>738</v>
      </c>
      <c r="O9477">
        <v>1</v>
      </c>
      <c r="P9477" t="s">
        <v>1896</v>
      </c>
      <c r="Q9477" t="s">
        <v>236</v>
      </c>
      <c r="R9477" t="s">
        <v>55</v>
      </c>
    </row>
    <row r="9478" spans="1:18" x14ac:dyDescent="0.3">
      <c r="A9478" t="s">
        <v>37543</v>
      </c>
      <c r="B9478" t="s">
        <v>37544</v>
      </c>
      <c r="C9478" s="1" t="str">
        <f t="shared" si="842"/>
        <v>21:1011</v>
      </c>
      <c r="D9478" s="1" t="str">
        <f t="shared" si="846"/>
        <v>21:0241</v>
      </c>
      <c r="E9478" t="s">
        <v>37545</v>
      </c>
      <c r="F9478" t="s">
        <v>37546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133</v>
      </c>
      <c r="N9478">
        <v>739</v>
      </c>
      <c r="O9478">
        <v>1</v>
      </c>
      <c r="P9478" t="s">
        <v>465</v>
      </c>
      <c r="Q9478" t="s">
        <v>257</v>
      </c>
      <c r="R9478" t="s">
        <v>460</v>
      </c>
    </row>
    <row r="9479" spans="1:18" x14ac:dyDescent="0.3">
      <c r="A9479" t="s">
        <v>37547</v>
      </c>
      <c r="B9479" t="s">
        <v>37548</v>
      </c>
      <c r="C9479" s="1" t="str">
        <f t="shared" si="842"/>
        <v>21:1011</v>
      </c>
      <c r="D9479" s="1" t="str">
        <f t="shared" si="846"/>
        <v>21:0241</v>
      </c>
      <c r="E9479" t="s">
        <v>37549</v>
      </c>
      <c r="F9479" t="s">
        <v>37550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139</v>
      </c>
      <c r="N9479">
        <v>740</v>
      </c>
      <c r="O9479">
        <v>1</v>
      </c>
      <c r="P9479" t="s">
        <v>1896</v>
      </c>
      <c r="Q9479" t="s">
        <v>482</v>
      </c>
      <c r="R9479" t="s">
        <v>55</v>
      </c>
    </row>
    <row r="9480" spans="1:18" x14ac:dyDescent="0.3">
      <c r="A9480" t="s">
        <v>37551</v>
      </c>
      <c r="B9480" t="s">
        <v>37552</v>
      </c>
      <c r="C9480" s="1" t="str">
        <f t="shared" si="842"/>
        <v>21:1011</v>
      </c>
      <c r="D9480" s="1" t="str">
        <f t="shared" si="846"/>
        <v>21:0241</v>
      </c>
      <c r="E9480" t="s">
        <v>37553</v>
      </c>
      <c r="F9480" t="s">
        <v>37554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241</v>
      </c>
      <c r="N9480">
        <v>741</v>
      </c>
      <c r="O9480">
        <v>1</v>
      </c>
      <c r="P9480" t="s">
        <v>1896</v>
      </c>
      <c r="Q9480" t="s">
        <v>1292</v>
      </c>
      <c r="R9480" t="s">
        <v>55</v>
      </c>
    </row>
    <row r="9481" spans="1:18" x14ac:dyDescent="0.3">
      <c r="A9481" t="s">
        <v>37555</v>
      </c>
      <c r="B9481" t="s">
        <v>37556</v>
      </c>
      <c r="C9481" s="1" t="str">
        <f t="shared" si="842"/>
        <v>21:1011</v>
      </c>
      <c r="D9481" s="1" t="str">
        <f t="shared" si="846"/>
        <v>21:0241</v>
      </c>
      <c r="E9481" t="s">
        <v>37557</v>
      </c>
      <c r="F9481" t="s">
        <v>37558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36</v>
      </c>
      <c r="N9481">
        <v>742</v>
      </c>
      <c r="O9481">
        <v>1</v>
      </c>
      <c r="P9481" t="s">
        <v>1896</v>
      </c>
      <c r="Q9481" t="s">
        <v>310</v>
      </c>
      <c r="R9481" t="s">
        <v>55</v>
      </c>
    </row>
    <row r="9482" spans="1:18" x14ac:dyDescent="0.3">
      <c r="A9482" t="s">
        <v>37559</v>
      </c>
      <c r="B9482" t="s">
        <v>37560</v>
      </c>
      <c r="C9482" s="1" t="str">
        <f t="shared" si="842"/>
        <v>21:1011</v>
      </c>
      <c r="D9482" s="1" t="str">
        <f t="shared" si="846"/>
        <v>21:0241</v>
      </c>
      <c r="E9482" t="s">
        <v>37561</v>
      </c>
      <c r="F9482" t="s">
        <v>37562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44</v>
      </c>
      <c r="N9482">
        <v>743</v>
      </c>
      <c r="O9482">
        <v>1</v>
      </c>
      <c r="P9482" t="s">
        <v>1896</v>
      </c>
      <c r="Q9482" t="s">
        <v>482</v>
      </c>
      <c r="R9482" t="s">
        <v>55</v>
      </c>
    </row>
    <row r="9483" spans="1:18" x14ac:dyDescent="0.3">
      <c r="A9483" t="s">
        <v>37563</v>
      </c>
      <c r="B9483" t="s">
        <v>37564</v>
      </c>
      <c r="C9483" s="1" t="str">
        <f t="shared" si="842"/>
        <v>21:1011</v>
      </c>
      <c r="D9483" s="1" t="str">
        <f t="shared" si="846"/>
        <v>21:0241</v>
      </c>
      <c r="E9483" t="s">
        <v>37565</v>
      </c>
      <c r="F9483" t="s">
        <v>37566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52</v>
      </c>
      <c r="N9483">
        <v>744</v>
      </c>
      <c r="O9483">
        <v>1</v>
      </c>
      <c r="P9483" t="s">
        <v>1896</v>
      </c>
      <c r="Q9483" t="s">
        <v>1319</v>
      </c>
      <c r="R9483" t="s">
        <v>55</v>
      </c>
    </row>
    <row r="9484" spans="1:18" x14ac:dyDescent="0.3">
      <c r="A9484" t="s">
        <v>37567</v>
      </c>
      <c r="B9484" t="s">
        <v>37568</v>
      </c>
      <c r="C9484" s="1" t="str">
        <f t="shared" si="842"/>
        <v>21:1011</v>
      </c>
      <c r="D9484" s="1" t="str">
        <f t="shared" si="846"/>
        <v>21:0241</v>
      </c>
      <c r="E9484" t="s">
        <v>37569</v>
      </c>
      <c r="F9484" t="s">
        <v>37570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60</v>
      </c>
      <c r="N9484">
        <v>745</v>
      </c>
      <c r="O9484">
        <v>1</v>
      </c>
      <c r="P9484" t="s">
        <v>1896</v>
      </c>
      <c r="Q9484" t="s">
        <v>579</v>
      </c>
      <c r="R9484" t="s">
        <v>55</v>
      </c>
    </row>
    <row r="9485" spans="1:18" x14ac:dyDescent="0.3">
      <c r="A9485" t="s">
        <v>37571</v>
      </c>
      <c r="B9485" t="s">
        <v>37572</v>
      </c>
      <c r="C9485" s="1" t="str">
        <f t="shared" si="842"/>
        <v>21:1011</v>
      </c>
      <c r="D9485" s="1" t="str">
        <f t="shared" si="846"/>
        <v>21:0241</v>
      </c>
      <c r="E9485" t="s">
        <v>37573</v>
      </c>
      <c r="F9485" t="s">
        <v>37574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67</v>
      </c>
      <c r="N9485">
        <v>746</v>
      </c>
      <c r="O9485">
        <v>1</v>
      </c>
      <c r="P9485" t="s">
        <v>1896</v>
      </c>
      <c r="Q9485" t="s">
        <v>54</v>
      </c>
      <c r="R9485" t="s">
        <v>55</v>
      </c>
    </row>
    <row r="9486" spans="1:18" x14ac:dyDescent="0.3">
      <c r="A9486" t="s">
        <v>37575</v>
      </c>
      <c r="B9486" t="s">
        <v>37576</v>
      </c>
      <c r="C9486" s="1" t="str">
        <f t="shared" si="842"/>
        <v>21:1011</v>
      </c>
      <c r="D9486" s="1" t="str">
        <f t="shared" si="846"/>
        <v>21:0241</v>
      </c>
      <c r="E9486" t="s">
        <v>37577</v>
      </c>
      <c r="F9486" t="s">
        <v>37578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74</v>
      </c>
      <c r="N9486">
        <v>747</v>
      </c>
      <c r="O9486">
        <v>1</v>
      </c>
      <c r="P9486" t="s">
        <v>465</v>
      </c>
      <c r="Q9486" t="s">
        <v>248</v>
      </c>
      <c r="R9486" t="s">
        <v>55</v>
      </c>
    </row>
    <row r="9487" spans="1:18" x14ac:dyDescent="0.3">
      <c r="A9487" t="s">
        <v>37579</v>
      </c>
      <c r="B9487" t="s">
        <v>37580</v>
      </c>
      <c r="C9487" s="1" t="str">
        <f t="shared" si="842"/>
        <v>21:1011</v>
      </c>
      <c r="D9487" s="1" t="str">
        <f t="shared" si="846"/>
        <v>21:0241</v>
      </c>
      <c r="E9487" t="s">
        <v>37581</v>
      </c>
      <c r="F9487" t="s">
        <v>37582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81</v>
      </c>
      <c r="N9487">
        <v>748</v>
      </c>
      <c r="O9487">
        <v>1</v>
      </c>
      <c r="P9487" t="s">
        <v>267</v>
      </c>
      <c r="Q9487" t="s">
        <v>38</v>
      </c>
      <c r="R9487" t="s">
        <v>55</v>
      </c>
    </row>
    <row r="9488" spans="1:18" hidden="1" x14ac:dyDescent="0.3">
      <c r="A9488" t="s">
        <v>37583</v>
      </c>
      <c r="B9488" t="s">
        <v>37584</v>
      </c>
      <c r="C9488" s="1" t="str">
        <f t="shared" si="842"/>
        <v>21:1011</v>
      </c>
      <c r="D9488" s="1" t="str">
        <f>HYPERLINK("https://geochem.nrcan.gc.ca/cdogs/content/svy/svy_e.htm", "")</f>
        <v/>
      </c>
      <c r="G9488" s="1" t="str">
        <f>HYPERLINK("https://geochem.nrcan.gc.ca/cdogs/content/cr_/cr_00305_e.htm", "305")</f>
        <v>305</v>
      </c>
      <c r="J9488" t="s">
        <v>85</v>
      </c>
      <c r="K9488" t="s">
        <v>86</v>
      </c>
      <c r="L9488">
        <v>43</v>
      </c>
      <c r="M9488" t="s">
        <v>87</v>
      </c>
      <c r="N9488">
        <v>749</v>
      </c>
      <c r="O9488">
        <v>8</v>
      </c>
      <c r="P9488" t="s">
        <v>167</v>
      </c>
      <c r="Q9488" t="s">
        <v>96</v>
      </c>
      <c r="R9488" t="s">
        <v>189</v>
      </c>
    </row>
    <row r="9489" spans="1:18" x14ac:dyDescent="0.3">
      <c r="A9489" t="s">
        <v>37585</v>
      </c>
      <c r="B9489" t="s">
        <v>37586</v>
      </c>
      <c r="C9489" s="1" t="str">
        <f t="shared" si="842"/>
        <v>21:1011</v>
      </c>
      <c r="D9489" s="1" t="str">
        <f t="shared" ref="D9489:D9500" si="849">HYPERLINK("https://geochem.nrcan.gc.ca/cdogs/content/svy/svy210241_e.htm", "21:0241")</f>
        <v>21:0241</v>
      </c>
      <c r="E9489" t="s">
        <v>37587</v>
      </c>
      <c r="F9489" t="s">
        <v>37588</v>
      </c>
      <c r="H9489">
        <v>71.650890000000004</v>
      </c>
      <c r="I9489">
        <v>-113.31204</v>
      </c>
      <c r="J9489" s="1" t="str">
        <f t="shared" ref="J9489:J9500" si="850">HYPERLINK("https://geochem.nrcan.gc.ca/cdogs/content/kwd/kwd020018_e.htm", "Fluid (stream)")</f>
        <v>Fluid (stream)</v>
      </c>
      <c r="K9489" s="1" t="str">
        <f t="shared" ref="K9489:K9500" si="851">HYPERLINK("https://geochem.nrcan.gc.ca/cdogs/content/kwd/kwd080007_e.htm", "Untreated Water")</f>
        <v>Untreated Water</v>
      </c>
      <c r="L9489">
        <v>43</v>
      </c>
      <c r="M9489" t="s">
        <v>95</v>
      </c>
      <c r="N9489">
        <v>750</v>
      </c>
      <c r="O9489">
        <v>1</v>
      </c>
      <c r="P9489" t="s">
        <v>465</v>
      </c>
      <c r="Q9489" t="s">
        <v>38</v>
      </c>
      <c r="R9489" t="s">
        <v>55</v>
      </c>
    </row>
    <row r="9490" spans="1:18" x14ac:dyDescent="0.3">
      <c r="A9490" t="s">
        <v>37589</v>
      </c>
      <c r="B9490" t="s">
        <v>37590</v>
      </c>
      <c r="C9490" s="1" t="str">
        <f t="shared" si="842"/>
        <v>21:1011</v>
      </c>
      <c r="D9490" s="1" t="str">
        <f t="shared" si="849"/>
        <v>21:0241</v>
      </c>
      <c r="E9490" t="s">
        <v>37591</v>
      </c>
      <c r="F9490" t="s">
        <v>37592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 t="s">
        <v>465</v>
      </c>
      <c r="Q9490" t="s">
        <v>146</v>
      </c>
      <c r="R9490" t="s">
        <v>55</v>
      </c>
    </row>
    <row r="9491" spans="1:18" x14ac:dyDescent="0.3">
      <c r="A9491" t="s">
        <v>37593</v>
      </c>
      <c r="B9491" t="s">
        <v>37594</v>
      </c>
      <c r="C9491" s="1" t="str">
        <f t="shared" si="842"/>
        <v>21:1011</v>
      </c>
      <c r="D9491" s="1" t="str">
        <f t="shared" si="849"/>
        <v>21:0241</v>
      </c>
      <c r="E9491" t="s">
        <v>37591</v>
      </c>
      <c r="F9491" t="s">
        <v>37595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29</v>
      </c>
      <c r="N9491">
        <v>752</v>
      </c>
      <c r="O9491">
        <v>1</v>
      </c>
      <c r="P9491" t="s">
        <v>1610</v>
      </c>
      <c r="Q9491" t="s">
        <v>146</v>
      </c>
      <c r="R9491" t="s">
        <v>55</v>
      </c>
    </row>
    <row r="9492" spans="1:18" x14ac:dyDescent="0.3">
      <c r="A9492" t="s">
        <v>37596</v>
      </c>
      <c r="B9492" t="s">
        <v>37597</v>
      </c>
      <c r="C9492" s="1" t="str">
        <f t="shared" si="842"/>
        <v>21:1011</v>
      </c>
      <c r="D9492" s="1" t="str">
        <f t="shared" si="849"/>
        <v>21:0241</v>
      </c>
      <c r="E9492" t="s">
        <v>37598</v>
      </c>
      <c r="F9492" t="s">
        <v>37599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101</v>
      </c>
      <c r="N9492">
        <v>753</v>
      </c>
      <c r="O9492">
        <v>1</v>
      </c>
      <c r="P9492" t="s">
        <v>267</v>
      </c>
      <c r="Q9492" t="s">
        <v>24</v>
      </c>
      <c r="R9492" t="s">
        <v>55</v>
      </c>
    </row>
    <row r="9493" spans="1:18" x14ac:dyDescent="0.3">
      <c r="A9493" t="s">
        <v>37600</v>
      </c>
      <c r="B9493" t="s">
        <v>37601</v>
      </c>
      <c r="C9493" s="1" t="str">
        <f t="shared" si="842"/>
        <v>21:1011</v>
      </c>
      <c r="D9493" s="1" t="str">
        <f t="shared" si="849"/>
        <v>21:0241</v>
      </c>
      <c r="E9493" t="s">
        <v>37602</v>
      </c>
      <c r="F9493" t="s">
        <v>37603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107</v>
      </c>
      <c r="N9493">
        <v>754</v>
      </c>
      <c r="O9493">
        <v>1</v>
      </c>
      <c r="P9493" t="s">
        <v>256</v>
      </c>
      <c r="Q9493" t="s">
        <v>31</v>
      </c>
      <c r="R9493" t="s">
        <v>532</v>
      </c>
    </row>
    <row r="9494" spans="1:18" x14ac:dyDescent="0.3">
      <c r="A9494" t="s">
        <v>37604</v>
      </c>
      <c r="B9494" t="s">
        <v>37605</v>
      </c>
      <c r="C9494" s="1" t="str">
        <f t="shared" si="842"/>
        <v>21:1011</v>
      </c>
      <c r="D9494" s="1" t="str">
        <f t="shared" si="849"/>
        <v>21:0241</v>
      </c>
      <c r="E9494" t="s">
        <v>37606</v>
      </c>
      <c r="F9494" t="s">
        <v>37607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114</v>
      </c>
      <c r="N9494">
        <v>755</v>
      </c>
      <c r="O9494">
        <v>1</v>
      </c>
      <c r="P9494" t="s">
        <v>319</v>
      </c>
      <c r="Q9494" t="s">
        <v>96</v>
      </c>
      <c r="R9494" t="s">
        <v>285</v>
      </c>
    </row>
    <row r="9495" spans="1:18" x14ac:dyDescent="0.3">
      <c r="A9495" t="s">
        <v>37608</v>
      </c>
      <c r="B9495" t="s">
        <v>37609</v>
      </c>
      <c r="C9495" s="1" t="str">
        <f t="shared" si="842"/>
        <v>21:1011</v>
      </c>
      <c r="D9495" s="1" t="str">
        <f t="shared" si="849"/>
        <v>21:0241</v>
      </c>
      <c r="E9495" t="s">
        <v>37610</v>
      </c>
      <c r="F9495" t="s">
        <v>37611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121</v>
      </c>
      <c r="N9495">
        <v>756</v>
      </c>
      <c r="O9495">
        <v>1</v>
      </c>
      <c r="P9495" t="s">
        <v>356</v>
      </c>
      <c r="Q9495" t="s">
        <v>96</v>
      </c>
      <c r="R9495" t="s">
        <v>55</v>
      </c>
    </row>
    <row r="9496" spans="1:18" x14ac:dyDescent="0.3">
      <c r="A9496" t="s">
        <v>37612</v>
      </c>
      <c r="B9496" t="s">
        <v>37613</v>
      </c>
      <c r="C9496" s="1" t="str">
        <f t="shared" si="842"/>
        <v>21:1011</v>
      </c>
      <c r="D9496" s="1" t="str">
        <f t="shared" si="849"/>
        <v>21:0241</v>
      </c>
      <c r="E9496" t="s">
        <v>37614</v>
      </c>
      <c r="F9496" t="s">
        <v>37615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127</v>
      </c>
      <c r="N9496">
        <v>757</v>
      </c>
      <c r="O9496">
        <v>1</v>
      </c>
      <c r="P9496" t="s">
        <v>771</v>
      </c>
      <c r="Q9496" t="s">
        <v>89</v>
      </c>
      <c r="R9496" t="s">
        <v>5587</v>
      </c>
    </row>
    <row r="9497" spans="1:18" x14ac:dyDescent="0.3">
      <c r="A9497" t="s">
        <v>37616</v>
      </c>
      <c r="B9497" t="s">
        <v>37617</v>
      </c>
      <c r="C9497" s="1" t="str">
        <f t="shared" si="842"/>
        <v>21:1011</v>
      </c>
      <c r="D9497" s="1" t="str">
        <f t="shared" si="849"/>
        <v>21:0241</v>
      </c>
      <c r="E9497" t="s">
        <v>37618</v>
      </c>
      <c r="F9497" t="s">
        <v>37619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133</v>
      </c>
      <c r="N9497">
        <v>758</v>
      </c>
      <c r="O9497">
        <v>1</v>
      </c>
      <c r="P9497" t="s">
        <v>356</v>
      </c>
      <c r="Q9497" t="s">
        <v>46</v>
      </c>
      <c r="R9497" t="s">
        <v>55</v>
      </c>
    </row>
    <row r="9498" spans="1:18" x14ac:dyDescent="0.3">
      <c r="A9498" t="s">
        <v>37620</v>
      </c>
      <c r="B9498" t="s">
        <v>37621</v>
      </c>
      <c r="C9498" s="1" t="str">
        <f t="shared" si="842"/>
        <v>21:1011</v>
      </c>
      <c r="D9498" s="1" t="str">
        <f t="shared" si="849"/>
        <v>21:0241</v>
      </c>
      <c r="E9498" t="s">
        <v>37622</v>
      </c>
      <c r="F9498" t="s">
        <v>37623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139</v>
      </c>
      <c r="N9498">
        <v>759</v>
      </c>
      <c r="O9498">
        <v>1</v>
      </c>
      <c r="P9498" t="s">
        <v>256</v>
      </c>
      <c r="Q9498" t="s">
        <v>146</v>
      </c>
      <c r="R9498" t="s">
        <v>55</v>
      </c>
    </row>
    <row r="9499" spans="1:18" x14ac:dyDescent="0.3">
      <c r="A9499" t="s">
        <v>37624</v>
      </c>
      <c r="B9499" t="s">
        <v>37625</v>
      </c>
      <c r="C9499" s="1" t="str">
        <f t="shared" si="842"/>
        <v>21:1011</v>
      </c>
      <c r="D9499" s="1" t="str">
        <f t="shared" si="849"/>
        <v>21:0241</v>
      </c>
      <c r="E9499" t="s">
        <v>37626</v>
      </c>
      <c r="F9499" t="s">
        <v>37627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241</v>
      </c>
      <c r="N9499">
        <v>760</v>
      </c>
      <c r="O9499">
        <v>1</v>
      </c>
      <c r="P9499" t="s">
        <v>3946</v>
      </c>
      <c r="Q9499" t="s">
        <v>146</v>
      </c>
      <c r="R9499" t="s">
        <v>401</v>
      </c>
    </row>
    <row r="9500" spans="1:18" x14ac:dyDescent="0.3">
      <c r="A9500" t="s">
        <v>37628</v>
      </c>
      <c r="B9500" t="s">
        <v>37629</v>
      </c>
      <c r="C9500" s="1" t="str">
        <f t="shared" si="842"/>
        <v>21:1011</v>
      </c>
      <c r="D9500" s="1" t="str">
        <f t="shared" si="849"/>
        <v>21:0241</v>
      </c>
      <c r="E9500" t="s">
        <v>37630</v>
      </c>
      <c r="F9500" t="s">
        <v>37631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36</v>
      </c>
      <c r="N9500">
        <v>761</v>
      </c>
      <c r="O9500">
        <v>1</v>
      </c>
      <c r="P9500" t="s">
        <v>140</v>
      </c>
      <c r="Q9500" t="s">
        <v>96</v>
      </c>
      <c r="R9500" t="s">
        <v>211</v>
      </c>
    </row>
    <row r="9501" spans="1:18" hidden="1" x14ac:dyDescent="0.3">
      <c r="A9501" t="s">
        <v>37632</v>
      </c>
      <c r="B9501" t="s">
        <v>37633</v>
      </c>
      <c r="C9501" s="1" t="str">
        <f t="shared" si="842"/>
        <v>21:1011</v>
      </c>
      <c r="D9501" s="1" t="str">
        <f>HYPERLINK("https://geochem.nrcan.gc.ca/cdogs/content/svy/svy_e.htm", "")</f>
        <v/>
      </c>
      <c r="G9501" s="1" t="str">
        <f>HYPERLINK("https://geochem.nrcan.gc.ca/cdogs/content/cr_/cr_00306_e.htm", "306")</f>
        <v>306</v>
      </c>
      <c r="J9501" t="s">
        <v>85</v>
      </c>
      <c r="K9501" t="s">
        <v>86</v>
      </c>
      <c r="L9501">
        <v>44</v>
      </c>
      <c r="M9501" t="s">
        <v>87</v>
      </c>
      <c r="N9501">
        <v>762</v>
      </c>
      <c r="O9501">
        <v>8</v>
      </c>
      <c r="P9501" t="s">
        <v>161</v>
      </c>
      <c r="Q9501" t="s">
        <v>62</v>
      </c>
      <c r="R9501" t="s">
        <v>449</v>
      </c>
    </row>
    <row r="9502" spans="1:18" x14ac:dyDescent="0.3">
      <c r="A9502" t="s">
        <v>37634</v>
      </c>
      <c r="B9502" t="s">
        <v>37635</v>
      </c>
      <c r="C9502" s="1" t="str">
        <f t="shared" si="842"/>
        <v>21:1011</v>
      </c>
      <c r="D9502" s="1" t="str">
        <f t="shared" ref="D9502:D9527" si="852">HYPERLINK("https://geochem.nrcan.gc.ca/cdogs/content/svy/svy210241_e.htm", "21:0241")</f>
        <v>21:0241</v>
      </c>
      <c r="E9502" t="s">
        <v>37636</v>
      </c>
      <c r="F9502" t="s">
        <v>37637</v>
      </c>
      <c r="H9502">
        <v>71.337490000000003</v>
      </c>
      <c r="I9502">
        <v>-114.36908</v>
      </c>
      <c r="J9502" s="1" t="str">
        <f t="shared" ref="J9502:J9527" si="853">HYPERLINK("https://geochem.nrcan.gc.ca/cdogs/content/kwd/kwd020018_e.htm", "Fluid (stream)")</f>
        <v>Fluid (stream)</v>
      </c>
      <c r="K9502" s="1" t="str">
        <f t="shared" ref="K9502:K9527" si="854">HYPERLINK("https://geochem.nrcan.gc.ca/cdogs/content/kwd/kwd080007_e.htm", "Untreated Water")</f>
        <v>Untreated Water</v>
      </c>
      <c r="L9502">
        <v>44</v>
      </c>
      <c r="M9502" t="s">
        <v>44</v>
      </c>
      <c r="N9502">
        <v>763</v>
      </c>
      <c r="O9502">
        <v>1</v>
      </c>
      <c r="P9502" t="s">
        <v>319</v>
      </c>
      <c r="Q9502" t="s">
        <v>24</v>
      </c>
      <c r="R9502" t="s">
        <v>890</v>
      </c>
    </row>
    <row r="9503" spans="1:18" x14ac:dyDescent="0.3">
      <c r="A9503" t="s">
        <v>37638</v>
      </c>
      <c r="B9503" t="s">
        <v>37639</v>
      </c>
      <c r="C9503" s="1" t="str">
        <f t="shared" si="842"/>
        <v>21:1011</v>
      </c>
      <c r="D9503" s="1" t="str">
        <f t="shared" si="852"/>
        <v>21:0241</v>
      </c>
      <c r="E9503" t="s">
        <v>37640</v>
      </c>
      <c r="F9503" t="s">
        <v>37641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 t="s">
        <v>242</v>
      </c>
      <c r="Q9503" t="s">
        <v>24</v>
      </c>
      <c r="R9503" t="s">
        <v>189</v>
      </c>
    </row>
    <row r="9504" spans="1:18" x14ac:dyDescent="0.3">
      <c r="A9504" t="s">
        <v>37642</v>
      </c>
      <c r="B9504" t="s">
        <v>37643</v>
      </c>
      <c r="C9504" s="1" t="str">
        <f t="shared" si="842"/>
        <v>21:1011</v>
      </c>
      <c r="D9504" s="1" t="str">
        <f t="shared" si="852"/>
        <v>21:0241</v>
      </c>
      <c r="E9504" t="s">
        <v>37640</v>
      </c>
      <c r="F9504" t="s">
        <v>37644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29</v>
      </c>
      <c r="N9504">
        <v>765</v>
      </c>
      <c r="O9504">
        <v>1</v>
      </c>
      <c r="P9504" t="s">
        <v>2380</v>
      </c>
      <c r="Q9504" t="s">
        <v>96</v>
      </c>
      <c r="R9504" t="s">
        <v>189</v>
      </c>
    </row>
    <row r="9505" spans="1:18" x14ac:dyDescent="0.3">
      <c r="A9505" t="s">
        <v>37645</v>
      </c>
      <c r="B9505" t="s">
        <v>37646</v>
      </c>
      <c r="C9505" s="1" t="str">
        <f t="shared" si="842"/>
        <v>21:1011</v>
      </c>
      <c r="D9505" s="1" t="str">
        <f t="shared" si="852"/>
        <v>21:0241</v>
      </c>
      <c r="E9505" t="s">
        <v>37647</v>
      </c>
      <c r="F9505" t="s">
        <v>37648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52</v>
      </c>
      <c r="N9505">
        <v>766</v>
      </c>
      <c r="O9505">
        <v>1</v>
      </c>
      <c r="P9505" t="s">
        <v>1006</v>
      </c>
      <c r="Q9505" t="s">
        <v>24</v>
      </c>
      <c r="R9505" t="s">
        <v>460</v>
      </c>
    </row>
    <row r="9506" spans="1:18" x14ac:dyDescent="0.3">
      <c r="A9506" t="s">
        <v>37649</v>
      </c>
      <c r="B9506" t="s">
        <v>37650</v>
      </c>
      <c r="C9506" s="1" t="str">
        <f t="shared" si="842"/>
        <v>21:1011</v>
      </c>
      <c r="D9506" s="1" t="str">
        <f t="shared" si="852"/>
        <v>21:0241</v>
      </c>
      <c r="E9506" t="s">
        <v>37651</v>
      </c>
      <c r="F9506" t="s">
        <v>37652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60</v>
      </c>
      <c r="N9506">
        <v>767</v>
      </c>
      <c r="O9506">
        <v>1</v>
      </c>
      <c r="P9506" t="s">
        <v>194</v>
      </c>
      <c r="Q9506" t="s">
        <v>146</v>
      </c>
      <c r="R9506" t="s">
        <v>285</v>
      </c>
    </row>
    <row r="9507" spans="1:18" x14ac:dyDescent="0.3">
      <c r="A9507" t="s">
        <v>37653</v>
      </c>
      <c r="B9507" t="s">
        <v>37654</v>
      </c>
      <c r="C9507" s="1" t="str">
        <f t="shared" si="842"/>
        <v>21:1011</v>
      </c>
      <c r="D9507" s="1" t="str">
        <f t="shared" si="852"/>
        <v>21:0241</v>
      </c>
      <c r="E9507" t="s">
        <v>37655</v>
      </c>
      <c r="F9507" t="s">
        <v>37656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67</v>
      </c>
      <c r="N9507">
        <v>768</v>
      </c>
      <c r="O9507">
        <v>1</v>
      </c>
      <c r="P9507" t="s">
        <v>134</v>
      </c>
      <c r="Q9507" t="s">
        <v>46</v>
      </c>
      <c r="R9507" t="s">
        <v>285</v>
      </c>
    </row>
    <row r="9508" spans="1:18" x14ac:dyDescent="0.3">
      <c r="A9508" t="s">
        <v>37657</v>
      </c>
      <c r="B9508" t="s">
        <v>37658</v>
      </c>
      <c r="C9508" s="1" t="str">
        <f t="shared" ref="C9508:C9571" si="855">HYPERLINK("https://geochem.nrcan.gc.ca/cdogs/content/bdl/bdl211011_e.htm", "21:1011")</f>
        <v>21:1011</v>
      </c>
      <c r="D9508" s="1" t="str">
        <f t="shared" si="852"/>
        <v>21:0241</v>
      </c>
      <c r="E9508" t="s">
        <v>37659</v>
      </c>
      <c r="F9508" t="s">
        <v>37660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74</v>
      </c>
      <c r="N9508">
        <v>769</v>
      </c>
      <c r="O9508">
        <v>1</v>
      </c>
      <c r="P9508" t="s">
        <v>15080</v>
      </c>
      <c r="Q9508" t="s">
        <v>15080</v>
      </c>
      <c r="R9508" t="s">
        <v>15080</v>
      </c>
    </row>
    <row r="9509" spans="1:18" x14ac:dyDescent="0.3">
      <c r="A9509" t="s">
        <v>37661</v>
      </c>
      <c r="B9509" t="s">
        <v>37662</v>
      </c>
      <c r="C9509" s="1" t="str">
        <f t="shared" si="855"/>
        <v>21:1011</v>
      </c>
      <c r="D9509" s="1" t="str">
        <f t="shared" si="852"/>
        <v>21:0241</v>
      </c>
      <c r="E9509" t="s">
        <v>37663</v>
      </c>
      <c r="F9509" t="s">
        <v>37664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81</v>
      </c>
      <c r="N9509">
        <v>770</v>
      </c>
      <c r="O9509">
        <v>1</v>
      </c>
      <c r="P9509" t="s">
        <v>235</v>
      </c>
      <c r="Q9509" t="s">
        <v>24</v>
      </c>
      <c r="R9509" t="s">
        <v>460</v>
      </c>
    </row>
    <row r="9510" spans="1:18" x14ac:dyDescent="0.3">
      <c r="A9510" t="s">
        <v>37665</v>
      </c>
      <c r="B9510" t="s">
        <v>37666</v>
      </c>
      <c r="C9510" s="1" t="str">
        <f t="shared" si="855"/>
        <v>21:1011</v>
      </c>
      <c r="D9510" s="1" t="str">
        <f t="shared" si="852"/>
        <v>21:0241</v>
      </c>
      <c r="E9510" t="s">
        <v>37667</v>
      </c>
      <c r="F9510" t="s">
        <v>37668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95</v>
      </c>
      <c r="N9510">
        <v>771</v>
      </c>
      <c r="O9510">
        <v>1</v>
      </c>
      <c r="P9510" t="s">
        <v>247</v>
      </c>
      <c r="Q9510" t="s">
        <v>31</v>
      </c>
      <c r="R9510" t="s">
        <v>522</v>
      </c>
    </row>
    <row r="9511" spans="1:18" x14ac:dyDescent="0.3">
      <c r="A9511" t="s">
        <v>37669</v>
      </c>
      <c r="B9511" t="s">
        <v>37670</v>
      </c>
      <c r="C9511" s="1" t="str">
        <f t="shared" si="855"/>
        <v>21:1011</v>
      </c>
      <c r="D9511" s="1" t="str">
        <f t="shared" si="852"/>
        <v>21:0241</v>
      </c>
      <c r="E9511" t="s">
        <v>37671</v>
      </c>
      <c r="F9511" t="s">
        <v>37672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101</v>
      </c>
      <c r="N9511">
        <v>772</v>
      </c>
      <c r="O9511">
        <v>1</v>
      </c>
      <c r="P9511" t="s">
        <v>262</v>
      </c>
      <c r="Q9511" t="s">
        <v>62</v>
      </c>
      <c r="R9511" t="s">
        <v>55</v>
      </c>
    </row>
    <row r="9512" spans="1:18" x14ac:dyDescent="0.3">
      <c r="A9512" t="s">
        <v>37673</v>
      </c>
      <c r="B9512" t="s">
        <v>37674</v>
      </c>
      <c r="C9512" s="1" t="str">
        <f t="shared" si="855"/>
        <v>21:1011</v>
      </c>
      <c r="D9512" s="1" t="str">
        <f t="shared" si="852"/>
        <v>21:0241</v>
      </c>
      <c r="E9512" t="s">
        <v>37675</v>
      </c>
      <c r="F9512" t="s">
        <v>37676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107</v>
      </c>
      <c r="N9512">
        <v>773</v>
      </c>
      <c r="O9512">
        <v>1</v>
      </c>
      <c r="P9512" t="s">
        <v>262</v>
      </c>
      <c r="Q9512" t="s">
        <v>248</v>
      </c>
      <c r="R9512" t="s">
        <v>55</v>
      </c>
    </row>
    <row r="9513" spans="1:18" x14ac:dyDescent="0.3">
      <c r="A9513" t="s">
        <v>37677</v>
      </c>
      <c r="B9513" t="s">
        <v>37678</v>
      </c>
      <c r="C9513" s="1" t="str">
        <f t="shared" si="855"/>
        <v>21:1011</v>
      </c>
      <c r="D9513" s="1" t="str">
        <f t="shared" si="852"/>
        <v>21:0241</v>
      </c>
      <c r="E9513" t="s">
        <v>37679</v>
      </c>
      <c r="F9513" t="s">
        <v>37680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114</v>
      </c>
      <c r="N9513">
        <v>774</v>
      </c>
      <c r="O9513">
        <v>1</v>
      </c>
      <c r="P9513" t="s">
        <v>272</v>
      </c>
      <c r="Q9513" t="s">
        <v>62</v>
      </c>
      <c r="R9513" t="s">
        <v>55</v>
      </c>
    </row>
    <row r="9514" spans="1:18" x14ac:dyDescent="0.3">
      <c r="A9514" t="s">
        <v>37681</v>
      </c>
      <c r="B9514" t="s">
        <v>37682</v>
      </c>
      <c r="C9514" s="1" t="str">
        <f t="shared" si="855"/>
        <v>21:1011</v>
      </c>
      <c r="D9514" s="1" t="str">
        <f t="shared" si="852"/>
        <v>21:0241</v>
      </c>
      <c r="E9514" t="s">
        <v>37683</v>
      </c>
      <c r="F9514" t="s">
        <v>37684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121</v>
      </c>
      <c r="N9514">
        <v>775</v>
      </c>
      <c r="O9514">
        <v>1</v>
      </c>
      <c r="P9514" t="s">
        <v>356</v>
      </c>
      <c r="Q9514" t="s">
        <v>46</v>
      </c>
      <c r="R9514" t="s">
        <v>55</v>
      </c>
    </row>
    <row r="9515" spans="1:18" x14ac:dyDescent="0.3">
      <c r="A9515" t="s">
        <v>37685</v>
      </c>
      <c r="B9515" t="s">
        <v>37686</v>
      </c>
      <c r="C9515" s="1" t="str">
        <f t="shared" si="855"/>
        <v>21:1011</v>
      </c>
      <c r="D9515" s="1" t="str">
        <f t="shared" si="852"/>
        <v>21:0241</v>
      </c>
      <c r="E9515" t="s">
        <v>37687</v>
      </c>
      <c r="F9515" t="s">
        <v>37688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127</v>
      </c>
      <c r="N9515">
        <v>776</v>
      </c>
      <c r="O9515">
        <v>1</v>
      </c>
      <c r="P9515" t="s">
        <v>262</v>
      </c>
      <c r="Q9515" t="s">
        <v>24</v>
      </c>
      <c r="R9515" t="s">
        <v>285</v>
      </c>
    </row>
    <row r="9516" spans="1:18" x14ac:dyDescent="0.3">
      <c r="A9516" t="s">
        <v>37689</v>
      </c>
      <c r="B9516" t="s">
        <v>37690</v>
      </c>
      <c r="C9516" s="1" t="str">
        <f t="shared" si="855"/>
        <v>21:1011</v>
      </c>
      <c r="D9516" s="1" t="str">
        <f t="shared" si="852"/>
        <v>21:0241</v>
      </c>
      <c r="E9516" t="s">
        <v>37691</v>
      </c>
      <c r="F9516" t="s">
        <v>37692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133</v>
      </c>
      <c r="N9516">
        <v>777</v>
      </c>
      <c r="O9516">
        <v>1</v>
      </c>
      <c r="P9516" t="s">
        <v>210</v>
      </c>
      <c r="Q9516" t="s">
        <v>96</v>
      </c>
      <c r="R9516" t="s">
        <v>449</v>
      </c>
    </row>
    <row r="9517" spans="1:18" x14ac:dyDescent="0.3">
      <c r="A9517" t="s">
        <v>37693</v>
      </c>
      <c r="B9517" t="s">
        <v>37694</v>
      </c>
      <c r="C9517" s="1" t="str">
        <f t="shared" si="855"/>
        <v>21:1011</v>
      </c>
      <c r="D9517" s="1" t="str">
        <f t="shared" si="852"/>
        <v>21:0241</v>
      </c>
      <c r="E9517" t="s">
        <v>37695</v>
      </c>
      <c r="F9517" t="s">
        <v>37696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139</v>
      </c>
      <c r="N9517">
        <v>778</v>
      </c>
      <c r="O9517">
        <v>1</v>
      </c>
      <c r="P9517" t="s">
        <v>247</v>
      </c>
      <c r="Q9517" t="s">
        <v>96</v>
      </c>
      <c r="R9517" t="s">
        <v>55</v>
      </c>
    </row>
    <row r="9518" spans="1:18" x14ac:dyDescent="0.3">
      <c r="A9518" t="s">
        <v>37697</v>
      </c>
      <c r="B9518" t="s">
        <v>37698</v>
      </c>
      <c r="C9518" s="1" t="str">
        <f t="shared" si="855"/>
        <v>21:1011</v>
      </c>
      <c r="D9518" s="1" t="str">
        <f t="shared" si="852"/>
        <v>21:0241</v>
      </c>
      <c r="E9518" t="s">
        <v>37699</v>
      </c>
      <c r="F9518" t="s">
        <v>37700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241</v>
      </c>
      <c r="N9518">
        <v>779</v>
      </c>
      <c r="O9518">
        <v>1</v>
      </c>
      <c r="P9518" t="s">
        <v>256</v>
      </c>
      <c r="Q9518" t="s">
        <v>24</v>
      </c>
      <c r="R9518" t="s">
        <v>55</v>
      </c>
    </row>
    <row r="9519" spans="1:18" x14ac:dyDescent="0.3">
      <c r="A9519" t="s">
        <v>37701</v>
      </c>
      <c r="B9519" t="s">
        <v>37702</v>
      </c>
      <c r="C9519" s="1" t="str">
        <f t="shared" si="855"/>
        <v>21:1011</v>
      </c>
      <c r="D9519" s="1" t="str">
        <f t="shared" si="852"/>
        <v>21:0241</v>
      </c>
      <c r="E9519" t="s">
        <v>37703</v>
      </c>
      <c r="F9519" t="s">
        <v>37704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36</v>
      </c>
      <c r="N9519">
        <v>780</v>
      </c>
      <c r="O9519">
        <v>1</v>
      </c>
      <c r="P9519" t="s">
        <v>356</v>
      </c>
      <c r="Q9519" t="s">
        <v>146</v>
      </c>
      <c r="R9519" t="s">
        <v>55</v>
      </c>
    </row>
    <row r="9520" spans="1:18" x14ac:dyDescent="0.3">
      <c r="A9520" t="s">
        <v>37705</v>
      </c>
      <c r="B9520" t="s">
        <v>37706</v>
      </c>
      <c r="C9520" s="1" t="str">
        <f t="shared" si="855"/>
        <v>21:1011</v>
      </c>
      <c r="D9520" s="1" t="str">
        <f t="shared" si="852"/>
        <v>21:0241</v>
      </c>
      <c r="E9520" t="s">
        <v>37707</v>
      </c>
      <c r="F9520" t="s">
        <v>37708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 t="s">
        <v>262</v>
      </c>
      <c r="Q9520" t="s">
        <v>96</v>
      </c>
      <c r="R9520" t="s">
        <v>285</v>
      </c>
    </row>
    <row r="9521" spans="1:18" x14ac:dyDescent="0.3">
      <c r="A9521" t="s">
        <v>37709</v>
      </c>
      <c r="B9521" t="s">
        <v>37710</v>
      </c>
      <c r="C9521" s="1" t="str">
        <f t="shared" si="855"/>
        <v>21:1011</v>
      </c>
      <c r="D9521" s="1" t="str">
        <f t="shared" si="852"/>
        <v>21:0241</v>
      </c>
      <c r="E9521" t="s">
        <v>37707</v>
      </c>
      <c r="F9521" t="s">
        <v>37711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29</v>
      </c>
      <c r="N9521">
        <v>782</v>
      </c>
      <c r="O9521">
        <v>1</v>
      </c>
      <c r="P9521" t="s">
        <v>272</v>
      </c>
      <c r="Q9521" t="s">
        <v>24</v>
      </c>
      <c r="R9521" t="s">
        <v>285</v>
      </c>
    </row>
    <row r="9522" spans="1:18" x14ac:dyDescent="0.3">
      <c r="A9522" t="s">
        <v>37712</v>
      </c>
      <c r="B9522" t="s">
        <v>37713</v>
      </c>
      <c r="C9522" s="1" t="str">
        <f t="shared" si="855"/>
        <v>21:1011</v>
      </c>
      <c r="D9522" s="1" t="str">
        <f t="shared" si="852"/>
        <v>21:0241</v>
      </c>
      <c r="E9522" t="s">
        <v>37714</v>
      </c>
      <c r="F9522" t="s">
        <v>37715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44</v>
      </c>
      <c r="N9522">
        <v>783</v>
      </c>
      <c r="O9522">
        <v>1</v>
      </c>
      <c r="P9522" t="s">
        <v>267</v>
      </c>
      <c r="Q9522" t="s">
        <v>46</v>
      </c>
      <c r="R9522" t="s">
        <v>55</v>
      </c>
    </row>
    <row r="9523" spans="1:18" x14ac:dyDescent="0.3">
      <c r="A9523" t="s">
        <v>37716</v>
      </c>
      <c r="B9523" t="s">
        <v>37717</v>
      </c>
      <c r="C9523" s="1" t="str">
        <f t="shared" si="855"/>
        <v>21:1011</v>
      </c>
      <c r="D9523" s="1" t="str">
        <f t="shared" si="852"/>
        <v>21:0241</v>
      </c>
      <c r="E9523" t="s">
        <v>37718</v>
      </c>
      <c r="F9523" t="s">
        <v>37719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52</v>
      </c>
      <c r="N9523">
        <v>784</v>
      </c>
      <c r="O9523">
        <v>1</v>
      </c>
      <c r="P9523" t="s">
        <v>262</v>
      </c>
      <c r="Q9523" t="s">
        <v>96</v>
      </c>
      <c r="R9523" t="s">
        <v>532</v>
      </c>
    </row>
    <row r="9524" spans="1:18" x14ac:dyDescent="0.3">
      <c r="A9524" t="s">
        <v>37720</v>
      </c>
      <c r="B9524" t="s">
        <v>37721</v>
      </c>
      <c r="C9524" s="1" t="str">
        <f t="shared" si="855"/>
        <v>21:1011</v>
      </c>
      <c r="D9524" s="1" t="str">
        <f t="shared" si="852"/>
        <v>21:0241</v>
      </c>
      <c r="E9524" t="s">
        <v>37722</v>
      </c>
      <c r="F9524" t="s">
        <v>37723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60</v>
      </c>
      <c r="N9524">
        <v>785</v>
      </c>
      <c r="O9524">
        <v>1</v>
      </c>
      <c r="P9524" t="s">
        <v>356</v>
      </c>
      <c r="Q9524" t="s">
        <v>24</v>
      </c>
      <c r="R9524" t="s">
        <v>285</v>
      </c>
    </row>
    <row r="9525" spans="1:18" x14ac:dyDescent="0.3">
      <c r="A9525" t="s">
        <v>37724</v>
      </c>
      <c r="B9525" t="s">
        <v>37725</v>
      </c>
      <c r="C9525" s="1" t="str">
        <f t="shared" si="855"/>
        <v>21:1011</v>
      </c>
      <c r="D9525" s="1" t="str">
        <f t="shared" si="852"/>
        <v>21:0241</v>
      </c>
      <c r="E9525" t="s">
        <v>37726</v>
      </c>
      <c r="F9525" t="s">
        <v>37727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67</v>
      </c>
      <c r="N9525">
        <v>786</v>
      </c>
      <c r="O9525">
        <v>1</v>
      </c>
      <c r="P9525" t="s">
        <v>356</v>
      </c>
      <c r="Q9525" t="s">
        <v>46</v>
      </c>
      <c r="R9525" t="s">
        <v>55</v>
      </c>
    </row>
    <row r="9526" spans="1:18" x14ac:dyDescent="0.3">
      <c r="A9526" t="s">
        <v>37728</v>
      </c>
      <c r="B9526" t="s">
        <v>37729</v>
      </c>
      <c r="C9526" s="1" t="str">
        <f t="shared" si="855"/>
        <v>21:1011</v>
      </c>
      <c r="D9526" s="1" t="str">
        <f t="shared" si="852"/>
        <v>21:0241</v>
      </c>
      <c r="E9526" t="s">
        <v>37730</v>
      </c>
      <c r="F9526" t="s">
        <v>37731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74</v>
      </c>
      <c r="N9526">
        <v>787</v>
      </c>
      <c r="O9526">
        <v>1</v>
      </c>
      <c r="P9526" t="s">
        <v>262</v>
      </c>
      <c r="Q9526" t="s">
        <v>38</v>
      </c>
      <c r="R9526" t="s">
        <v>460</v>
      </c>
    </row>
    <row r="9527" spans="1:18" x14ac:dyDescent="0.3">
      <c r="A9527" t="s">
        <v>37732</v>
      </c>
      <c r="B9527" t="s">
        <v>37733</v>
      </c>
      <c r="C9527" s="1" t="str">
        <f t="shared" si="855"/>
        <v>21:1011</v>
      </c>
      <c r="D9527" s="1" t="str">
        <f t="shared" si="852"/>
        <v>21:0241</v>
      </c>
      <c r="E9527" t="s">
        <v>37734</v>
      </c>
      <c r="F9527" t="s">
        <v>37735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81</v>
      </c>
      <c r="N9527">
        <v>788</v>
      </c>
      <c r="O9527">
        <v>1</v>
      </c>
      <c r="P9527" t="s">
        <v>247</v>
      </c>
      <c r="Q9527" t="s">
        <v>89</v>
      </c>
      <c r="R9527" t="s">
        <v>460</v>
      </c>
    </row>
    <row r="9528" spans="1:18" hidden="1" x14ac:dyDescent="0.3">
      <c r="A9528" t="s">
        <v>37736</v>
      </c>
      <c r="B9528" t="s">
        <v>37737</v>
      </c>
      <c r="C9528" s="1" t="str">
        <f t="shared" si="855"/>
        <v>21:1011</v>
      </c>
      <c r="D9528" s="1" t="str">
        <f>HYPERLINK("https://geochem.nrcan.gc.ca/cdogs/content/svy/svy_e.htm", "")</f>
        <v/>
      </c>
      <c r="G9528" s="1" t="str">
        <f>HYPERLINK("https://geochem.nrcan.gc.ca/cdogs/content/cr_/cr_00305_e.htm", "305")</f>
        <v>305</v>
      </c>
      <c r="J9528" t="s">
        <v>85</v>
      </c>
      <c r="K9528" t="s">
        <v>86</v>
      </c>
      <c r="L9528">
        <v>45</v>
      </c>
      <c r="M9528" t="s">
        <v>87</v>
      </c>
      <c r="N9528">
        <v>789</v>
      </c>
      <c r="O9528">
        <v>8</v>
      </c>
      <c r="P9528" t="s">
        <v>553</v>
      </c>
      <c r="Q9528" t="s">
        <v>96</v>
      </c>
      <c r="R9528" t="s">
        <v>189</v>
      </c>
    </row>
    <row r="9529" spans="1:18" x14ac:dyDescent="0.3">
      <c r="A9529" t="s">
        <v>37738</v>
      </c>
      <c r="B9529" t="s">
        <v>37739</v>
      </c>
      <c r="C9529" s="1" t="str">
        <f t="shared" si="855"/>
        <v>21:1011</v>
      </c>
      <c r="D9529" s="1" t="str">
        <f t="shared" ref="D9529:D9550" si="856">HYPERLINK("https://geochem.nrcan.gc.ca/cdogs/content/svy/svy210241_e.htm", "21:0241")</f>
        <v>21:0241</v>
      </c>
      <c r="E9529" t="s">
        <v>37740</v>
      </c>
      <c r="F9529" t="s">
        <v>37741</v>
      </c>
      <c r="H9529">
        <v>71.06062</v>
      </c>
      <c r="I9529">
        <v>-113.631</v>
      </c>
      <c r="J9529" s="1" t="str">
        <f t="shared" ref="J9529:J9550" si="857">HYPERLINK("https://geochem.nrcan.gc.ca/cdogs/content/kwd/kwd020018_e.htm", "Fluid (stream)")</f>
        <v>Fluid (stream)</v>
      </c>
      <c r="K9529" s="1" t="str">
        <f t="shared" ref="K9529:K9550" si="858">HYPERLINK("https://geochem.nrcan.gc.ca/cdogs/content/kwd/kwd080007_e.htm", "Untreated Water")</f>
        <v>Untreated Water</v>
      </c>
      <c r="L9529">
        <v>45</v>
      </c>
      <c r="M9529" t="s">
        <v>95</v>
      </c>
      <c r="N9529">
        <v>790</v>
      </c>
      <c r="O9529">
        <v>1</v>
      </c>
      <c r="P9529" t="s">
        <v>15080</v>
      </c>
      <c r="Q9529" t="s">
        <v>15080</v>
      </c>
      <c r="R9529" t="s">
        <v>15080</v>
      </c>
    </row>
    <row r="9530" spans="1:18" x14ac:dyDescent="0.3">
      <c r="A9530" t="s">
        <v>37742</v>
      </c>
      <c r="B9530" t="s">
        <v>37743</v>
      </c>
      <c r="C9530" s="1" t="str">
        <f t="shared" si="855"/>
        <v>21:1011</v>
      </c>
      <c r="D9530" s="1" t="str">
        <f t="shared" si="856"/>
        <v>21:0241</v>
      </c>
      <c r="E9530" t="s">
        <v>37744</v>
      </c>
      <c r="F9530" t="s">
        <v>37745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101</v>
      </c>
      <c r="N9530">
        <v>791</v>
      </c>
      <c r="O9530">
        <v>1</v>
      </c>
      <c r="P9530" t="s">
        <v>262</v>
      </c>
      <c r="Q9530" t="s">
        <v>24</v>
      </c>
      <c r="R9530" t="s">
        <v>285</v>
      </c>
    </row>
    <row r="9531" spans="1:18" x14ac:dyDescent="0.3">
      <c r="A9531" t="s">
        <v>37746</v>
      </c>
      <c r="B9531" t="s">
        <v>37747</v>
      </c>
      <c r="C9531" s="1" t="str">
        <f t="shared" si="855"/>
        <v>21:1011</v>
      </c>
      <c r="D9531" s="1" t="str">
        <f t="shared" si="856"/>
        <v>21:0241</v>
      </c>
      <c r="E9531" t="s">
        <v>37748</v>
      </c>
      <c r="F9531" t="s">
        <v>37749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107</v>
      </c>
      <c r="N9531">
        <v>792</v>
      </c>
      <c r="O9531">
        <v>1</v>
      </c>
      <c r="P9531" t="s">
        <v>356</v>
      </c>
      <c r="Q9531" t="s">
        <v>116</v>
      </c>
      <c r="R9531" t="s">
        <v>522</v>
      </c>
    </row>
    <row r="9532" spans="1:18" x14ac:dyDescent="0.3">
      <c r="A9532" t="s">
        <v>37750</v>
      </c>
      <c r="B9532" t="s">
        <v>37751</v>
      </c>
      <c r="C9532" s="1" t="str">
        <f t="shared" si="855"/>
        <v>21:1011</v>
      </c>
      <c r="D9532" s="1" t="str">
        <f t="shared" si="856"/>
        <v>21:0241</v>
      </c>
      <c r="E9532" t="s">
        <v>37752</v>
      </c>
      <c r="F9532" t="s">
        <v>37753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114</v>
      </c>
      <c r="N9532">
        <v>793</v>
      </c>
      <c r="O9532">
        <v>1</v>
      </c>
      <c r="P9532" t="s">
        <v>15080</v>
      </c>
      <c r="Q9532" t="s">
        <v>15080</v>
      </c>
      <c r="R9532" t="s">
        <v>15080</v>
      </c>
    </row>
    <row r="9533" spans="1:18" x14ac:dyDescent="0.3">
      <c r="A9533" t="s">
        <v>37754</v>
      </c>
      <c r="B9533" t="s">
        <v>37755</v>
      </c>
      <c r="C9533" s="1" t="str">
        <f t="shared" si="855"/>
        <v>21:1011</v>
      </c>
      <c r="D9533" s="1" t="str">
        <f t="shared" si="856"/>
        <v>21:0241</v>
      </c>
      <c r="E9533" t="s">
        <v>37756</v>
      </c>
      <c r="F9533" t="s">
        <v>37757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121</v>
      </c>
      <c r="N9533">
        <v>794</v>
      </c>
      <c r="O9533">
        <v>1</v>
      </c>
      <c r="P9533" t="s">
        <v>356</v>
      </c>
      <c r="Q9533" t="s">
        <v>31</v>
      </c>
      <c r="R9533" t="s">
        <v>522</v>
      </c>
    </row>
    <row r="9534" spans="1:18" x14ac:dyDescent="0.3">
      <c r="A9534" t="s">
        <v>37758</v>
      </c>
      <c r="B9534" t="s">
        <v>37759</v>
      </c>
      <c r="C9534" s="1" t="str">
        <f t="shared" si="855"/>
        <v>21:1011</v>
      </c>
      <c r="D9534" s="1" t="str">
        <f t="shared" si="856"/>
        <v>21:0241</v>
      </c>
      <c r="E9534" t="s">
        <v>37760</v>
      </c>
      <c r="F9534" t="s">
        <v>37761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127</v>
      </c>
      <c r="N9534">
        <v>795</v>
      </c>
      <c r="O9534">
        <v>1</v>
      </c>
      <c r="P9534" t="s">
        <v>256</v>
      </c>
      <c r="Q9534" t="s">
        <v>31</v>
      </c>
      <c r="R9534" t="s">
        <v>189</v>
      </c>
    </row>
    <row r="9535" spans="1:18" x14ac:dyDescent="0.3">
      <c r="A9535" t="s">
        <v>37762</v>
      </c>
      <c r="B9535" t="s">
        <v>37763</v>
      </c>
      <c r="C9535" s="1" t="str">
        <f t="shared" si="855"/>
        <v>21:1011</v>
      </c>
      <c r="D9535" s="1" t="str">
        <f t="shared" si="856"/>
        <v>21:0241</v>
      </c>
      <c r="E9535" t="s">
        <v>37764</v>
      </c>
      <c r="F9535" t="s">
        <v>37765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133</v>
      </c>
      <c r="N9535">
        <v>796</v>
      </c>
      <c r="O9535">
        <v>1</v>
      </c>
      <c r="P9535" t="s">
        <v>247</v>
      </c>
      <c r="Q9535" t="s">
        <v>24</v>
      </c>
      <c r="R9535" t="s">
        <v>55</v>
      </c>
    </row>
    <row r="9536" spans="1:18" x14ac:dyDescent="0.3">
      <c r="A9536" t="s">
        <v>37766</v>
      </c>
      <c r="B9536" t="s">
        <v>37767</v>
      </c>
      <c r="C9536" s="1" t="str">
        <f t="shared" si="855"/>
        <v>21:1011</v>
      </c>
      <c r="D9536" s="1" t="str">
        <f t="shared" si="856"/>
        <v>21:0241</v>
      </c>
      <c r="E9536" t="s">
        <v>37768</v>
      </c>
      <c r="F9536" t="s">
        <v>37769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139</v>
      </c>
      <c r="N9536">
        <v>797</v>
      </c>
      <c r="O9536">
        <v>1</v>
      </c>
      <c r="P9536" t="s">
        <v>256</v>
      </c>
      <c r="Q9536" t="s">
        <v>31</v>
      </c>
      <c r="R9536" t="s">
        <v>55</v>
      </c>
    </row>
    <row r="9537" spans="1:18" x14ac:dyDescent="0.3">
      <c r="A9537" t="s">
        <v>37770</v>
      </c>
      <c r="B9537" t="s">
        <v>37771</v>
      </c>
      <c r="C9537" s="1" t="str">
        <f t="shared" si="855"/>
        <v>21:1011</v>
      </c>
      <c r="D9537" s="1" t="str">
        <f t="shared" si="856"/>
        <v>21:0241</v>
      </c>
      <c r="E9537" t="s">
        <v>37772</v>
      </c>
      <c r="F9537" t="s">
        <v>37773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241</v>
      </c>
      <c r="N9537">
        <v>798</v>
      </c>
      <c r="O9537">
        <v>1</v>
      </c>
      <c r="P9537" t="s">
        <v>161</v>
      </c>
      <c r="Q9537" t="s">
        <v>89</v>
      </c>
      <c r="R9537" t="s">
        <v>532</v>
      </c>
    </row>
    <row r="9538" spans="1:18" x14ac:dyDescent="0.3">
      <c r="A9538" t="s">
        <v>37774</v>
      </c>
      <c r="B9538" t="s">
        <v>37775</v>
      </c>
      <c r="C9538" s="1" t="str">
        <f t="shared" si="855"/>
        <v>21:1011</v>
      </c>
      <c r="D9538" s="1" t="str">
        <f t="shared" si="856"/>
        <v>21:0241</v>
      </c>
      <c r="E9538" t="s">
        <v>37776</v>
      </c>
      <c r="F9538" t="s">
        <v>37777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36</v>
      </c>
      <c r="N9538">
        <v>799</v>
      </c>
      <c r="O9538">
        <v>1</v>
      </c>
      <c r="P9538" t="s">
        <v>356</v>
      </c>
      <c r="Q9538" t="s">
        <v>116</v>
      </c>
      <c r="R9538" t="s">
        <v>532</v>
      </c>
    </row>
    <row r="9539" spans="1:18" x14ac:dyDescent="0.3">
      <c r="A9539" t="s">
        <v>37778</v>
      </c>
      <c r="B9539" t="s">
        <v>37779</v>
      </c>
      <c r="C9539" s="1" t="str">
        <f t="shared" si="855"/>
        <v>21:1011</v>
      </c>
      <c r="D9539" s="1" t="str">
        <f t="shared" si="856"/>
        <v>21:0241</v>
      </c>
      <c r="E9539" t="s">
        <v>37780</v>
      </c>
      <c r="F9539" t="s">
        <v>37781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44</v>
      </c>
      <c r="N9539">
        <v>800</v>
      </c>
      <c r="O9539">
        <v>1</v>
      </c>
      <c r="P9539" t="s">
        <v>247</v>
      </c>
      <c r="Q9539" t="s">
        <v>89</v>
      </c>
      <c r="R9539" t="s">
        <v>90</v>
      </c>
    </row>
    <row r="9540" spans="1:18" x14ac:dyDescent="0.3">
      <c r="A9540" t="s">
        <v>37782</v>
      </c>
      <c r="B9540" t="s">
        <v>37783</v>
      </c>
      <c r="C9540" s="1" t="str">
        <f t="shared" si="855"/>
        <v>21:1011</v>
      </c>
      <c r="D9540" s="1" t="str">
        <f t="shared" si="856"/>
        <v>21:0241</v>
      </c>
      <c r="E9540" t="s">
        <v>37784</v>
      </c>
      <c r="F9540" t="s">
        <v>37785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52</v>
      </c>
      <c r="N9540">
        <v>801</v>
      </c>
      <c r="O9540">
        <v>1</v>
      </c>
      <c r="P9540" t="s">
        <v>262</v>
      </c>
      <c r="Q9540" t="s">
        <v>96</v>
      </c>
      <c r="R9540" t="s">
        <v>55</v>
      </c>
    </row>
    <row r="9541" spans="1:18" x14ac:dyDescent="0.3">
      <c r="A9541" t="s">
        <v>37786</v>
      </c>
      <c r="B9541" t="s">
        <v>37787</v>
      </c>
      <c r="C9541" s="1" t="str">
        <f t="shared" si="855"/>
        <v>21:1011</v>
      </c>
      <c r="D9541" s="1" t="str">
        <f t="shared" si="856"/>
        <v>21:0241</v>
      </c>
      <c r="E9541" t="s">
        <v>37788</v>
      </c>
      <c r="F9541" t="s">
        <v>37789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60</v>
      </c>
      <c r="N9541">
        <v>802</v>
      </c>
      <c r="O9541">
        <v>1</v>
      </c>
      <c r="P9541" t="s">
        <v>256</v>
      </c>
      <c r="Q9541" t="s">
        <v>31</v>
      </c>
      <c r="R9541" t="s">
        <v>195</v>
      </c>
    </row>
    <row r="9542" spans="1:18" x14ac:dyDescent="0.3">
      <c r="A9542" t="s">
        <v>37790</v>
      </c>
      <c r="B9542" t="s">
        <v>37791</v>
      </c>
      <c r="C9542" s="1" t="str">
        <f t="shared" si="855"/>
        <v>21:1011</v>
      </c>
      <c r="D9542" s="1" t="str">
        <f t="shared" si="856"/>
        <v>21:0241</v>
      </c>
      <c r="E9542" t="s">
        <v>37792</v>
      </c>
      <c r="F9542" t="s">
        <v>37793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67</v>
      </c>
      <c r="N9542">
        <v>803</v>
      </c>
      <c r="O9542">
        <v>1</v>
      </c>
      <c r="P9542" t="s">
        <v>167</v>
      </c>
      <c r="Q9542" t="s">
        <v>31</v>
      </c>
      <c r="R9542" t="s">
        <v>890</v>
      </c>
    </row>
    <row r="9543" spans="1:18" x14ac:dyDescent="0.3">
      <c r="A9543" t="s">
        <v>37794</v>
      </c>
      <c r="B9543" t="s">
        <v>37795</v>
      </c>
      <c r="C9543" s="1" t="str">
        <f t="shared" si="855"/>
        <v>21:1011</v>
      </c>
      <c r="D9543" s="1" t="str">
        <f t="shared" si="856"/>
        <v>21:0241</v>
      </c>
      <c r="E9543" t="s">
        <v>37796</v>
      </c>
      <c r="F9543" t="s">
        <v>37797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74</v>
      </c>
      <c r="N9543">
        <v>804</v>
      </c>
      <c r="O9543">
        <v>1</v>
      </c>
      <c r="P9543" t="s">
        <v>235</v>
      </c>
      <c r="Q9543" t="s">
        <v>89</v>
      </c>
      <c r="R9543" t="s">
        <v>449</v>
      </c>
    </row>
    <row r="9544" spans="1:18" x14ac:dyDescent="0.3">
      <c r="A9544" t="s">
        <v>37798</v>
      </c>
      <c r="B9544" t="s">
        <v>37799</v>
      </c>
      <c r="C9544" s="1" t="str">
        <f t="shared" si="855"/>
        <v>21:1011</v>
      </c>
      <c r="D9544" s="1" t="str">
        <f t="shared" si="856"/>
        <v>21:0241</v>
      </c>
      <c r="E9544" t="s">
        <v>37800</v>
      </c>
      <c r="F9544" t="s">
        <v>37801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81</v>
      </c>
      <c r="N9544">
        <v>805</v>
      </c>
      <c r="O9544">
        <v>1</v>
      </c>
      <c r="P9544" t="s">
        <v>272</v>
      </c>
      <c r="Q9544" t="s">
        <v>146</v>
      </c>
      <c r="R9544" t="s">
        <v>55</v>
      </c>
    </row>
    <row r="9545" spans="1:18" x14ac:dyDescent="0.3">
      <c r="A9545" t="s">
        <v>37802</v>
      </c>
      <c r="B9545" t="s">
        <v>37803</v>
      </c>
      <c r="C9545" s="1" t="str">
        <f t="shared" si="855"/>
        <v>21:1011</v>
      </c>
      <c r="D9545" s="1" t="str">
        <f t="shared" si="856"/>
        <v>21:0241</v>
      </c>
      <c r="E9545" t="s">
        <v>37804</v>
      </c>
      <c r="F9545" t="s">
        <v>37805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 t="s">
        <v>262</v>
      </c>
      <c r="Q9545" t="s">
        <v>257</v>
      </c>
      <c r="R9545" t="s">
        <v>55</v>
      </c>
    </row>
    <row r="9546" spans="1:18" x14ac:dyDescent="0.3">
      <c r="A9546" t="s">
        <v>37806</v>
      </c>
      <c r="B9546" t="s">
        <v>37807</v>
      </c>
      <c r="C9546" s="1" t="str">
        <f t="shared" si="855"/>
        <v>21:1011</v>
      </c>
      <c r="D9546" s="1" t="str">
        <f t="shared" si="856"/>
        <v>21:0241</v>
      </c>
      <c r="E9546" t="s">
        <v>37804</v>
      </c>
      <c r="F9546" t="s">
        <v>37808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29</v>
      </c>
      <c r="N9546">
        <v>807</v>
      </c>
      <c r="O9546">
        <v>1</v>
      </c>
      <c r="P9546" t="s">
        <v>194</v>
      </c>
      <c r="Q9546" t="s">
        <v>24</v>
      </c>
      <c r="R9546" t="s">
        <v>55</v>
      </c>
    </row>
    <row r="9547" spans="1:18" x14ac:dyDescent="0.3">
      <c r="A9547" t="s">
        <v>37809</v>
      </c>
      <c r="B9547" t="s">
        <v>37810</v>
      </c>
      <c r="C9547" s="1" t="str">
        <f t="shared" si="855"/>
        <v>21:1011</v>
      </c>
      <c r="D9547" s="1" t="str">
        <f t="shared" si="856"/>
        <v>21:0241</v>
      </c>
      <c r="E9547" t="s">
        <v>37811</v>
      </c>
      <c r="F9547" t="s">
        <v>37812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95</v>
      </c>
      <c r="N9547">
        <v>808</v>
      </c>
      <c r="O9547">
        <v>1</v>
      </c>
      <c r="P9547" t="s">
        <v>247</v>
      </c>
      <c r="Q9547" t="s">
        <v>146</v>
      </c>
      <c r="R9547" t="s">
        <v>55</v>
      </c>
    </row>
    <row r="9548" spans="1:18" x14ac:dyDescent="0.3">
      <c r="A9548" t="s">
        <v>37813</v>
      </c>
      <c r="B9548" t="s">
        <v>37814</v>
      </c>
      <c r="C9548" s="1" t="str">
        <f t="shared" si="855"/>
        <v>21:1011</v>
      </c>
      <c r="D9548" s="1" t="str">
        <f t="shared" si="856"/>
        <v>21:0241</v>
      </c>
      <c r="E9548" t="s">
        <v>37815</v>
      </c>
      <c r="F9548" t="s">
        <v>37816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101</v>
      </c>
      <c r="N9548">
        <v>809</v>
      </c>
      <c r="O9548">
        <v>1</v>
      </c>
      <c r="P9548" t="s">
        <v>356</v>
      </c>
      <c r="Q9548" t="s">
        <v>46</v>
      </c>
      <c r="R9548" t="s">
        <v>55</v>
      </c>
    </row>
    <row r="9549" spans="1:18" x14ac:dyDescent="0.3">
      <c r="A9549" t="s">
        <v>37817</v>
      </c>
      <c r="B9549" t="s">
        <v>37818</v>
      </c>
      <c r="C9549" s="1" t="str">
        <f t="shared" si="855"/>
        <v>21:1011</v>
      </c>
      <c r="D9549" s="1" t="str">
        <f t="shared" si="856"/>
        <v>21:0241</v>
      </c>
      <c r="E9549" t="s">
        <v>37819</v>
      </c>
      <c r="F9549" t="s">
        <v>37820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107</v>
      </c>
      <c r="N9549">
        <v>810</v>
      </c>
      <c r="O9549">
        <v>1</v>
      </c>
      <c r="P9549" t="s">
        <v>262</v>
      </c>
      <c r="Q9549" t="s">
        <v>38</v>
      </c>
      <c r="R9549" t="s">
        <v>55</v>
      </c>
    </row>
    <row r="9550" spans="1:18" x14ac:dyDescent="0.3">
      <c r="A9550" t="s">
        <v>37821</v>
      </c>
      <c r="B9550" t="s">
        <v>37822</v>
      </c>
      <c r="C9550" s="1" t="str">
        <f t="shared" si="855"/>
        <v>21:1011</v>
      </c>
      <c r="D9550" s="1" t="str">
        <f t="shared" si="856"/>
        <v>21:0241</v>
      </c>
      <c r="E9550" t="s">
        <v>37823</v>
      </c>
      <c r="F9550" t="s">
        <v>37824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114</v>
      </c>
      <c r="N9550">
        <v>811</v>
      </c>
      <c r="O9550">
        <v>1</v>
      </c>
      <c r="P9550" t="s">
        <v>262</v>
      </c>
      <c r="Q9550" t="s">
        <v>46</v>
      </c>
      <c r="R9550" t="s">
        <v>55</v>
      </c>
    </row>
    <row r="9551" spans="1:18" hidden="1" x14ac:dyDescent="0.3">
      <c r="A9551" t="s">
        <v>37825</v>
      </c>
      <c r="B9551" t="s">
        <v>37826</v>
      </c>
      <c r="C9551" s="1" t="str">
        <f t="shared" si="855"/>
        <v>21:1011</v>
      </c>
      <c r="D9551" s="1" t="str">
        <f>HYPERLINK("https://geochem.nrcan.gc.ca/cdogs/content/svy/svy_e.htm", "")</f>
        <v/>
      </c>
      <c r="G9551" s="1" t="str">
        <f>HYPERLINK("https://geochem.nrcan.gc.ca/cdogs/content/cr_/cr_00306_e.htm", "306")</f>
        <v>306</v>
      </c>
      <c r="J9551" t="s">
        <v>85</v>
      </c>
      <c r="K9551" t="s">
        <v>86</v>
      </c>
      <c r="L9551">
        <v>46</v>
      </c>
      <c r="M9551" t="s">
        <v>87</v>
      </c>
      <c r="N9551">
        <v>812</v>
      </c>
      <c r="O9551">
        <v>8</v>
      </c>
      <c r="P9551" t="s">
        <v>1605</v>
      </c>
      <c r="Q9551" t="s">
        <v>96</v>
      </c>
      <c r="R9551" t="s">
        <v>789</v>
      </c>
    </row>
    <row r="9552" spans="1:18" x14ac:dyDescent="0.3">
      <c r="A9552" t="s">
        <v>37827</v>
      </c>
      <c r="B9552" t="s">
        <v>37828</v>
      </c>
      <c r="C9552" s="1" t="str">
        <f t="shared" si="855"/>
        <v>21:1011</v>
      </c>
      <c r="D9552" s="1" t="str">
        <f t="shared" ref="D9552:D9566" si="859">HYPERLINK("https://geochem.nrcan.gc.ca/cdogs/content/svy/svy210241_e.htm", "21:0241")</f>
        <v>21:0241</v>
      </c>
      <c r="E9552" t="s">
        <v>37829</v>
      </c>
      <c r="F9552" t="s">
        <v>37830</v>
      </c>
      <c r="H9552">
        <v>71.576279999999997</v>
      </c>
      <c r="I9552">
        <v>-113.20802999999999</v>
      </c>
      <c r="J9552" s="1" t="str">
        <f t="shared" ref="J9552:J9566" si="860">HYPERLINK("https://geochem.nrcan.gc.ca/cdogs/content/kwd/kwd020018_e.htm", "Fluid (stream)")</f>
        <v>Fluid (stream)</v>
      </c>
      <c r="K9552" s="1" t="str">
        <f t="shared" ref="K9552:K9566" si="861">HYPERLINK("https://geochem.nrcan.gc.ca/cdogs/content/kwd/kwd080007_e.htm", "Untreated Water")</f>
        <v>Untreated Water</v>
      </c>
      <c r="L9552">
        <v>46</v>
      </c>
      <c r="M9552" t="s">
        <v>121</v>
      </c>
      <c r="N9552">
        <v>813</v>
      </c>
      <c r="O9552">
        <v>1</v>
      </c>
      <c r="P9552" t="s">
        <v>356</v>
      </c>
      <c r="Q9552" t="s">
        <v>62</v>
      </c>
      <c r="R9552" t="s">
        <v>55</v>
      </c>
    </row>
    <row r="9553" spans="1:18" x14ac:dyDescent="0.3">
      <c r="A9553" t="s">
        <v>37831</v>
      </c>
      <c r="B9553" t="s">
        <v>37832</v>
      </c>
      <c r="C9553" s="1" t="str">
        <f t="shared" si="855"/>
        <v>21:1011</v>
      </c>
      <c r="D9553" s="1" t="str">
        <f t="shared" si="859"/>
        <v>21:0241</v>
      </c>
      <c r="E9553" t="s">
        <v>37833</v>
      </c>
      <c r="F9553" t="s">
        <v>37834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127</v>
      </c>
      <c r="N9553">
        <v>814</v>
      </c>
      <c r="O9553">
        <v>1</v>
      </c>
      <c r="P9553" t="s">
        <v>262</v>
      </c>
      <c r="Q9553" t="s">
        <v>248</v>
      </c>
      <c r="R9553" t="s">
        <v>55</v>
      </c>
    </row>
    <row r="9554" spans="1:18" x14ac:dyDescent="0.3">
      <c r="A9554" t="s">
        <v>37835</v>
      </c>
      <c r="B9554" t="s">
        <v>37836</v>
      </c>
      <c r="C9554" s="1" t="str">
        <f t="shared" si="855"/>
        <v>21:1011</v>
      </c>
      <c r="D9554" s="1" t="str">
        <f t="shared" si="859"/>
        <v>21:0241</v>
      </c>
      <c r="E9554" t="s">
        <v>37837</v>
      </c>
      <c r="F9554" t="s">
        <v>37838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133</v>
      </c>
      <c r="N9554">
        <v>815</v>
      </c>
      <c r="O9554">
        <v>1</v>
      </c>
      <c r="P9554" t="s">
        <v>140</v>
      </c>
      <c r="Q9554" t="s">
        <v>38</v>
      </c>
      <c r="R9554" t="s">
        <v>55</v>
      </c>
    </row>
    <row r="9555" spans="1:18" x14ac:dyDescent="0.3">
      <c r="A9555" t="s">
        <v>37839</v>
      </c>
      <c r="B9555" t="s">
        <v>37840</v>
      </c>
      <c r="C9555" s="1" t="str">
        <f t="shared" si="855"/>
        <v>21:1011</v>
      </c>
      <c r="D9555" s="1" t="str">
        <f t="shared" si="859"/>
        <v>21:0241</v>
      </c>
      <c r="E9555" t="s">
        <v>37841</v>
      </c>
      <c r="F9555" t="s">
        <v>37842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139</v>
      </c>
      <c r="N9555">
        <v>816</v>
      </c>
      <c r="O9555">
        <v>1</v>
      </c>
      <c r="P9555" t="s">
        <v>1610</v>
      </c>
      <c r="Q9555" t="s">
        <v>310</v>
      </c>
      <c r="R9555" t="s">
        <v>55</v>
      </c>
    </row>
    <row r="9556" spans="1:18" x14ac:dyDescent="0.3">
      <c r="A9556" t="s">
        <v>37843</v>
      </c>
      <c r="B9556" t="s">
        <v>37844</v>
      </c>
      <c r="C9556" s="1" t="str">
        <f t="shared" si="855"/>
        <v>21:1011</v>
      </c>
      <c r="D9556" s="1" t="str">
        <f t="shared" si="859"/>
        <v>21:0241</v>
      </c>
      <c r="E9556" t="s">
        <v>37845</v>
      </c>
      <c r="F9556" t="s">
        <v>37846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241</v>
      </c>
      <c r="N9556">
        <v>817</v>
      </c>
      <c r="O9556">
        <v>1</v>
      </c>
      <c r="P9556" t="s">
        <v>356</v>
      </c>
      <c r="Q9556" t="s">
        <v>89</v>
      </c>
      <c r="R9556" t="s">
        <v>305</v>
      </c>
    </row>
    <row r="9557" spans="1:18" x14ac:dyDescent="0.3">
      <c r="A9557" t="s">
        <v>37847</v>
      </c>
      <c r="B9557" t="s">
        <v>37848</v>
      </c>
      <c r="C9557" s="1" t="str">
        <f t="shared" si="855"/>
        <v>21:1011</v>
      </c>
      <c r="D9557" s="1" t="str">
        <f t="shared" si="859"/>
        <v>21:0241</v>
      </c>
      <c r="E9557" t="s">
        <v>37849</v>
      </c>
      <c r="F9557" t="s">
        <v>37850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36</v>
      </c>
      <c r="N9557">
        <v>818</v>
      </c>
      <c r="O9557">
        <v>1</v>
      </c>
      <c r="P9557" t="s">
        <v>267</v>
      </c>
      <c r="Q9557" t="s">
        <v>146</v>
      </c>
      <c r="R9557" t="s">
        <v>55</v>
      </c>
    </row>
    <row r="9558" spans="1:18" x14ac:dyDescent="0.3">
      <c r="A9558" t="s">
        <v>37851</v>
      </c>
      <c r="B9558" t="s">
        <v>37852</v>
      </c>
      <c r="C9558" s="1" t="str">
        <f t="shared" si="855"/>
        <v>21:1011</v>
      </c>
      <c r="D9558" s="1" t="str">
        <f t="shared" si="859"/>
        <v>21:0241</v>
      </c>
      <c r="E9558" t="s">
        <v>37853</v>
      </c>
      <c r="F9558" t="s">
        <v>37854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 t="s">
        <v>267</v>
      </c>
      <c r="Q9558" t="s">
        <v>62</v>
      </c>
      <c r="R9558" t="s">
        <v>55</v>
      </c>
    </row>
    <row r="9559" spans="1:18" x14ac:dyDescent="0.3">
      <c r="A9559" t="s">
        <v>37855</v>
      </c>
      <c r="B9559" t="s">
        <v>37856</v>
      </c>
      <c r="C9559" s="1" t="str">
        <f t="shared" si="855"/>
        <v>21:1011</v>
      </c>
      <c r="D9559" s="1" t="str">
        <f t="shared" si="859"/>
        <v>21:0241</v>
      </c>
      <c r="E9559" t="s">
        <v>37853</v>
      </c>
      <c r="F9559" t="s">
        <v>37857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29</v>
      </c>
      <c r="N9559">
        <v>820</v>
      </c>
      <c r="O9559">
        <v>1</v>
      </c>
      <c r="P9559" t="s">
        <v>465</v>
      </c>
      <c r="Q9559" t="s">
        <v>248</v>
      </c>
      <c r="R9559" t="s">
        <v>55</v>
      </c>
    </row>
    <row r="9560" spans="1:18" x14ac:dyDescent="0.3">
      <c r="A9560" t="s">
        <v>37858</v>
      </c>
      <c r="B9560" t="s">
        <v>37859</v>
      </c>
      <c r="C9560" s="1" t="str">
        <f t="shared" si="855"/>
        <v>21:1011</v>
      </c>
      <c r="D9560" s="1" t="str">
        <f t="shared" si="859"/>
        <v>21:0241</v>
      </c>
      <c r="E9560" t="s">
        <v>37860</v>
      </c>
      <c r="F9560" t="s">
        <v>37861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44</v>
      </c>
      <c r="N9560">
        <v>821</v>
      </c>
      <c r="O9560">
        <v>1</v>
      </c>
      <c r="P9560" t="s">
        <v>1610</v>
      </c>
      <c r="Q9560" t="s">
        <v>146</v>
      </c>
      <c r="R9560" t="s">
        <v>55</v>
      </c>
    </row>
    <row r="9561" spans="1:18" x14ac:dyDescent="0.3">
      <c r="A9561" t="s">
        <v>37862</v>
      </c>
      <c r="B9561" t="s">
        <v>37863</v>
      </c>
      <c r="C9561" s="1" t="str">
        <f t="shared" si="855"/>
        <v>21:1011</v>
      </c>
      <c r="D9561" s="1" t="str">
        <f t="shared" si="859"/>
        <v>21:0241</v>
      </c>
      <c r="E9561" t="s">
        <v>37864</v>
      </c>
      <c r="F9561" t="s">
        <v>37865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52</v>
      </c>
      <c r="N9561">
        <v>822</v>
      </c>
      <c r="O9561">
        <v>1</v>
      </c>
      <c r="P9561" t="s">
        <v>1896</v>
      </c>
      <c r="Q9561" t="s">
        <v>62</v>
      </c>
      <c r="R9561" t="s">
        <v>55</v>
      </c>
    </row>
    <row r="9562" spans="1:18" x14ac:dyDescent="0.3">
      <c r="A9562" t="s">
        <v>37866</v>
      </c>
      <c r="B9562" t="s">
        <v>37867</v>
      </c>
      <c r="C9562" s="1" t="str">
        <f t="shared" si="855"/>
        <v>21:1011</v>
      </c>
      <c r="D9562" s="1" t="str">
        <f t="shared" si="859"/>
        <v>21:0241</v>
      </c>
      <c r="E9562" t="s">
        <v>37868</v>
      </c>
      <c r="F9562" t="s">
        <v>37869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60</v>
      </c>
      <c r="N9562">
        <v>823</v>
      </c>
      <c r="O9562">
        <v>1</v>
      </c>
      <c r="P9562" t="s">
        <v>465</v>
      </c>
      <c r="Q9562" t="s">
        <v>24</v>
      </c>
      <c r="R9562" t="s">
        <v>55</v>
      </c>
    </row>
    <row r="9563" spans="1:18" x14ac:dyDescent="0.3">
      <c r="A9563" t="s">
        <v>37870</v>
      </c>
      <c r="B9563" t="s">
        <v>37871</v>
      </c>
      <c r="C9563" s="1" t="str">
        <f t="shared" si="855"/>
        <v>21:1011</v>
      </c>
      <c r="D9563" s="1" t="str">
        <f t="shared" si="859"/>
        <v>21:0241</v>
      </c>
      <c r="E9563" t="s">
        <v>37872</v>
      </c>
      <c r="F9563" t="s">
        <v>37873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67</v>
      </c>
      <c r="N9563">
        <v>824</v>
      </c>
      <c r="O9563">
        <v>1</v>
      </c>
      <c r="P9563" t="s">
        <v>1610</v>
      </c>
      <c r="Q9563" t="s">
        <v>46</v>
      </c>
      <c r="R9563" t="s">
        <v>55</v>
      </c>
    </row>
    <row r="9564" spans="1:18" x14ac:dyDescent="0.3">
      <c r="A9564" t="s">
        <v>37874</v>
      </c>
      <c r="B9564" t="s">
        <v>37875</v>
      </c>
      <c r="C9564" s="1" t="str">
        <f t="shared" si="855"/>
        <v>21:1011</v>
      </c>
      <c r="D9564" s="1" t="str">
        <f t="shared" si="859"/>
        <v>21:0241</v>
      </c>
      <c r="E9564" t="s">
        <v>37876</v>
      </c>
      <c r="F9564" t="s">
        <v>37877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74</v>
      </c>
      <c r="N9564">
        <v>825</v>
      </c>
      <c r="O9564">
        <v>1</v>
      </c>
      <c r="P9564" t="s">
        <v>1896</v>
      </c>
      <c r="Q9564" t="s">
        <v>38</v>
      </c>
      <c r="R9564" t="s">
        <v>55</v>
      </c>
    </row>
    <row r="9565" spans="1:18" x14ac:dyDescent="0.3">
      <c r="A9565" t="s">
        <v>37878</v>
      </c>
      <c r="B9565" t="s">
        <v>37879</v>
      </c>
      <c r="C9565" s="1" t="str">
        <f t="shared" si="855"/>
        <v>21:1011</v>
      </c>
      <c r="D9565" s="1" t="str">
        <f t="shared" si="859"/>
        <v>21:0241</v>
      </c>
      <c r="E9565" t="s">
        <v>37880</v>
      </c>
      <c r="F9565" t="s">
        <v>37881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81</v>
      </c>
      <c r="N9565">
        <v>826</v>
      </c>
      <c r="O9565">
        <v>1</v>
      </c>
      <c r="P9565" t="s">
        <v>1610</v>
      </c>
      <c r="Q9565" t="s">
        <v>310</v>
      </c>
      <c r="R9565" t="s">
        <v>55</v>
      </c>
    </row>
    <row r="9566" spans="1:18" x14ac:dyDescent="0.3">
      <c r="A9566" t="s">
        <v>37882</v>
      </c>
      <c r="B9566" t="s">
        <v>37883</v>
      </c>
      <c r="C9566" s="1" t="str">
        <f t="shared" si="855"/>
        <v>21:1011</v>
      </c>
      <c r="D9566" s="1" t="str">
        <f t="shared" si="859"/>
        <v>21:0241</v>
      </c>
      <c r="E9566" t="s">
        <v>37884</v>
      </c>
      <c r="F9566" t="s">
        <v>37885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95</v>
      </c>
      <c r="N9566">
        <v>827</v>
      </c>
      <c r="O9566">
        <v>1</v>
      </c>
      <c r="P9566" t="s">
        <v>356</v>
      </c>
      <c r="Q9566" t="s">
        <v>96</v>
      </c>
      <c r="R9566" t="s">
        <v>401</v>
      </c>
    </row>
    <row r="9567" spans="1:18" hidden="1" x14ac:dyDescent="0.3">
      <c r="A9567" t="s">
        <v>37886</v>
      </c>
      <c r="B9567" t="s">
        <v>37887</v>
      </c>
      <c r="C9567" s="1" t="str">
        <f t="shared" si="855"/>
        <v>21:1011</v>
      </c>
      <c r="D9567" s="1" t="str">
        <f>HYPERLINK("https://geochem.nrcan.gc.ca/cdogs/content/svy/svy_e.htm", "")</f>
        <v/>
      </c>
      <c r="G9567" s="1" t="str">
        <f>HYPERLINK("https://geochem.nrcan.gc.ca/cdogs/content/cr_/cr_00305_e.htm", "305")</f>
        <v>305</v>
      </c>
      <c r="J9567" t="s">
        <v>85</v>
      </c>
      <c r="K9567" t="s">
        <v>86</v>
      </c>
      <c r="L9567">
        <v>47</v>
      </c>
      <c r="M9567" t="s">
        <v>87</v>
      </c>
      <c r="N9567">
        <v>828</v>
      </c>
      <c r="O9567">
        <v>8</v>
      </c>
      <c r="P9567" t="s">
        <v>521</v>
      </c>
      <c r="Q9567" t="s">
        <v>31</v>
      </c>
      <c r="R9567" t="s">
        <v>401</v>
      </c>
    </row>
    <row r="9568" spans="1:18" x14ac:dyDescent="0.3">
      <c r="A9568" t="s">
        <v>37888</v>
      </c>
      <c r="B9568" t="s">
        <v>37889</v>
      </c>
      <c r="C9568" s="1" t="str">
        <f t="shared" si="855"/>
        <v>21:1011</v>
      </c>
      <c r="D9568" s="1" t="str">
        <f t="shared" ref="D9568:D9579" si="862">HYPERLINK("https://geochem.nrcan.gc.ca/cdogs/content/svy/svy210241_e.htm", "21:0241")</f>
        <v>21:0241</v>
      </c>
      <c r="E9568" t="s">
        <v>37890</v>
      </c>
      <c r="F9568" t="s">
        <v>37891</v>
      </c>
      <c r="H9568">
        <v>71.373260000000002</v>
      </c>
      <c r="I9568">
        <v>-113.98305999999999</v>
      </c>
      <c r="J9568" s="1" t="str">
        <f t="shared" ref="J9568:J9579" si="863">HYPERLINK("https://geochem.nrcan.gc.ca/cdogs/content/kwd/kwd020018_e.htm", "Fluid (stream)")</f>
        <v>Fluid (stream)</v>
      </c>
      <c r="K9568" s="1" t="str">
        <f t="shared" ref="K9568:K9579" si="864">HYPERLINK("https://geochem.nrcan.gc.ca/cdogs/content/kwd/kwd080007_e.htm", "Untreated Water")</f>
        <v>Untreated Water</v>
      </c>
      <c r="L9568">
        <v>47</v>
      </c>
      <c r="M9568" t="s">
        <v>101</v>
      </c>
      <c r="N9568">
        <v>829</v>
      </c>
      <c r="O9568">
        <v>1</v>
      </c>
      <c r="P9568" t="s">
        <v>194</v>
      </c>
      <c r="Q9568" t="s">
        <v>96</v>
      </c>
      <c r="R9568" t="s">
        <v>599</v>
      </c>
    </row>
    <row r="9569" spans="1:18" x14ac:dyDescent="0.3">
      <c r="A9569" t="s">
        <v>37892</v>
      </c>
      <c r="B9569" t="s">
        <v>37893</v>
      </c>
      <c r="C9569" s="1" t="str">
        <f t="shared" si="855"/>
        <v>21:1011</v>
      </c>
      <c r="D9569" s="1" t="str">
        <f t="shared" si="862"/>
        <v>21:0241</v>
      </c>
      <c r="E9569" t="s">
        <v>37894</v>
      </c>
      <c r="F9569" t="s">
        <v>37895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107</v>
      </c>
      <c r="N9569">
        <v>830</v>
      </c>
      <c r="O9569">
        <v>1</v>
      </c>
      <c r="P9569" t="s">
        <v>188</v>
      </c>
      <c r="Q9569" t="s">
        <v>89</v>
      </c>
      <c r="R9569" t="s">
        <v>460</v>
      </c>
    </row>
    <row r="9570" spans="1:18" x14ac:dyDescent="0.3">
      <c r="A9570" t="s">
        <v>37896</v>
      </c>
      <c r="B9570" t="s">
        <v>37897</v>
      </c>
      <c r="C9570" s="1" t="str">
        <f t="shared" si="855"/>
        <v>21:1011</v>
      </c>
      <c r="D9570" s="1" t="str">
        <f t="shared" si="862"/>
        <v>21:0241</v>
      </c>
      <c r="E9570" t="s">
        <v>37898</v>
      </c>
      <c r="F9570" t="s">
        <v>37899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114</v>
      </c>
      <c r="N9570">
        <v>831</v>
      </c>
      <c r="O9570">
        <v>1</v>
      </c>
      <c r="P9570" t="s">
        <v>319</v>
      </c>
      <c r="Q9570" t="s">
        <v>24</v>
      </c>
      <c r="R9570" t="s">
        <v>55</v>
      </c>
    </row>
    <row r="9571" spans="1:18" x14ac:dyDescent="0.3">
      <c r="A9571" t="s">
        <v>37900</v>
      </c>
      <c r="B9571" t="s">
        <v>37901</v>
      </c>
      <c r="C9571" s="1" t="str">
        <f t="shared" si="855"/>
        <v>21:1011</v>
      </c>
      <c r="D9571" s="1" t="str">
        <f t="shared" si="862"/>
        <v>21:0241</v>
      </c>
      <c r="E9571" t="s">
        <v>37902</v>
      </c>
      <c r="F9571" t="s">
        <v>37903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121</v>
      </c>
      <c r="N9571">
        <v>832</v>
      </c>
      <c r="O9571">
        <v>1</v>
      </c>
      <c r="P9571" t="s">
        <v>256</v>
      </c>
      <c r="Q9571" t="s">
        <v>31</v>
      </c>
      <c r="R9571" t="s">
        <v>285</v>
      </c>
    </row>
    <row r="9572" spans="1:18" x14ac:dyDescent="0.3">
      <c r="A9572" t="s">
        <v>37904</v>
      </c>
      <c r="B9572" t="s">
        <v>37905</v>
      </c>
      <c r="C9572" s="1" t="str">
        <f t="shared" ref="C9572:C9635" si="865">HYPERLINK("https://geochem.nrcan.gc.ca/cdogs/content/bdl/bdl211011_e.htm", "21:1011")</f>
        <v>21:1011</v>
      </c>
      <c r="D9572" s="1" t="str">
        <f t="shared" si="862"/>
        <v>21:0241</v>
      </c>
      <c r="E9572" t="s">
        <v>37906</v>
      </c>
      <c r="F9572" t="s">
        <v>37907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127</v>
      </c>
      <c r="N9572">
        <v>833</v>
      </c>
      <c r="O9572">
        <v>1</v>
      </c>
      <c r="P9572" t="s">
        <v>134</v>
      </c>
      <c r="Q9572" t="s">
        <v>31</v>
      </c>
      <c r="R9572" t="s">
        <v>449</v>
      </c>
    </row>
    <row r="9573" spans="1:18" x14ac:dyDescent="0.3">
      <c r="A9573" t="s">
        <v>37908</v>
      </c>
      <c r="B9573" t="s">
        <v>37909</v>
      </c>
      <c r="C9573" s="1" t="str">
        <f t="shared" si="865"/>
        <v>21:1011</v>
      </c>
      <c r="D9573" s="1" t="str">
        <f t="shared" si="862"/>
        <v>21:0241</v>
      </c>
      <c r="E9573" t="s">
        <v>37910</v>
      </c>
      <c r="F9573" t="s">
        <v>37911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133</v>
      </c>
      <c r="N9573">
        <v>834</v>
      </c>
      <c r="O9573">
        <v>1</v>
      </c>
      <c r="P9573" t="s">
        <v>1006</v>
      </c>
      <c r="Q9573" t="s">
        <v>776</v>
      </c>
      <c r="R9573" t="s">
        <v>655</v>
      </c>
    </row>
    <row r="9574" spans="1:18" x14ac:dyDescent="0.3">
      <c r="A9574" t="s">
        <v>37912</v>
      </c>
      <c r="B9574" t="s">
        <v>37913</v>
      </c>
      <c r="C9574" s="1" t="str">
        <f t="shared" si="865"/>
        <v>21:1011</v>
      </c>
      <c r="D9574" s="1" t="str">
        <f t="shared" si="862"/>
        <v>21:0241</v>
      </c>
      <c r="E9574" t="s">
        <v>37914</v>
      </c>
      <c r="F9574" t="s">
        <v>37915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139</v>
      </c>
      <c r="N9574">
        <v>835</v>
      </c>
      <c r="O9574">
        <v>1</v>
      </c>
      <c r="P9574" t="s">
        <v>134</v>
      </c>
      <c r="Q9574" t="s">
        <v>38</v>
      </c>
      <c r="R9574" t="s">
        <v>55</v>
      </c>
    </row>
    <row r="9575" spans="1:18" x14ac:dyDescent="0.3">
      <c r="A9575" t="s">
        <v>37916</v>
      </c>
      <c r="B9575" t="s">
        <v>37917</v>
      </c>
      <c r="C9575" s="1" t="str">
        <f t="shared" si="865"/>
        <v>21:1011</v>
      </c>
      <c r="D9575" s="1" t="str">
        <f t="shared" si="862"/>
        <v>21:0241</v>
      </c>
      <c r="E9575" t="s">
        <v>37918</v>
      </c>
      <c r="F9575" t="s">
        <v>37919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241</v>
      </c>
      <c r="N9575">
        <v>836</v>
      </c>
      <c r="O9575">
        <v>1</v>
      </c>
      <c r="P9575" t="s">
        <v>210</v>
      </c>
      <c r="Q9575" t="s">
        <v>96</v>
      </c>
      <c r="R9575" t="s">
        <v>329</v>
      </c>
    </row>
    <row r="9576" spans="1:18" x14ac:dyDescent="0.3">
      <c r="A9576" t="s">
        <v>37920</v>
      </c>
      <c r="B9576" t="s">
        <v>37921</v>
      </c>
      <c r="C9576" s="1" t="str">
        <f t="shared" si="865"/>
        <v>21:1011</v>
      </c>
      <c r="D9576" s="1" t="str">
        <f t="shared" si="862"/>
        <v>21:0241</v>
      </c>
      <c r="E9576" t="s">
        <v>37922</v>
      </c>
      <c r="F9576" t="s">
        <v>37923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36</v>
      </c>
      <c r="N9576">
        <v>837</v>
      </c>
      <c r="O9576">
        <v>1</v>
      </c>
      <c r="P9576" t="s">
        <v>200</v>
      </c>
      <c r="Q9576" t="s">
        <v>146</v>
      </c>
      <c r="R9576" t="s">
        <v>285</v>
      </c>
    </row>
    <row r="9577" spans="1:18" x14ac:dyDescent="0.3">
      <c r="A9577" t="s">
        <v>37924</v>
      </c>
      <c r="B9577" t="s">
        <v>37925</v>
      </c>
      <c r="C9577" s="1" t="str">
        <f t="shared" si="865"/>
        <v>21:1011</v>
      </c>
      <c r="D9577" s="1" t="str">
        <f t="shared" si="862"/>
        <v>21:0241</v>
      </c>
      <c r="E9577" t="s">
        <v>37926</v>
      </c>
      <c r="F9577" t="s">
        <v>37927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44</v>
      </c>
      <c r="N9577">
        <v>838</v>
      </c>
      <c r="O9577">
        <v>1</v>
      </c>
      <c r="P9577" t="s">
        <v>771</v>
      </c>
      <c r="Q9577" t="s">
        <v>46</v>
      </c>
      <c r="R9577" t="s">
        <v>55</v>
      </c>
    </row>
    <row r="9578" spans="1:18" x14ac:dyDescent="0.3">
      <c r="A9578" t="s">
        <v>37928</v>
      </c>
      <c r="B9578" t="s">
        <v>37929</v>
      </c>
      <c r="C9578" s="1" t="str">
        <f t="shared" si="865"/>
        <v>21:1011</v>
      </c>
      <c r="D9578" s="1" t="str">
        <f t="shared" si="862"/>
        <v>21:0241</v>
      </c>
      <c r="E9578" t="s">
        <v>37930</v>
      </c>
      <c r="F9578" t="s">
        <v>37931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 t="s">
        <v>194</v>
      </c>
      <c r="Q9578" t="s">
        <v>96</v>
      </c>
      <c r="R9578" t="s">
        <v>55</v>
      </c>
    </row>
    <row r="9579" spans="1:18" x14ac:dyDescent="0.3">
      <c r="A9579" t="s">
        <v>37932</v>
      </c>
      <c r="B9579" t="s">
        <v>37933</v>
      </c>
      <c r="C9579" s="1" t="str">
        <f t="shared" si="865"/>
        <v>21:1011</v>
      </c>
      <c r="D9579" s="1" t="str">
        <f t="shared" si="862"/>
        <v>21:0241</v>
      </c>
      <c r="E9579" t="s">
        <v>37930</v>
      </c>
      <c r="F9579" t="s">
        <v>37934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29</v>
      </c>
      <c r="N9579">
        <v>840</v>
      </c>
      <c r="O9579">
        <v>1</v>
      </c>
      <c r="P9579" t="s">
        <v>319</v>
      </c>
      <c r="Q9579" t="s">
        <v>24</v>
      </c>
      <c r="R9579" t="s">
        <v>55</v>
      </c>
    </row>
    <row r="9580" spans="1:18" hidden="1" x14ac:dyDescent="0.3">
      <c r="A9580" t="s">
        <v>37935</v>
      </c>
      <c r="B9580" t="s">
        <v>37936</v>
      </c>
      <c r="C9580" s="1" t="str">
        <f t="shared" si="865"/>
        <v>21:1011</v>
      </c>
      <c r="D9580" s="1" t="str">
        <f>HYPERLINK("https://geochem.nrcan.gc.ca/cdogs/content/svy/svy_e.htm", "")</f>
        <v/>
      </c>
      <c r="G9580" s="1" t="str">
        <f>HYPERLINK("https://geochem.nrcan.gc.ca/cdogs/content/cr_/cr_00305_e.htm", "305")</f>
        <v>305</v>
      </c>
      <c r="J9580" t="s">
        <v>85</v>
      </c>
      <c r="K9580" t="s">
        <v>86</v>
      </c>
      <c r="L9580">
        <v>48</v>
      </c>
      <c r="M9580" t="s">
        <v>87</v>
      </c>
      <c r="N9580">
        <v>841</v>
      </c>
      <c r="O9580">
        <v>8</v>
      </c>
      <c r="P9580" t="s">
        <v>108</v>
      </c>
      <c r="Q9580" t="s">
        <v>31</v>
      </c>
      <c r="R9580" t="s">
        <v>911</v>
      </c>
    </row>
    <row r="9581" spans="1:18" x14ac:dyDescent="0.3">
      <c r="A9581" t="s">
        <v>37937</v>
      </c>
      <c r="B9581" t="s">
        <v>37938</v>
      </c>
      <c r="C9581" s="1" t="str">
        <f t="shared" si="865"/>
        <v>21:1011</v>
      </c>
      <c r="D9581" s="1" t="str">
        <f t="shared" ref="D9581:D9609" si="866">HYPERLINK("https://geochem.nrcan.gc.ca/cdogs/content/svy/svy210241_e.htm", "21:0241")</f>
        <v>21:0241</v>
      </c>
      <c r="E9581" t="s">
        <v>37939</v>
      </c>
      <c r="F9581" t="s">
        <v>37940</v>
      </c>
      <c r="H9581">
        <v>71.252989999999997</v>
      </c>
      <c r="I9581">
        <v>-114.25006</v>
      </c>
      <c r="J9581" s="1" t="str">
        <f t="shared" ref="J9581:J9609" si="867">HYPERLINK("https://geochem.nrcan.gc.ca/cdogs/content/kwd/kwd020018_e.htm", "Fluid (stream)")</f>
        <v>Fluid (stream)</v>
      </c>
      <c r="K9581" s="1" t="str">
        <f t="shared" ref="K9581:K9609" si="868">HYPERLINK("https://geochem.nrcan.gc.ca/cdogs/content/kwd/kwd080007_e.htm", "Untreated Water")</f>
        <v>Untreated Water</v>
      </c>
      <c r="L9581">
        <v>48</v>
      </c>
      <c r="M9581" t="s">
        <v>52</v>
      </c>
      <c r="N9581">
        <v>842</v>
      </c>
      <c r="O9581">
        <v>1</v>
      </c>
      <c r="P9581" t="s">
        <v>1006</v>
      </c>
      <c r="Q9581" t="s">
        <v>146</v>
      </c>
      <c r="R9581" t="s">
        <v>55</v>
      </c>
    </row>
    <row r="9582" spans="1:18" x14ac:dyDescent="0.3">
      <c r="A9582" t="s">
        <v>37941</v>
      </c>
      <c r="B9582" t="s">
        <v>37942</v>
      </c>
      <c r="C9582" s="1" t="str">
        <f t="shared" si="865"/>
        <v>21:1011</v>
      </c>
      <c r="D9582" s="1" t="str">
        <f t="shared" si="866"/>
        <v>21:0241</v>
      </c>
      <c r="E9582" t="s">
        <v>37943</v>
      </c>
      <c r="F9582" t="s">
        <v>37944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60</v>
      </c>
      <c r="N9582">
        <v>843</v>
      </c>
      <c r="O9582">
        <v>1</v>
      </c>
      <c r="P9582" t="s">
        <v>414</v>
      </c>
      <c r="Q9582" t="s">
        <v>46</v>
      </c>
      <c r="R9582" t="s">
        <v>285</v>
      </c>
    </row>
    <row r="9583" spans="1:18" x14ac:dyDescent="0.3">
      <c r="A9583" t="s">
        <v>37945</v>
      </c>
      <c r="B9583" t="s">
        <v>37946</v>
      </c>
      <c r="C9583" s="1" t="str">
        <f t="shared" si="865"/>
        <v>21:1011</v>
      </c>
      <c r="D9583" s="1" t="str">
        <f t="shared" si="866"/>
        <v>21:0241</v>
      </c>
      <c r="E9583" t="s">
        <v>37947</v>
      </c>
      <c r="F9583" t="s">
        <v>37948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67</v>
      </c>
      <c r="N9583">
        <v>844</v>
      </c>
      <c r="O9583">
        <v>1</v>
      </c>
      <c r="P9583" t="s">
        <v>140</v>
      </c>
      <c r="Q9583" t="s">
        <v>146</v>
      </c>
      <c r="R9583" t="s">
        <v>285</v>
      </c>
    </row>
    <row r="9584" spans="1:18" x14ac:dyDescent="0.3">
      <c r="A9584" t="s">
        <v>37949</v>
      </c>
      <c r="B9584" t="s">
        <v>37950</v>
      </c>
      <c r="C9584" s="1" t="str">
        <f t="shared" si="865"/>
        <v>21:1011</v>
      </c>
      <c r="D9584" s="1" t="str">
        <f t="shared" si="866"/>
        <v>21:0241</v>
      </c>
      <c r="E9584" t="s">
        <v>37951</v>
      </c>
      <c r="F9584" t="s">
        <v>37952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74</v>
      </c>
      <c r="N9584">
        <v>845</v>
      </c>
      <c r="O9584">
        <v>1</v>
      </c>
      <c r="P9584" t="s">
        <v>134</v>
      </c>
      <c r="Q9584" t="s">
        <v>248</v>
      </c>
      <c r="R9584" t="s">
        <v>90</v>
      </c>
    </row>
    <row r="9585" spans="1:18" x14ac:dyDescent="0.3">
      <c r="A9585" t="s">
        <v>37953</v>
      </c>
      <c r="B9585" t="s">
        <v>37954</v>
      </c>
      <c r="C9585" s="1" t="str">
        <f t="shared" si="865"/>
        <v>21:1011</v>
      </c>
      <c r="D9585" s="1" t="str">
        <f t="shared" si="866"/>
        <v>21:0241</v>
      </c>
      <c r="E9585" t="s">
        <v>37955</v>
      </c>
      <c r="F9585" t="s">
        <v>37956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81</v>
      </c>
      <c r="N9585">
        <v>846</v>
      </c>
      <c r="O9585">
        <v>1</v>
      </c>
      <c r="P9585" t="s">
        <v>319</v>
      </c>
      <c r="Q9585" t="s">
        <v>96</v>
      </c>
      <c r="R9585" t="s">
        <v>55</v>
      </c>
    </row>
    <row r="9586" spans="1:18" x14ac:dyDescent="0.3">
      <c r="A9586" t="s">
        <v>37957</v>
      </c>
      <c r="B9586" t="s">
        <v>37958</v>
      </c>
      <c r="C9586" s="1" t="str">
        <f t="shared" si="865"/>
        <v>21:1011</v>
      </c>
      <c r="D9586" s="1" t="str">
        <f t="shared" si="866"/>
        <v>21:0241</v>
      </c>
      <c r="E9586" t="s">
        <v>37959</v>
      </c>
      <c r="F9586" t="s">
        <v>37960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95</v>
      </c>
      <c r="N9586">
        <v>847</v>
      </c>
      <c r="O9586">
        <v>1</v>
      </c>
      <c r="P9586" t="s">
        <v>235</v>
      </c>
      <c r="Q9586" t="s">
        <v>96</v>
      </c>
      <c r="R9586" t="s">
        <v>55</v>
      </c>
    </row>
    <row r="9587" spans="1:18" x14ac:dyDescent="0.3">
      <c r="A9587" t="s">
        <v>37961</v>
      </c>
      <c r="B9587" t="s">
        <v>37962</v>
      </c>
      <c r="C9587" s="1" t="str">
        <f t="shared" si="865"/>
        <v>21:1011</v>
      </c>
      <c r="D9587" s="1" t="str">
        <f t="shared" si="866"/>
        <v>21:0241</v>
      </c>
      <c r="E9587" t="s">
        <v>37963</v>
      </c>
      <c r="F9587" t="s">
        <v>37964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101</v>
      </c>
      <c r="N9587">
        <v>848</v>
      </c>
      <c r="O9587">
        <v>1</v>
      </c>
      <c r="P9587" t="s">
        <v>256</v>
      </c>
      <c r="Q9587" t="s">
        <v>96</v>
      </c>
      <c r="R9587" t="s">
        <v>460</v>
      </c>
    </row>
    <row r="9588" spans="1:18" x14ac:dyDescent="0.3">
      <c r="A9588" t="s">
        <v>37965</v>
      </c>
      <c r="B9588" t="s">
        <v>37966</v>
      </c>
      <c r="C9588" s="1" t="str">
        <f t="shared" si="865"/>
        <v>21:1011</v>
      </c>
      <c r="D9588" s="1" t="str">
        <f t="shared" si="866"/>
        <v>21:0241</v>
      </c>
      <c r="E9588" t="s">
        <v>37967</v>
      </c>
      <c r="F9588" t="s">
        <v>37968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107</v>
      </c>
      <c r="N9588">
        <v>849</v>
      </c>
      <c r="O9588">
        <v>1</v>
      </c>
      <c r="P9588" t="s">
        <v>235</v>
      </c>
      <c r="Q9588" t="s">
        <v>24</v>
      </c>
      <c r="R9588" t="s">
        <v>55</v>
      </c>
    </row>
    <row r="9589" spans="1:18" x14ac:dyDescent="0.3">
      <c r="A9589" t="s">
        <v>37969</v>
      </c>
      <c r="B9589" t="s">
        <v>37970</v>
      </c>
      <c r="C9589" s="1" t="str">
        <f t="shared" si="865"/>
        <v>21:1011</v>
      </c>
      <c r="D9589" s="1" t="str">
        <f t="shared" si="866"/>
        <v>21:0241</v>
      </c>
      <c r="E9589" t="s">
        <v>37971</v>
      </c>
      <c r="F9589" t="s">
        <v>37972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114</v>
      </c>
      <c r="N9589">
        <v>850</v>
      </c>
      <c r="O9589">
        <v>1</v>
      </c>
      <c r="P9589" t="s">
        <v>262</v>
      </c>
      <c r="Q9589" t="s">
        <v>96</v>
      </c>
      <c r="R9589" t="s">
        <v>532</v>
      </c>
    </row>
    <row r="9590" spans="1:18" x14ac:dyDescent="0.3">
      <c r="A9590" t="s">
        <v>37973</v>
      </c>
      <c r="B9590" t="s">
        <v>37974</v>
      </c>
      <c r="C9590" s="1" t="str">
        <f t="shared" si="865"/>
        <v>21:1011</v>
      </c>
      <c r="D9590" s="1" t="str">
        <f t="shared" si="866"/>
        <v>21:0241</v>
      </c>
      <c r="E9590" t="s">
        <v>37975</v>
      </c>
      <c r="F9590" t="s">
        <v>37976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121</v>
      </c>
      <c r="N9590">
        <v>851</v>
      </c>
      <c r="O9590">
        <v>1</v>
      </c>
      <c r="P9590" t="s">
        <v>262</v>
      </c>
      <c r="Q9590" t="s">
        <v>96</v>
      </c>
      <c r="R9590" t="s">
        <v>522</v>
      </c>
    </row>
    <row r="9591" spans="1:18" x14ac:dyDescent="0.3">
      <c r="A9591" t="s">
        <v>37977</v>
      </c>
      <c r="B9591" t="s">
        <v>37978</v>
      </c>
      <c r="C9591" s="1" t="str">
        <f t="shared" si="865"/>
        <v>21:1011</v>
      </c>
      <c r="D9591" s="1" t="str">
        <f t="shared" si="866"/>
        <v>21:0241</v>
      </c>
      <c r="E9591" t="s">
        <v>37979</v>
      </c>
      <c r="F9591" t="s">
        <v>37980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127</v>
      </c>
      <c r="N9591">
        <v>852</v>
      </c>
      <c r="O9591">
        <v>1</v>
      </c>
      <c r="P9591" t="s">
        <v>356</v>
      </c>
      <c r="Q9591" t="s">
        <v>31</v>
      </c>
      <c r="R9591" t="s">
        <v>449</v>
      </c>
    </row>
    <row r="9592" spans="1:18" x14ac:dyDescent="0.3">
      <c r="A9592" t="s">
        <v>37981</v>
      </c>
      <c r="B9592" t="s">
        <v>37982</v>
      </c>
      <c r="C9592" s="1" t="str">
        <f t="shared" si="865"/>
        <v>21:1011</v>
      </c>
      <c r="D9592" s="1" t="str">
        <f t="shared" si="866"/>
        <v>21:0241</v>
      </c>
      <c r="E9592" t="s">
        <v>37983</v>
      </c>
      <c r="F9592" t="s">
        <v>37984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133</v>
      </c>
      <c r="N9592">
        <v>853</v>
      </c>
      <c r="O9592">
        <v>1</v>
      </c>
      <c r="P9592" t="s">
        <v>319</v>
      </c>
      <c r="Q9592" t="s">
        <v>89</v>
      </c>
      <c r="R9592" t="s">
        <v>90</v>
      </c>
    </row>
    <row r="9593" spans="1:18" x14ac:dyDescent="0.3">
      <c r="A9593" t="s">
        <v>37985</v>
      </c>
      <c r="B9593" t="s">
        <v>37986</v>
      </c>
      <c r="C9593" s="1" t="str">
        <f t="shared" si="865"/>
        <v>21:1011</v>
      </c>
      <c r="D9593" s="1" t="str">
        <f t="shared" si="866"/>
        <v>21:0241</v>
      </c>
      <c r="E9593" t="s">
        <v>37987</v>
      </c>
      <c r="F9593" t="s">
        <v>37988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139</v>
      </c>
      <c r="N9593">
        <v>854</v>
      </c>
      <c r="O9593">
        <v>1</v>
      </c>
      <c r="P9593" t="s">
        <v>256</v>
      </c>
      <c r="Q9593" t="s">
        <v>24</v>
      </c>
      <c r="R9593" t="s">
        <v>189</v>
      </c>
    </row>
    <row r="9594" spans="1:18" x14ac:dyDescent="0.3">
      <c r="A9594" t="s">
        <v>37989</v>
      </c>
      <c r="B9594" t="s">
        <v>37990</v>
      </c>
      <c r="C9594" s="1" t="str">
        <f t="shared" si="865"/>
        <v>21:1011</v>
      </c>
      <c r="D9594" s="1" t="str">
        <f t="shared" si="866"/>
        <v>21:0241</v>
      </c>
      <c r="E9594" t="s">
        <v>37991</v>
      </c>
      <c r="F9594" t="s">
        <v>37992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241</v>
      </c>
      <c r="N9594">
        <v>855</v>
      </c>
      <c r="O9594">
        <v>1</v>
      </c>
      <c r="P9594" t="s">
        <v>537</v>
      </c>
      <c r="Q9594" t="s">
        <v>116</v>
      </c>
      <c r="R9594" t="s">
        <v>655</v>
      </c>
    </row>
    <row r="9595" spans="1:18" x14ac:dyDescent="0.3">
      <c r="A9595" t="s">
        <v>37993</v>
      </c>
      <c r="B9595" t="s">
        <v>37994</v>
      </c>
      <c r="C9595" s="1" t="str">
        <f t="shared" si="865"/>
        <v>21:1011</v>
      </c>
      <c r="D9595" s="1" t="str">
        <f t="shared" si="866"/>
        <v>21:0241</v>
      </c>
      <c r="E9595" t="s">
        <v>37995</v>
      </c>
      <c r="F9595" t="s">
        <v>37996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36</v>
      </c>
      <c r="N9595">
        <v>856</v>
      </c>
      <c r="O9595">
        <v>1</v>
      </c>
      <c r="P9595" t="s">
        <v>262</v>
      </c>
      <c r="Q9595" t="s">
        <v>46</v>
      </c>
      <c r="R9595" t="s">
        <v>285</v>
      </c>
    </row>
    <row r="9596" spans="1:18" x14ac:dyDescent="0.3">
      <c r="A9596" t="s">
        <v>37997</v>
      </c>
      <c r="B9596" t="s">
        <v>37998</v>
      </c>
      <c r="C9596" s="1" t="str">
        <f t="shared" si="865"/>
        <v>21:1011</v>
      </c>
      <c r="D9596" s="1" t="str">
        <f t="shared" si="866"/>
        <v>21:0241</v>
      </c>
      <c r="E9596" t="s">
        <v>37999</v>
      </c>
      <c r="F9596" t="s">
        <v>38000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44</v>
      </c>
      <c r="N9596">
        <v>857</v>
      </c>
      <c r="O9596">
        <v>1</v>
      </c>
      <c r="P9596" t="s">
        <v>262</v>
      </c>
      <c r="Q9596" t="s">
        <v>96</v>
      </c>
      <c r="R9596" t="s">
        <v>55</v>
      </c>
    </row>
    <row r="9597" spans="1:18" x14ac:dyDescent="0.3">
      <c r="A9597" t="s">
        <v>38001</v>
      </c>
      <c r="B9597" t="s">
        <v>38002</v>
      </c>
      <c r="C9597" s="1" t="str">
        <f t="shared" si="865"/>
        <v>21:1011</v>
      </c>
      <c r="D9597" s="1" t="str">
        <f t="shared" si="866"/>
        <v>21:0241</v>
      </c>
      <c r="E9597" t="s">
        <v>38003</v>
      </c>
      <c r="F9597" t="s">
        <v>38004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52</v>
      </c>
      <c r="N9597">
        <v>858</v>
      </c>
      <c r="O9597">
        <v>1</v>
      </c>
      <c r="P9597" t="s">
        <v>356</v>
      </c>
      <c r="Q9597" t="s">
        <v>24</v>
      </c>
      <c r="R9597" t="s">
        <v>189</v>
      </c>
    </row>
    <row r="9598" spans="1:18" x14ac:dyDescent="0.3">
      <c r="A9598" t="s">
        <v>38005</v>
      </c>
      <c r="B9598" t="s">
        <v>38006</v>
      </c>
      <c r="C9598" s="1" t="str">
        <f t="shared" si="865"/>
        <v>21:1011</v>
      </c>
      <c r="D9598" s="1" t="str">
        <f t="shared" si="866"/>
        <v>21:0241</v>
      </c>
      <c r="E9598" t="s">
        <v>38007</v>
      </c>
      <c r="F9598" t="s">
        <v>38008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60</v>
      </c>
      <c r="N9598">
        <v>859</v>
      </c>
      <c r="O9598">
        <v>1</v>
      </c>
      <c r="P9598" t="s">
        <v>262</v>
      </c>
      <c r="Q9598" t="s">
        <v>38</v>
      </c>
      <c r="R9598" t="s">
        <v>285</v>
      </c>
    </row>
    <row r="9599" spans="1:18" x14ac:dyDescent="0.3">
      <c r="A9599" t="s">
        <v>38009</v>
      </c>
      <c r="B9599" t="s">
        <v>38010</v>
      </c>
      <c r="C9599" s="1" t="str">
        <f t="shared" si="865"/>
        <v>21:1011</v>
      </c>
      <c r="D9599" s="1" t="str">
        <f t="shared" si="866"/>
        <v>21:0241</v>
      </c>
      <c r="E9599" t="s">
        <v>38011</v>
      </c>
      <c r="F9599" t="s">
        <v>38012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67</v>
      </c>
      <c r="N9599">
        <v>860</v>
      </c>
      <c r="O9599">
        <v>1</v>
      </c>
      <c r="P9599" t="s">
        <v>272</v>
      </c>
      <c r="Q9599" t="s">
        <v>62</v>
      </c>
      <c r="R9599" t="s">
        <v>55</v>
      </c>
    </row>
    <row r="9600" spans="1:18" x14ac:dyDescent="0.3">
      <c r="A9600" t="s">
        <v>38013</v>
      </c>
      <c r="B9600" t="s">
        <v>38014</v>
      </c>
      <c r="C9600" s="1" t="str">
        <f t="shared" si="865"/>
        <v>21:1011</v>
      </c>
      <c r="D9600" s="1" t="str">
        <f t="shared" si="866"/>
        <v>21:0241</v>
      </c>
      <c r="E9600" t="s">
        <v>38015</v>
      </c>
      <c r="F9600" t="s">
        <v>38016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74</v>
      </c>
      <c r="N9600">
        <v>861</v>
      </c>
      <c r="O9600">
        <v>1</v>
      </c>
      <c r="P9600" t="s">
        <v>319</v>
      </c>
      <c r="Q9600" t="s">
        <v>89</v>
      </c>
      <c r="R9600" t="s">
        <v>460</v>
      </c>
    </row>
    <row r="9601" spans="1:18" x14ac:dyDescent="0.3">
      <c r="A9601" t="s">
        <v>38017</v>
      </c>
      <c r="B9601" t="s">
        <v>38018</v>
      </c>
      <c r="C9601" s="1" t="str">
        <f t="shared" si="865"/>
        <v>21:1011</v>
      </c>
      <c r="D9601" s="1" t="str">
        <f t="shared" si="866"/>
        <v>21:0241</v>
      </c>
      <c r="E9601" t="s">
        <v>38019</v>
      </c>
      <c r="F9601" t="s">
        <v>38020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81</v>
      </c>
      <c r="N9601">
        <v>862</v>
      </c>
      <c r="O9601">
        <v>1</v>
      </c>
      <c r="P9601" t="s">
        <v>235</v>
      </c>
      <c r="Q9601" t="s">
        <v>96</v>
      </c>
      <c r="R9601" t="s">
        <v>195</v>
      </c>
    </row>
    <row r="9602" spans="1:18" x14ac:dyDescent="0.3">
      <c r="A9602" t="s">
        <v>38021</v>
      </c>
      <c r="B9602" t="s">
        <v>38022</v>
      </c>
      <c r="C9602" s="1" t="str">
        <f t="shared" si="865"/>
        <v>21:1011</v>
      </c>
      <c r="D9602" s="1" t="str">
        <f t="shared" si="866"/>
        <v>21:0241</v>
      </c>
      <c r="E9602" t="s">
        <v>38023</v>
      </c>
      <c r="F9602" t="s">
        <v>38024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 t="s">
        <v>235</v>
      </c>
      <c r="Q9602" t="s">
        <v>31</v>
      </c>
      <c r="R9602" t="s">
        <v>687</v>
      </c>
    </row>
    <row r="9603" spans="1:18" x14ac:dyDescent="0.3">
      <c r="A9603" t="s">
        <v>38025</v>
      </c>
      <c r="B9603" t="s">
        <v>38026</v>
      </c>
      <c r="C9603" s="1" t="str">
        <f t="shared" si="865"/>
        <v>21:1011</v>
      </c>
      <c r="D9603" s="1" t="str">
        <f t="shared" si="866"/>
        <v>21:0241</v>
      </c>
      <c r="E9603" t="s">
        <v>38023</v>
      </c>
      <c r="F9603" t="s">
        <v>38027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29</v>
      </c>
      <c r="N9603">
        <v>864</v>
      </c>
      <c r="O9603">
        <v>1</v>
      </c>
      <c r="P9603" t="s">
        <v>356</v>
      </c>
      <c r="Q9603" t="s">
        <v>146</v>
      </c>
      <c r="R9603" t="s">
        <v>324</v>
      </c>
    </row>
    <row r="9604" spans="1:18" x14ac:dyDescent="0.3">
      <c r="A9604" t="s">
        <v>38028</v>
      </c>
      <c r="B9604" t="s">
        <v>38029</v>
      </c>
      <c r="C9604" s="1" t="str">
        <f t="shared" si="865"/>
        <v>21:1011</v>
      </c>
      <c r="D9604" s="1" t="str">
        <f t="shared" si="866"/>
        <v>21:0241</v>
      </c>
      <c r="E9604" t="s">
        <v>38030</v>
      </c>
      <c r="F9604" t="s">
        <v>38031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95</v>
      </c>
      <c r="N9604">
        <v>865</v>
      </c>
      <c r="O9604">
        <v>1</v>
      </c>
      <c r="P9604" t="s">
        <v>356</v>
      </c>
      <c r="Q9604" t="s">
        <v>89</v>
      </c>
      <c r="R9604" t="s">
        <v>347</v>
      </c>
    </row>
    <row r="9605" spans="1:18" x14ac:dyDescent="0.3">
      <c r="A9605" t="s">
        <v>38032</v>
      </c>
      <c r="B9605" t="s">
        <v>38033</v>
      </c>
      <c r="C9605" s="1" t="str">
        <f t="shared" si="865"/>
        <v>21:1011</v>
      </c>
      <c r="D9605" s="1" t="str">
        <f t="shared" si="866"/>
        <v>21:0241</v>
      </c>
      <c r="E9605" t="s">
        <v>38034</v>
      </c>
      <c r="F9605" t="s">
        <v>38035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101</v>
      </c>
      <c r="N9605">
        <v>866</v>
      </c>
      <c r="O9605">
        <v>1</v>
      </c>
      <c r="P9605" t="s">
        <v>256</v>
      </c>
      <c r="Q9605" t="s">
        <v>89</v>
      </c>
      <c r="R9605" t="s">
        <v>449</v>
      </c>
    </row>
    <row r="9606" spans="1:18" x14ac:dyDescent="0.3">
      <c r="A9606" t="s">
        <v>38036</v>
      </c>
      <c r="B9606" t="s">
        <v>38037</v>
      </c>
      <c r="C9606" s="1" t="str">
        <f t="shared" si="865"/>
        <v>21:1011</v>
      </c>
      <c r="D9606" s="1" t="str">
        <f t="shared" si="866"/>
        <v>21:0241</v>
      </c>
      <c r="E9606" t="s">
        <v>38038</v>
      </c>
      <c r="F9606" t="s">
        <v>38039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107</v>
      </c>
      <c r="N9606">
        <v>867</v>
      </c>
      <c r="O9606">
        <v>1</v>
      </c>
      <c r="P9606" t="s">
        <v>15080</v>
      </c>
      <c r="Q9606" t="s">
        <v>15080</v>
      </c>
      <c r="R9606" t="s">
        <v>15080</v>
      </c>
    </row>
    <row r="9607" spans="1:18" x14ac:dyDescent="0.3">
      <c r="A9607" t="s">
        <v>38040</v>
      </c>
      <c r="B9607" t="s">
        <v>38041</v>
      </c>
      <c r="C9607" s="1" t="str">
        <f t="shared" si="865"/>
        <v>21:1011</v>
      </c>
      <c r="D9607" s="1" t="str">
        <f t="shared" si="866"/>
        <v>21:0241</v>
      </c>
      <c r="E9607" t="s">
        <v>38042</v>
      </c>
      <c r="F9607" t="s">
        <v>38043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114</v>
      </c>
      <c r="N9607">
        <v>868</v>
      </c>
      <c r="O9607">
        <v>1</v>
      </c>
      <c r="P9607" t="s">
        <v>356</v>
      </c>
      <c r="Q9607" t="s">
        <v>146</v>
      </c>
      <c r="R9607" t="s">
        <v>189</v>
      </c>
    </row>
    <row r="9608" spans="1:18" x14ac:dyDescent="0.3">
      <c r="A9608" t="s">
        <v>38044</v>
      </c>
      <c r="B9608" t="s">
        <v>38045</v>
      </c>
      <c r="C9608" s="1" t="str">
        <f t="shared" si="865"/>
        <v>21:1011</v>
      </c>
      <c r="D9608" s="1" t="str">
        <f t="shared" si="866"/>
        <v>21:0241</v>
      </c>
      <c r="E9608" t="s">
        <v>38046</v>
      </c>
      <c r="F9608" t="s">
        <v>38047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121</v>
      </c>
      <c r="N9608">
        <v>869</v>
      </c>
      <c r="O9608">
        <v>1</v>
      </c>
      <c r="P9608" t="s">
        <v>356</v>
      </c>
      <c r="Q9608" t="s">
        <v>96</v>
      </c>
      <c r="R9608" t="s">
        <v>522</v>
      </c>
    </row>
    <row r="9609" spans="1:18" x14ac:dyDescent="0.3">
      <c r="A9609" t="s">
        <v>38048</v>
      </c>
      <c r="B9609" t="s">
        <v>38049</v>
      </c>
      <c r="C9609" s="1" t="str">
        <f t="shared" si="865"/>
        <v>21:1011</v>
      </c>
      <c r="D9609" s="1" t="str">
        <f t="shared" si="866"/>
        <v>21:0241</v>
      </c>
      <c r="E9609" t="s">
        <v>38050</v>
      </c>
      <c r="F9609" t="s">
        <v>38051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127</v>
      </c>
      <c r="N9609">
        <v>870</v>
      </c>
      <c r="O9609">
        <v>1</v>
      </c>
      <c r="P9609" t="s">
        <v>267</v>
      </c>
      <c r="Q9609" t="s">
        <v>24</v>
      </c>
      <c r="R9609" t="s">
        <v>189</v>
      </c>
    </row>
    <row r="9610" spans="1:18" hidden="1" x14ac:dyDescent="0.3">
      <c r="A9610" t="s">
        <v>38052</v>
      </c>
      <c r="B9610" t="s">
        <v>38053</v>
      </c>
      <c r="C9610" s="1" t="str">
        <f t="shared" si="865"/>
        <v>21:1011</v>
      </c>
      <c r="D9610" s="1" t="str">
        <f>HYPERLINK("https://geochem.nrcan.gc.ca/cdogs/content/svy/svy_e.htm", "")</f>
        <v/>
      </c>
      <c r="G9610" s="1" t="str">
        <f>HYPERLINK("https://geochem.nrcan.gc.ca/cdogs/content/cr_/cr_00306_e.htm", "306")</f>
        <v>306</v>
      </c>
      <c r="J9610" t="s">
        <v>85</v>
      </c>
      <c r="K9610" t="s">
        <v>86</v>
      </c>
      <c r="L9610">
        <v>49</v>
      </c>
      <c r="M9610" t="s">
        <v>87</v>
      </c>
      <c r="N9610">
        <v>871</v>
      </c>
      <c r="O9610">
        <v>8</v>
      </c>
      <c r="P9610" t="s">
        <v>161</v>
      </c>
      <c r="Q9610" t="s">
        <v>46</v>
      </c>
      <c r="R9610" t="s">
        <v>305</v>
      </c>
    </row>
    <row r="9611" spans="1:18" x14ac:dyDescent="0.3">
      <c r="A9611" t="s">
        <v>38054</v>
      </c>
      <c r="B9611" t="s">
        <v>38055</v>
      </c>
      <c r="C9611" s="1" t="str">
        <f t="shared" si="865"/>
        <v>21:1011</v>
      </c>
      <c r="D9611" s="1" t="str">
        <f t="shared" ref="D9611:D9623" si="869">HYPERLINK("https://geochem.nrcan.gc.ca/cdogs/content/svy/svy210241_e.htm", "21:0241")</f>
        <v>21:0241</v>
      </c>
      <c r="E9611" t="s">
        <v>38056</v>
      </c>
      <c r="F9611" t="s">
        <v>38057</v>
      </c>
      <c r="H9611">
        <v>71.011669999999995</v>
      </c>
      <c r="I9611">
        <v>-114.40505</v>
      </c>
      <c r="J9611" s="1" t="str">
        <f t="shared" ref="J9611:J9623" si="870">HYPERLINK("https://geochem.nrcan.gc.ca/cdogs/content/kwd/kwd020018_e.htm", "Fluid (stream)")</f>
        <v>Fluid (stream)</v>
      </c>
      <c r="K9611" s="1" t="str">
        <f t="shared" ref="K9611:K9623" si="871">HYPERLINK("https://geochem.nrcan.gc.ca/cdogs/content/kwd/kwd080007_e.htm", "Untreated Water")</f>
        <v>Untreated Water</v>
      </c>
      <c r="L9611">
        <v>49</v>
      </c>
      <c r="M9611" t="s">
        <v>133</v>
      </c>
      <c r="N9611">
        <v>872</v>
      </c>
      <c r="O9611">
        <v>1</v>
      </c>
      <c r="P9611" t="s">
        <v>194</v>
      </c>
      <c r="Q9611" t="s">
        <v>62</v>
      </c>
      <c r="R9611" t="s">
        <v>55</v>
      </c>
    </row>
    <row r="9612" spans="1:18" x14ac:dyDescent="0.3">
      <c r="A9612" t="s">
        <v>38058</v>
      </c>
      <c r="B9612" t="s">
        <v>38059</v>
      </c>
      <c r="C9612" s="1" t="str">
        <f t="shared" si="865"/>
        <v>21:1011</v>
      </c>
      <c r="D9612" s="1" t="str">
        <f t="shared" si="869"/>
        <v>21:0241</v>
      </c>
      <c r="E9612" t="s">
        <v>38060</v>
      </c>
      <c r="F9612" t="s">
        <v>38061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139</v>
      </c>
      <c r="N9612">
        <v>873</v>
      </c>
      <c r="O9612">
        <v>1</v>
      </c>
      <c r="P9612" t="s">
        <v>247</v>
      </c>
      <c r="Q9612" t="s">
        <v>62</v>
      </c>
      <c r="R9612" t="s">
        <v>460</v>
      </c>
    </row>
    <row r="9613" spans="1:18" x14ac:dyDescent="0.3">
      <c r="A9613" t="s">
        <v>38062</v>
      </c>
      <c r="B9613" t="s">
        <v>38063</v>
      </c>
      <c r="C9613" s="1" t="str">
        <f t="shared" si="865"/>
        <v>21:1011</v>
      </c>
      <c r="D9613" s="1" t="str">
        <f t="shared" si="869"/>
        <v>21:0241</v>
      </c>
      <c r="E9613" t="s">
        <v>38064</v>
      </c>
      <c r="F9613" t="s">
        <v>38065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241</v>
      </c>
      <c r="N9613">
        <v>874</v>
      </c>
      <c r="O9613">
        <v>1</v>
      </c>
      <c r="P9613" t="s">
        <v>356</v>
      </c>
      <c r="Q9613" t="s">
        <v>46</v>
      </c>
      <c r="R9613" t="s">
        <v>55</v>
      </c>
    </row>
    <row r="9614" spans="1:18" x14ac:dyDescent="0.3">
      <c r="A9614" t="s">
        <v>38066</v>
      </c>
      <c r="B9614" t="s">
        <v>38067</v>
      </c>
      <c r="C9614" s="1" t="str">
        <f t="shared" si="865"/>
        <v>21:1011</v>
      </c>
      <c r="D9614" s="1" t="str">
        <f t="shared" si="869"/>
        <v>21:0241</v>
      </c>
      <c r="E9614" t="s">
        <v>38068</v>
      </c>
      <c r="F9614" t="s">
        <v>38069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36</v>
      </c>
      <c r="N9614">
        <v>875</v>
      </c>
      <c r="O9614">
        <v>1</v>
      </c>
      <c r="P9614" t="s">
        <v>356</v>
      </c>
      <c r="Q9614" t="s">
        <v>96</v>
      </c>
      <c r="R9614" t="s">
        <v>460</v>
      </c>
    </row>
    <row r="9615" spans="1:18" x14ac:dyDescent="0.3">
      <c r="A9615" t="s">
        <v>38070</v>
      </c>
      <c r="B9615" t="s">
        <v>38071</v>
      </c>
      <c r="C9615" s="1" t="str">
        <f t="shared" si="865"/>
        <v>21:1011</v>
      </c>
      <c r="D9615" s="1" t="str">
        <f t="shared" si="869"/>
        <v>21:0241</v>
      </c>
      <c r="E9615" t="s">
        <v>38072</v>
      </c>
      <c r="F9615" t="s">
        <v>38073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44</v>
      </c>
      <c r="N9615">
        <v>876</v>
      </c>
      <c r="O9615">
        <v>1</v>
      </c>
      <c r="P9615" t="s">
        <v>356</v>
      </c>
      <c r="Q9615" t="s">
        <v>146</v>
      </c>
      <c r="R9615" t="s">
        <v>305</v>
      </c>
    </row>
    <row r="9616" spans="1:18" x14ac:dyDescent="0.3">
      <c r="A9616" t="s">
        <v>38074</v>
      </c>
      <c r="B9616" t="s">
        <v>38075</v>
      </c>
      <c r="C9616" s="1" t="str">
        <f t="shared" si="865"/>
        <v>21:1011</v>
      </c>
      <c r="D9616" s="1" t="str">
        <f t="shared" si="869"/>
        <v>21:0241</v>
      </c>
      <c r="E9616" t="s">
        <v>38076</v>
      </c>
      <c r="F9616" t="s">
        <v>38077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52</v>
      </c>
      <c r="N9616">
        <v>877</v>
      </c>
      <c r="O9616">
        <v>1</v>
      </c>
      <c r="P9616" t="s">
        <v>247</v>
      </c>
      <c r="Q9616" t="s">
        <v>62</v>
      </c>
      <c r="R9616" t="s">
        <v>189</v>
      </c>
    </row>
    <row r="9617" spans="1:18" x14ac:dyDescent="0.3">
      <c r="A9617" t="s">
        <v>38078</v>
      </c>
      <c r="B9617" t="s">
        <v>38079</v>
      </c>
      <c r="C9617" s="1" t="str">
        <f t="shared" si="865"/>
        <v>21:1011</v>
      </c>
      <c r="D9617" s="1" t="str">
        <f t="shared" si="869"/>
        <v>21:0241</v>
      </c>
      <c r="E9617" t="s">
        <v>38080</v>
      </c>
      <c r="F9617" t="s">
        <v>38081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60</v>
      </c>
      <c r="N9617">
        <v>878</v>
      </c>
      <c r="O9617">
        <v>1</v>
      </c>
      <c r="P9617" t="s">
        <v>356</v>
      </c>
      <c r="Q9617" t="s">
        <v>89</v>
      </c>
      <c r="R9617" t="s">
        <v>9133</v>
      </c>
    </row>
    <row r="9618" spans="1:18" x14ac:dyDescent="0.3">
      <c r="A9618" t="s">
        <v>38082</v>
      </c>
      <c r="B9618" t="s">
        <v>38083</v>
      </c>
      <c r="C9618" s="1" t="str">
        <f t="shared" si="865"/>
        <v>21:1011</v>
      </c>
      <c r="D9618" s="1" t="str">
        <f t="shared" si="869"/>
        <v>21:0241</v>
      </c>
      <c r="E9618" t="s">
        <v>38084</v>
      </c>
      <c r="F9618" t="s">
        <v>38085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67</v>
      </c>
      <c r="N9618">
        <v>879</v>
      </c>
      <c r="O9618">
        <v>1</v>
      </c>
      <c r="P9618" t="s">
        <v>262</v>
      </c>
      <c r="Q9618" t="s">
        <v>146</v>
      </c>
      <c r="R9618" t="s">
        <v>55</v>
      </c>
    </row>
    <row r="9619" spans="1:18" x14ac:dyDescent="0.3">
      <c r="A9619" t="s">
        <v>38086</v>
      </c>
      <c r="B9619" t="s">
        <v>38087</v>
      </c>
      <c r="C9619" s="1" t="str">
        <f t="shared" si="865"/>
        <v>21:1011</v>
      </c>
      <c r="D9619" s="1" t="str">
        <f t="shared" si="869"/>
        <v>21:0241</v>
      </c>
      <c r="E9619" t="s">
        <v>38088</v>
      </c>
      <c r="F9619" t="s">
        <v>38089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74</v>
      </c>
      <c r="N9619">
        <v>880</v>
      </c>
      <c r="O9619">
        <v>1</v>
      </c>
      <c r="P9619" t="s">
        <v>262</v>
      </c>
      <c r="Q9619" t="s">
        <v>96</v>
      </c>
      <c r="R9619" t="s">
        <v>55</v>
      </c>
    </row>
    <row r="9620" spans="1:18" x14ac:dyDescent="0.3">
      <c r="A9620" t="s">
        <v>38090</v>
      </c>
      <c r="B9620" t="s">
        <v>38091</v>
      </c>
      <c r="C9620" s="1" t="str">
        <f t="shared" si="865"/>
        <v>21:1011</v>
      </c>
      <c r="D9620" s="1" t="str">
        <f t="shared" si="869"/>
        <v>21:0241</v>
      </c>
      <c r="E9620" t="s">
        <v>38092</v>
      </c>
      <c r="F9620" t="s">
        <v>38093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81</v>
      </c>
      <c r="N9620">
        <v>881</v>
      </c>
      <c r="O9620">
        <v>1</v>
      </c>
      <c r="P9620" t="s">
        <v>256</v>
      </c>
      <c r="Q9620" t="s">
        <v>96</v>
      </c>
      <c r="R9620" t="s">
        <v>522</v>
      </c>
    </row>
    <row r="9621" spans="1:18" x14ac:dyDescent="0.3">
      <c r="A9621" t="s">
        <v>38094</v>
      </c>
      <c r="B9621" t="s">
        <v>38095</v>
      </c>
      <c r="C9621" s="1" t="str">
        <f t="shared" si="865"/>
        <v>21:1011</v>
      </c>
      <c r="D9621" s="1" t="str">
        <f t="shared" si="869"/>
        <v>21:0241</v>
      </c>
      <c r="E9621" t="s">
        <v>38096</v>
      </c>
      <c r="F9621" t="s">
        <v>38097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95</v>
      </c>
      <c r="N9621">
        <v>882</v>
      </c>
      <c r="O9621">
        <v>1</v>
      </c>
      <c r="P9621" t="s">
        <v>356</v>
      </c>
      <c r="Q9621" t="s">
        <v>96</v>
      </c>
      <c r="R9621" t="s">
        <v>55</v>
      </c>
    </row>
    <row r="9622" spans="1:18" x14ac:dyDescent="0.3">
      <c r="A9622" t="s">
        <v>38098</v>
      </c>
      <c r="B9622" t="s">
        <v>38099</v>
      </c>
      <c r="C9622" s="1" t="str">
        <f t="shared" si="865"/>
        <v>21:1011</v>
      </c>
      <c r="D9622" s="1" t="str">
        <f t="shared" si="869"/>
        <v>21:0241</v>
      </c>
      <c r="E9622" t="s">
        <v>38100</v>
      </c>
      <c r="F9622" t="s">
        <v>38101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101</v>
      </c>
      <c r="N9622">
        <v>883</v>
      </c>
      <c r="O9622">
        <v>1</v>
      </c>
      <c r="P9622" t="s">
        <v>319</v>
      </c>
      <c r="Q9622" t="s">
        <v>31</v>
      </c>
      <c r="R9622" t="s">
        <v>55</v>
      </c>
    </row>
    <row r="9623" spans="1:18" x14ac:dyDescent="0.3">
      <c r="A9623" t="s">
        <v>38102</v>
      </c>
      <c r="B9623" t="s">
        <v>38103</v>
      </c>
      <c r="C9623" s="1" t="str">
        <f t="shared" si="865"/>
        <v>21:1011</v>
      </c>
      <c r="D9623" s="1" t="str">
        <f t="shared" si="869"/>
        <v>21:0241</v>
      </c>
      <c r="E9623" t="s">
        <v>38104</v>
      </c>
      <c r="F9623" t="s">
        <v>38105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 t="s">
        <v>200</v>
      </c>
      <c r="Q9623" t="s">
        <v>96</v>
      </c>
      <c r="R9623" t="s">
        <v>195</v>
      </c>
    </row>
    <row r="9624" spans="1:18" hidden="1" x14ac:dyDescent="0.3">
      <c r="A9624" t="s">
        <v>38106</v>
      </c>
      <c r="B9624" t="s">
        <v>38107</v>
      </c>
      <c r="C9624" s="1" t="str">
        <f t="shared" si="865"/>
        <v>21:1011</v>
      </c>
      <c r="D9624" s="1" t="str">
        <f>HYPERLINK("https://geochem.nrcan.gc.ca/cdogs/content/svy/svy_e.htm", "")</f>
        <v/>
      </c>
      <c r="G9624" s="1" t="str">
        <f>HYPERLINK("https://geochem.nrcan.gc.ca/cdogs/content/cr_/cr_00306_e.htm", "306")</f>
        <v>306</v>
      </c>
      <c r="J9624" t="s">
        <v>85</v>
      </c>
      <c r="K9624" t="s">
        <v>86</v>
      </c>
      <c r="L9624">
        <v>50</v>
      </c>
      <c r="M9624" t="s">
        <v>87</v>
      </c>
      <c r="N9624">
        <v>885</v>
      </c>
      <c r="O9624">
        <v>8</v>
      </c>
      <c r="P9624" t="s">
        <v>537</v>
      </c>
      <c r="Q9624" t="s">
        <v>62</v>
      </c>
      <c r="R9624" t="s">
        <v>90</v>
      </c>
    </row>
    <row r="9625" spans="1:18" x14ac:dyDescent="0.3">
      <c r="A9625" t="s">
        <v>38108</v>
      </c>
      <c r="B9625" t="s">
        <v>38109</v>
      </c>
      <c r="C9625" s="1" t="str">
        <f t="shared" si="865"/>
        <v>21:1011</v>
      </c>
      <c r="D9625" s="1" t="str">
        <f t="shared" ref="D9625:D9635" si="872">HYPERLINK("https://geochem.nrcan.gc.ca/cdogs/content/svy/svy210241_e.htm", "21:0241")</f>
        <v>21:0241</v>
      </c>
      <c r="E9625" t="s">
        <v>38104</v>
      </c>
      <c r="F9625" t="s">
        <v>38110</v>
      </c>
      <c r="H9625">
        <v>71.169510000000002</v>
      </c>
      <c r="I9625">
        <v>-113.73002</v>
      </c>
      <c r="J9625" s="1" t="str">
        <f t="shared" ref="J9625:J9635" si="873">HYPERLINK("https://geochem.nrcan.gc.ca/cdogs/content/kwd/kwd020018_e.htm", "Fluid (stream)")</f>
        <v>Fluid (stream)</v>
      </c>
      <c r="K9625" s="1" t="str">
        <f t="shared" ref="K9625:K9635" si="874">HYPERLINK("https://geochem.nrcan.gc.ca/cdogs/content/kwd/kwd080007_e.htm", "Untreated Water")</f>
        <v>Untreated Water</v>
      </c>
      <c r="L9625">
        <v>50</v>
      </c>
      <c r="M9625" t="s">
        <v>29</v>
      </c>
      <c r="N9625">
        <v>886</v>
      </c>
      <c r="O9625">
        <v>1</v>
      </c>
      <c r="P9625" t="s">
        <v>235</v>
      </c>
      <c r="Q9625" t="s">
        <v>96</v>
      </c>
      <c r="R9625" t="s">
        <v>285</v>
      </c>
    </row>
    <row r="9626" spans="1:18" x14ac:dyDescent="0.3">
      <c r="A9626" t="s">
        <v>38111</v>
      </c>
      <c r="B9626" t="s">
        <v>38112</v>
      </c>
      <c r="C9626" s="1" t="str">
        <f t="shared" si="865"/>
        <v>21:1011</v>
      </c>
      <c r="D9626" s="1" t="str">
        <f t="shared" si="872"/>
        <v>21:0241</v>
      </c>
      <c r="E9626" t="s">
        <v>38113</v>
      </c>
      <c r="F9626" t="s">
        <v>38114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107</v>
      </c>
      <c r="N9626">
        <v>887</v>
      </c>
      <c r="O9626">
        <v>1</v>
      </c>
      <c r="P9626" t="s">
        <v>356</v>
      </c>
      <c r="Q9626" t="s">
        <v>146</v>
      </c>
      <c r="R9626" t="s">
        <v>460</v>
      </c>
    </row>
    <row r="9627" spans="1:18" x14ac:dyDescent="0.3">
      <c r="A9627" t="s">
        <v>38115</v>
      </c>
      <c r="B9627" t="s">
        <v>38116</v>
      </c>
      <c r="C9627" s="1" t="str">
        <f t="shared" si="865"/>
        <v>21:1011</v>
      </c>
      <c r="D9627" s="1" t="str">
        <f t="shared" si="872"/>
        <v>21:0241</v>
      </c>
      <c r="E9627" t="s">
        <v>38117</v>
      </c>
      <c r="F9627" t="s">
        <v>38118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114</v>
      </c>
      <c r="N9627">
        <v>888</v>
      </c>
      <c r="O9627">
        <v>1</v>
      </c>
      <c r="P9627" t="s">
        <v>256</v>
      </c>
      <c r="Q9627" t="s">
        <v>89</v>
      </c>
      <c r="R9627" t="s">
        <v>55</v>
      </c>
    </row>
    <row r="9628" spans="1:18" x14ac:dyDescent="0.3">
      <c r="A9628" t="s">
        <v>38119</v>
      </c>
      <c r="B9628" t="s">
        <v>38120</v>
      </c>
      <c r="C9628" s="1" t="str">
        <f t="shared" si="865"/>
        <v>21:1011</v>
      </c>
      <c r="D9628" s="1" t="str">
        <f t="shared" si="872"/>
        <v>21:0241</v>
      </c>
      <c r="E9628" t="s">
        <v>38121</v>
      </c>
      <c r="F9628" t="s">
        <v>38122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121</v>
      </c>
      <c r="N9628">
        <v>889</v>
      </c>
      <c r="O9628">
        <v>1</v>
      </c>
      <c r="P9628" t="s">
        <v>235</v>
      </c>
      <c r="Q9628" t="s">
        <v>24</v>
      </c>
      <c r="R9628" t="s">
        <v>55</v>
      </c>
    </row>
    <row r="9629" spans="1:18" x14ac:dyDescent="0.3">
      <c r="A9629" t="s">
        <v>38123</v>
      </c>
      <c r="B9629" t="s">
        <v>38124</v>
      </c>
      <c r="C9629" s="1" t="str">
        <f t="shared" si="865"/>
        <v>21:1011</v>
      </c>
      <c r="D9629" s="1" t="str">
        <f t="shared" si="872"/>
        <v>21:0241</v>
      </c>
      <c r="E9629" t="s">
        <v>38125</v>
      </c>
      <c r="F9629" t="s">
        <v>38126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127</v>
      </c>
      <c r="N9629">
        <v>890</v>
      </c>
      <c r="O9629">
        <v>1</v>
      </c>
      <c r="P9629" t="s">
        <v>262</v>
      </c>
      <c r="Q9629" t="s">
        <v>46</v>
      </c>
      <c r="R9629" t="s">
        <v>55</v>
      </c>
    </row>
    <row r="9630" spans="1:18" x14ac:dyDescent="0.3">
      <c r="A9630" t="s">
        <v>38127</v>
      </c>
      <c r="B9630" t="s">
        <v>38128</v>
      </c>
      <c r="C9630" s="1" t="str">
        <f t="shared" si="865"/>
        <v>21:1011</v>
      </c>
      <c r="D9630" s="1" t="str">
        <f t="shared" si="872"/>
        <v>21:0241</v>
      </c>
      <c r="E9630" t="s">
        <v>38129</v>
      </c>
      <c r="F9630" t="s">
        <v>38130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133</v>
      </c>
      <c r="N9630">
        <v>891</v>
      </c>
      <c r="O9630">
        <v>1</v>
      </c>
      <c r="P9630" t="s">
        <v>272</v>
      </c>
      <c r="Q9630" t="s">
        <v>24</v>
      </c>
      <c r="R9630" t="s">
        <v>55</v>
      </c>
    </row>
    <row r="9631" spans="1:18" x14ac:dyDescent="0.3">
      <c r="A9631" t="s">
        <v>38131</v>
      </c>
      <c r="B9631" t="s">
        <v>38132</v>
      </c>
      <c r="C9631" s="1" t="str">
        <f t="shared" si="865"/>
        <v>21:1011</v>
      </c>
      <c r="D9631" s="1" t="str">
        <f t="shared" si="872"/>
        <v>21:0241</v>
      </c>
      <c r="E9631" t="s">
        <v>38133</v>
      </c>
      <c r="F9631" t="s">
        <v>38134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139</v>
      </c>
      <c r="N9631">
        <v>892</v>
      </c>
      <c r="O9631">
        <v>1</v>
      </c>
      <c r="P9631" t="s">
        <v>272</v>
      </c>
      <c r="Q9631" t="s">
        <v>96</v>
      </c>
      <c r="R9631" t="s">
        <v>55</v>
      </c>
    </row>
    <row r="9632" spans="1:18" x14ac:dyDescent="0.3">
      <c r="A9632" t="s">
        <v>38135</v>
      </c>
      <c r="B9632" t="s">
        <v>38136</v>
      </c>
      <c r="C9632" s="1" t="str">
        <f t="shared" si="865"/>
        <v>21:1011</v>
      </c>
      <c r="D9632" s="1" t="str">
        <f t="shared" si="872"/>
        <v>21:0241</v>
      </c>
      <c r="E9632" t="s">
        <v>38137</v>
      </c>
      <c r="F9632" t="s">
        <v>38138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241</v>
      </c>
      <c r="N9632">
        <v>893</v>
      </c>
      <c r="O9632">
        <v>1</v>
      </c>
      <c r="P9632" t="s">
        <v>319</v>
      </c>
      <c r="Q9632" t="s">
        <v>31</v>
      </c>
      <c r="R9632" t="s">
        <v>532</v>
      </c>
    </row>
    <row r="9633" spans="1:18" x14ac:dyDescent="0.3">
      <c r="A9633" t="s">
        <v>38139</v>
      </c>
      <c r="B9633" t="s">
        <v>38140</v>
      </c>
      <c r="C9633" s="1" t="str">
        <f t="shared" si="865"/>
        <v>21:1011</v>
      </c>
      <c r="D9633" s="1" t="str">
        <f t="shared" si="872"/>
        <v>21:0241</v>
      </c>
      <c r="E9633" t="s">
        <v>38141</v>
      </c>
      <c r="F9633" t="s">
        <v>38142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 t="s">
        <v>210</v>
      </c>
      <c r="Q9633" t="s">
        <v>24</v>
      </c>
      <c r="R9633" t="s">
        <v>3470</v>
      </c>
    </row>
    <row r="9634" spans="1:18" x14ac:dyDescent="0.3">
      <c r="A9634" t="s">
        <v>38143</v>
      </c>
      <c r="B9634" t="s">
        <v>38144</v>
      </c>
      <c r="C9634" s="1" t="str">
        <f t="shared" si="865"/>
        <v>21:1011</v>
      </c>
      <c r="D9634" s="1" t="str">
        <f t="shared" si="872"/>
        <v>21:0241</v>
      </c>
      <c r="E9634" t="s">
        <v>38141</v>
      </c>
      <c r="F9634" t="s">
        <v>38145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29</v>
      </c>
      <c r="N9634">
        <v>895</v>
      </c>
      <c r="O9634">
        <v>1</v>
      </c>
      <c r="P9634" t="s">
        <v>210</v>
      </c>
      <c r="Q9634" t="s">
        <v>96</v>
      </c>
      <c r="R9634" t="s">
        <v>410</v>
      </c>
    </row>
    <row r="9635" spans="1:18" x14ac:dyDescent="0.3">
      <c r="A9635" t="s">
        <v>38146</v>
      </c>
      <c r="B9635" t="s">
        <v>38147</v>
      </c>
      <c r="C9635" s="1" t="str">
        <f t="shared" si="865"/>
        <v>21:1011</v>
      </c>
      <c r="D9635" s="1" t="str">
        <f t="shared" si="872"/>
        <v>21:0241</v>
      </c>
      <c r="E9635" t="s">
        <v>38148</v>
      </c>
      <c r="F9635" t="s">
        <v>38149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36</v>
      </c>
      <c r="N9635">
        <v>896</v>
      </c>
      <c r="O9635">
        <v>1</v>
      </c>
      <c r="P9635" t="s">
        <v>319</v>
      </c>
      <c r="Q9635" t="s">
        <v>776</v>
      </c>
      <c r="R9635" t="s">
        <v>55</v>
      </c>
    </row>
    <row r="9636" spans="1:18" hidden="1" x14ac:dyDescent="0.3">
      <c r="A9636" t="s">
        <v>38150</v>
      </c>
      <c r="B9636" t="s">
        <v>38151</v>
      </c>
      <c r="C9636" s="1" t="str">
        <f t="shared" ref="C9636:C9699" si="875">HYPERLINK("https://geochem.nrcan.gc.ca/cdogs/content/bdl/bdl211011_e.htm", "21:1011")</f>
        <v>21:1011</v>
      </c>
      <c r="D9636" s="1" t="str">
        <f>HYPERLINK("https://geochem.nrcan.gc.ca/cdogs/content/svy/svy_e.htm", "")</f>
        <v/>
      </c>
      <c r="G9636" s="1" t="str">
        <f>HYPERLINK("https://geochem.nrcan.gc.ca/cdogs/content/cr_/cr_00306_e.htm", "306")</f>
        <v>306</v>
      </c>
      <c r="J9636" t="s">
        <v>85</v>
      </c>
      <c r="K9636" t="s">
        <v>86</v>
      </c>
      <c r="L9636">
        <v>51</v>
      </c>
      <c r="M9636" t="s">
        <v>87</v>
      </c>
      <c r="N9636">
        <v>897</v>
      </c>
      <c r="O9636">
        <v>8</v>
      </c>
      <c r="P9636" t="s">
        <v>2540</v>
      </c>
      <c r="Q9636" t="s">
        <v>24</v>
      </c>
      <c r="R9636" t="s">
        <v>5874</v>
      </c>
    </row>
    <row r="9637" spans="1:18" x14ac:dyDescent="0.3">
      <c r="A9637" t="s">
        <v>38152</v>
      </c>
      <c r="B9637" t="s">
        <v>38153</v>
      </c>
      <c r="C9637" s="1" t="str">
        <f t="shared" si="875"/>
        <v>21:1011</v>
      </c>
      <c r="D9637" s="1" t="str">
        <f t="shared" ref="D9637:D9648" si="876">HYPERLINK("https://geochem.nrcan.gc.ca/cdogs/content/svy/svy210241_e.htm", "21:0241")</f>
        <v>21:0241</v>
      </c>
      <c r="E9637" t="s">
        <v>38154</v>
      </c>
      <c r="F9637" t="s">
        <v>38155</v>
      </c>
      <c r="H9637">
        <v>71.383830000000003</v>
      </c>
      <c r="I9637">
        <v>-113.36302000000001</v>
      </c>
      <c r="J9637" s="1" t="str">
        <f t="shared" ref="J9637:J9648" si="877">HYPERLINK("https://geochem.nrcan.gc.ca/cdogs/content/kwd/kwd020018_e.htm", "Fluid (stream)")</f>
        <v>Fluid (stream)</v>
      </c>
      <c r="K9637" s="1" t="str">
        <f t="shared" ref="K9637:K9648" si="878">HYPERLINK("https://geochem.nrcan.gc.ca/cdogs/content/kwd/kwd080007_e.htm", "Untreated Water")</f>
        <v>Untreated Water</v>
      </c>
      <c r="L9637">
        <v>51</v>
      </c>
      <c r="M9637" t="s">
        <v>44</v>
      </c>
      <c r="N9637">
        <v>898</v>
      </c>
      <c r="O9637">
        <v>1</v>
      </c>
      <c r="P9637" t="s">
        <v>356</v>
      </c>
      <c r="Q9637" t="s">
        <v>31</v>
      </c>
      <c r="R9637" t="s">
        <v>55</v>
      </c>
    </row>
    <row r="9638" spans="1:18" x14ac:dyDescent="0.3">
      <c r="A9638" t="s">
        <v>38156</v>
      </c>
      <c r="B9638" t="s">
        <v>38157</v>
      </c>
      <c r="C9638" s="1" t="str">
        <f t="shared" si="875"/>
        <v>21:1011</v>
      </c>
      <c r="D9638" s="1" t="str">
        <f t="shared" si="876"/>
        <v>21:0241</v>
      </c>
      <c r="E9638" t="s">
        <v>38158</v>
      </c>
      <c r="F9638" t="s">
        <v>38159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52</v>
      </c>
      <c r="N9638">
        <v>899</v>
      </c>
      <c r="O9638">
        <v>1</v>
      </c>
      <c r="P9638" t="s">
        <v>272</v>
      </c>
      <c r="Q9638" t="s">
        <v>31</v>
      </c>
      <c r="R9638" t="s">
        <v>55</v>
      </c>
    </row>
    <row r="9639" spans="1:18" x14ac:dyDescent="0.3">
      <c r="A9639" t="s">
        <v>38160</v>
      </c>
      <c r="B9639" t="s">
        <v>38161</v>
      </c>
      <c r="C9639" s="1" t="str">
        <f t="shared" si="875"/>
        <v>21:1011</v>
      </c>
      <c r="D9639" s="1" t="str">
        <f t="shared" si="876"/>
        <v>21:0241</v>
      </c>
      <c r="E9639" t="s">
        <v>38162</v>
      </c>
      <c r="F9639" t="s">
        <v>38163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60</v>
      </c>
      <c r="N9639">
        <v>900</v>
      </c>
      <c r="O9639">
        <v>1</v>
      </c>
      <c r="P9639" t="s">
        <v>267</v>
      </c>
      <c r="Q9639" t="s">
        <v>146</v>
      </c>
      <c r="R9639" t="s">
        <v>55</v>
      </c>
    </row>
    <row r="9640" spans="1:18" x14ac:dyDescent="0.3">
      <c r="A9640" t="s">
        <v>38164</v>
      </c>
      <c r="B9640" t="s">
        <v>38165</v>
      </c>
      <c r="C9640" s="1" t="str">
        <f t="shared" si="875"/>
        <v>21:1011</v>
      </c>
      <c r="D9640" s="1" t="str">
        <f t="shared" si="876"/>
        <v>21:0241</v>
      </c>
      <c r="E9640" t="s">
        <v>38166</v>
      </c>
      <c r="F9640" t="s">
        <v>38167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67</v>
      </c>
      <c r="N9640">
        <v>901</v>
      </c>
      <c r="O9640">
        <v>1</v>
      </c>
      <c r="P9640" t="s">
        <v>1896</v>
      </c>
      <c r="Q9640" t="s">
        <v>146</v>
      </c>
      <c r="R9640" t="s">
        <v>55</v>
      </c>
    </row>
    <row r="9641" spans="1:18" x14ac:dyDescent="0.3">
      <c r="A9641" t="s">
        <v>38168</v>
      </c>
      <c r="B9641" t="s">
        <v>38169</v>
      </c>
      <c r="C9641" s="1" t="str">
        <f t="shared" si="875"/>
        <v>21:1011</v>
      </c>
      <c r="D9641" s="1" t="str">
        <f t="shared" si="876"/>
        <v>21:0241</v>
      </c>
      <c r="E9641" t="s">
        <v>38170</v>
      </c>
      <c r="F9641" t="s">
        <v>38171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74</v>
      </c>
      <c r="N9641">
        <v>902</v>
      </c>
      <c r="O9641">
        <v>1</v>
      </c>
      <c r="P9641" t="s">
        <v>1610</v>
      </c>
      <c r="Q9641" t="s">
        <v>38</v>
      </c>
      <c r="R9641" t="s">
        <v>55</v>
      </c>
    </row>
    <row r="9642" spans="1:18" x14ac:dyDescent="0.3">
      <c r="A9642" t="s">
        <v>38172</v>
      </c>
      <c r="B9642" t="s">
        <v>38173</v>
      </c>
      <c r="C9642" s="1" t="str">
        <f t="shared" si="875"/>
        <v>21:1011</v>
      </c>
      <c r="D9642" s="1" t="str">
        <f t="shared" si="876"/>
        <v>21:0241</v>
      </c>
      <c r="E9642" t="s">
        <v>38174</v>
      </c>
      <c r="F9642" t="s">
        <v>38175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81</v>
      </c>
      <c r="N9642">
        <v>903</v>
      </c>
      <c r="O9642">
        <v>1</v>
      </c>
      <c r="P9642" t="s">
        <v>1896</v>
      </c>
      <c r="Q9642" t="s">
        <v>46</v>
      </c>
      <c r="R9642" t="s">
        <v>55</v>
      </c>
    </row>
    <row r="9643" spans="1:18" x14ac:dyDescent="0.3">
      <c r="A9643" t="s">
        <v>38176</v>
      </c>
      <c r="B9643" t="s">
        <v>38177</v>
      </c>
      <c r="C9643" s="1" t="str">
        <f t="shared" si="875"/>
        <v>21:1011</v>
      </c>
      <c r="D9643" s="1" t="str">
        <f t="shared" si="876"/>
        <v>21:0241</v>
      </c>
      <c r="E9643" t="s">
        <v>38178</v>
      </c>
      <c r="F9643" t="s">
        <v>38179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95</v>
      </c>
      <c r="N9643">
        <v>904</v>
      </c>
      <c r="O9643">
        <v>1</v>
      </c>
      <c r="P9643" t="s">
        <v>1896</v>
      </c>
      <c r="Q9643" t="s">
        <v>24</v>
      </c>
      <c r="R9643" t="s">
        <v>532</v>
      </c>
    </row>
    <row r="9644" spans="1:18" x14ac:dyDescent="0.3">
      <c r="A9644" t="s">
        <v>38180</v>
      </c>
      <c r="B9644" t="s">
        <v>38181</v>
      </c>
      <c r="C9644" s="1" t="str">
        <f t="shared" si="875"/>
        <v>21:1011</v>
      </c>
      <c r="D9644" s="1" t="str">
        <f t="shared" si="876"/>
        <v>21:0241</v>
      </c>
      <c r="E9644" t="s">
        <v>38182</v>
      </c>
      <c r="F9644" t="s">
        <v>38183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101</v>
      </c>
      <c r="N9644">
        <v>905</v>
      </c>
      <c r="O9644">
        <v>1</v>
      </c>
      <c r="P9644" t="s">
        <v>1896</v>
      </c>
      <c r="Q9644" t="s">
        <v>46</v>
      </c>
      <c r="R9644" t="s">
        <v>55</v>
      </c>
    </row>
    <row r="9645" spans="1:18" x14ac:dyDescent="0.3">
      <c r="A9645" t="s">
        <v>38184</v>
      </c>
      <c r="B9645" t="s">
        <v>38185</v>
      </c>
      <c r="C9645" s="1" t="str">
        <f t="shared" si="875"/>
        <v>21:1011</v>
      </c>
      <c r="D9645" s="1" t="str">
        <f t="shared" si="876"/>
        <v>21:0241</v>
      </c>
      <c r="E9645" t="s">
        <v>38186</v>
      </c>
      <c r="F9645" t="s">
        <v>38187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36</v>
      </c>
      <c r="N9645">
        <v>906</v>
      </c>
      <c r="O9645">
        <v>1</v>
      </c>
      <c r="P9645" t="s">
        <v>465</v>
      </c>
      <c r="Q9645" t="s">
        <v>146</v>
      </c>
      <c r="R9645" t="s">
        <v>285</v>
      </c>
    </row>
    <row r="9646" spans="1:18" x14ac:dyDescent="0.3">
      <c r="A9646" t="s">
        <v>38188</v>
      </c>
      <c r="B9646" t="s">
        <v>38189</v>
      </c>
      <c r="C9646" s="1" t="str">
        <f t="shared" si="875"/>
        <v>21:1011</v>
      </c>
      <c r="D9646" s="1" t="str">
        <f t="shared" si="876"/>
        <v>21:0241</v>
      </c>
      <c r="E9646" t="s">
        <v>38190</v>
      </c>
      <c r="F9646" t="s">
        <v>38191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44</v>
      </c>
      <c r="N9646">
        <v>907</v>
      </c>
      <c r="O9646">
        <v>1</v>
      </c>
      <c r="P9646" t="s">
        <v>267</v>
      </c>
      <c r="Q9646" t="s">
        <v>46</v>
      </c>
      <c r="R9646" t="s">
        <v>195</v>
      </c>
    </row>
    <row r="9647" spans="1:18" x14ac:dyDescent="0.3">
      <c r="A9647" t="s">
        <v>38192</v>
      </c>
      <c r="B9647" t="s">
        <v>38193</v>
      </c>
      <c r="C9647" s="1" t="str">
        <f t="shared" si="875"/>
        <v>21:1011</v>
      </c>
      <c r="D9647" s="1" t="str">
        <f t="shared" si="876"/>
        <v>21:0241</v>
      </c>
      <c r="E9647" t="s">
        <v>38194</v>
      </c>
      <c r="F9647" t="s">
        <v>38195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52</v>
      </c>
      <c r="N9647">
        <v>908</v>
      </c>
      <c r="O9647">
        <v>1</v>
      </c>
      <c r="P9647" t="s">
        <v>1610</v>
      </c>
      <c r="Q9647" t="s">
        <v>146</v>
      </c>
      <c r="R9647" t="s">
        <v>55</v>
      </c>
    </row>
    <row r="9648" spans="1:18" x14ac:dyDescent="0.3">
      <c r="A9648" t="s">
        <v>38196</v>
      </c>
      <c r="B9648" t="s">
        <v>38197</v>
      </c>
      <c r="C9648" s="1" t="str">
        <f t="shared" si="875"/>
        <v>21:1011</v>
      </c>
      <c r="D9648" s="1" t="str">
        <f t="shared" si="876"/>
        <v>21:0241</v>
      </c>
      <c r="E9648" t="s">
        <v>38198</v>
      </c>
      <c r="F9648" t="s">
        <v>38199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60</v>
      </c>
      <c r="N9648">
        <v>909</v>
      </c>
      <c r="O9648">
        <v>1</v>
      </c>
      <c r="P9648" t="s">
        <v>272</v>
      </c>
      <c r="Q9648" t="s">
        <v>24</v>
      </c>
      <c r="R9648" t="s">
        <v>460</v>
      </c>
    </row>
    <row r="9649" spans="1:18" hidden="1" x14ac:dyDescent="0.3">
      <c r="A9649" t="s">
        <v>38200</v>
      </c>
      <c r="B9649" t="s">
        <v>38201</v>
      </c>
      <c r="C9649" s="1" t="str">
        <f t="shared" si="875"/>
        <v>21:1011</v>
      </c>
      <c r="D9649" s="1" t="str">
        <f>HYPERLINK("https://geochem.nrcan.gc.ca/cdogs/content/svy/svy_e.htm", "")</f>
        <v/>
      </c>
      <c r="G9649" s="1" t="str">
        <f>HYPERLINK("https://geochem.nrcan.gc.ca/cdogs/content/cr_/cr_00306_e.htm", "306")</f>
        <v>306</v>
      </c>
      <c r="J9649" t="s">
        <v>85</v>
      </c>
      <c r="K9649" t="s">
        <v>86</v>
      </c>
      <c r="L9649">
        <v>52</v>
      </c>
      <c r="M9649" t="s">
        <v>87</v>
      </c>
      <c r="N9649">
        <v>910</v>
      </c>
      <c r="O9649">
        <v>8</v>
      </c>
      <c r="P9649" t="s">
        <v>2540</v>
      </c>
      <c r="Q9649" t="s">
        <v>96</v>
      </c>
      <c r="R9649" t="s">
        <v>47</v>
      </c>
    </row>
    <row r="9650" spans="1:18" x14ac:dyDescent="0.3">
      <c r="A9650" t="s">
        <v>38202</v>
      </c>
      <c r="B9650" t="s">
        <v>38203</v>
      </c>
      <c r="C9650" s="1" t="str">
        <f t="shared" si="875"/>
        <v>21:1011</v>
      </c>
      <c r="D9650" s="1" t="str">
        <f t="shared" ref="D9650:D9666" si="879">HYPERLINK("https://geochem.nrcan.gc.ca/cdogs/content/svy/svy210241_e.htm", "21:0241")</f>
        <v>21:0241</v>
      </c>
      <c r="E9650" t="s">
        <v>38204</v>
      </c>
      <c r="F9650" t="s">
        <v>38205</v>
      </c>
      <c r="H9650">
        <v>72.250950000000003</v>
      </c>
      <c r="I9650">
        <v>-112.21803</v>
      </c>
      <c r="J9650" s="1" t="str">
        <f t="shared" ref="J9650:J9666" si="880">HYPERLINK("https://geochem.nrcan.gc.ca/cdogs/content/kwd/kwd020018_e.htm", "Fluid (stream)")</f>
        <v>Fluid (stream)</v>
      </c>
      <c r="K9650" s="1" t="str">
        <f t="shared" ref="K9650:K9666" si="881">HYPERLINK("https://geochem.nrcan.gc.ca/cdogs/content/kwd/kwd080007_e.htm",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 t="s">
        <v>247</v>
      </c>
      <c r="Q9650" t="s">
        <v>776</v>
      </c>
      <c r="R9650" t="s">
        <v>195</v>
      </c>
    </row>
    <row r="9651" spans="1:18" x14ac:dyDescent="0.3">
      <c r="A9651" t="s">
        <v>38206</v>
      </c>
      <c r="B9651" t="s">
        <v>38207</v>
      </c>
      <c r="C9651" s="1" t="str">
        <f t="shared" si="875"/>
        <v>21:1011</v>
      </c>
      <c r="D9651" s="1" t="str">
        <f t="shared" si="879"/>
        <v>21:0241</v>
      </c>
      <c r="E9651" t="s">
        <v>38204</v>
      </c>
      <c r="F9651" t="s">
        <v>38208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29</v>
      </c>
      <c r="N9651">
        <v>912</v>
      </c>
      <c r="O9651">
        <v>1</v>
      </c>
      <c r="P9651" t="s">
        <v>356</v>
      </c>
      <c r="Q9651" t="s">
        <v>96</v>
      </c>
      <c r="R9651" t="s">
        <v>195</v>
      </c>
    </row>
    <row r="9652" spans="1:18" x14ac:dyDescent="0.3">
      <c r="A9652" t="s">
        <v>38209</v>
      </c>
      <c r="B9652" t="s">
        <v>38210</v>
      </c>
      <c r="C9652" s="1" t="str">
        <f t="shared" si="875"/>
        <v>21:1011</v>
      </c>
      <c r="D9652" s="1" t="str">
        <f t="shared" si="879"/>
        <v>21:0241</v>
      </c>
      <c r="E9652" t="s">
        <v>38211</v>
      </c>
      <c r="F9652" t="s">
        <v>38212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67</v>
      </c>
      <c r="N9652">
        <v>913</v>
      </c>
      <c r="O9652">
        <v>1</v>
      </c>
      <c r="P9652" t="s">
        <v>272</v>
      </c>
      <c r="Q9652" t="s">
        <v>46</v>
      </c>
      <c r="R9652" t="s">
        <v>55</v>
      </c>
    </row>
    <row r="9653" spans="1:18" x14ac:dyDescent="0.3">
      <c r="A9653" t="s">
        <v>38213</v>
      </c>
      <c r="B9653" t="s">
        <v>38214</v>
      </c>
      <c r="C9653" s="1" t="str">
        <f t="shared" si="875"/>
        <v>21:1011</v>
      </c>
      <c r="D9653" s="1" t="str">
        <f t="shared" si="879"/>
        <v>21:0241</v>
      </c>
      <c r="E9653" t="s">
        <v>38215</v>
      </c>
      <c r="F9653" t="s">
        <v>38216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74</v>
      </c>
      <c r="N9653">
        <v>914</v>
      </c>
      <c r="O9653">
        <v>1</v>
      </c>
      <c r="P9653" t="s">
        <v>267</v>
      </c>
      <c r="Q9653" t="s">
        <v>46</v>
      </c>
      <c r="R9653" t="s">
        <v>285</v>
      </c>
    </row>
    <row r="9654" spans="1:18" x14ac:dyDescent="0.3">
      <c r="A9654" t="s">
        <v>38217</v>
      </c>
      <c r="B9654" t="s">
        <v>38218</v>
      </c>
      <c r="C9654" s="1" t="str">
        <f t="shared" si="875"/>
        <v>21:1011</v>
      </c>
      <c r="D9654" s="1" t="str">
        <f t="shared" si="879"/>
        <v>21:0241</v>
      </c>
      <c r="E9654" t="s">
        <v>38219</v>
      </c>
      <c r="F9654" t="s">
        <v>38220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81</v>
      </c>
      <c r="N9654">
        <v>915</v>
      </c>
      <c r="O9654">
        <v>1</v>
      </c>
      <c r="P9654" t="s">
        <v>465</v>
      </c>
      <c r="Q9654" t="s">
        <v>31</v>
      </c>
      <c r="R9654" t="s">
        <v>460</v>
      </c>
    </row>
    <row r="9655" spans="1:18" x14ac:dyDescent="0.3">
      <c r="A9655" t="s">
        <v>38221</v>
      </c>
      <c r="B9655" t="s">
        <v>38222</v>
      </c>
      <c r="C9655" s="1" t="str">
        <f t="shared" si="875"/>
        <v>21:1011</v>
      </c>
      <c r="D9655" s="1" t="str">
        <f t="shared" si="879"/>
        <v>21:0241</v>
      </c>
      <c r="E9655" t="s">
        <v>38223</v>
      </c>
      <c r="F9655" t="s">
        <v>38224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95</v>
      </c>
      <c r="N9655">
        <v>916</v>
      </c>
      <c r="O9655">
        <v>1</v>
      </c>
      <c r="P9655" t="s">
        <v>465</v>
      </c>
      <c r="Q9655" t="s">
        <v>24</v>
      </c>
      <c r="R9655" t="s">
        <v>55</v>
      </c>
    </row>
    <row r="9656" spans="1:18" x14ac:dyDescent="0.3">
      <c r="A9656" t="s">
        <v>38225</v>
      </c>
      <c r="B9656" t="s">
        <v>38226</v>
      </c>
      <c r="C9656" s="1" t="str">
        <f t="shared" si="875"/>
        <v>21:1011</v>
      </c>
      <c r="D9656" s="1" t="str">
        <f t="shared" si="879"/>
        <v>21:0241</v>
      </c>
      <c r="E9656" t="s">
        <v>38227</v>
      </c>
      <c r="F9656" t="s">
        <v>38228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101</v>
      </c>
      <c r="N9656">
        <v>917</v>
      </c>
      <c r="O9656">
        <v>1</v>
      </c>
      <c r="P9656" t="s">
        <v>262</v>
      </c>
      <c r="Q9656" t="s">
        <v>31</v>
      </c>
      <c r="R9656" t="s">
        <v>55</v>
      </c>
    </row>
    <row r="9657" spans="1:18" x14ac:dyDescent="0.3">
      <c r="A9657" t="s">
        <v>38229</v>
      </c>
      <c r="B9657" t="s">
        <v>38230</v>
      </c>
      <c r="C9657" s="1" t="str">
        <f t="shared" si="875"/>
        <v>21:1011</v>
      </c>
      <c r="D9657" s="1" t="str">
        <f t="shared" si="879"/>
        <v>21:0241</v>
      </c>
      <c r="E9657" t="s">
        <v>38231</v>
      </c>
      <c r="F9657" t="s">
        <v>38232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107</v>
      </c>
      <c r="N9657">
        <v>918</v>
      </c>
      <c r="O9657">
        <v>1</v>
      </c>
      <c r="P9657" t="s">
        <v>262</v>
      </c>
      <c r="Q9657" t="s">
        <v>38</v>
      </c>
      <c r="R9657" t="s">
        <v>55</v>
      </c>
    </row>
    <row r="9658" spans="1:18" x14ac:dyDescent="0.3">
      <c r="A9658" t="s">
        <v>38233</v>
      </c>
      <c r="B9658" t="s">
        <v>38234</v>
      </c>
      <c r="C9658" s="1" t="str">
        <f t="shared" si="875"/>
        <v>21:1011</v>
      </c>
      <c r="D9658" s="1" t="str">
        <f t="shared" si="879"/>
        <v>21:0241</v>
      </c>
      <c r="E9658" t="s">
        <v>38235</v>
      </c>
      <c r="F9658" t="s">
        <v>38236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114</v>
      </c>
      <c r="N9658">
        <v>919</v>
      </c>
      <c r="O9658">
        <v>1</v>
      </c>
      <c r="P9658" t="s">
        <v>256</v>
      </c>
      <c r="Q9658" t="s">
        <v>31</v>
      </c>
      <c r="R9658" t="s">
        <v>401</v>
      </c>
    </row>
    <row r="9659" spans="1:18" x14ac:dyDescent="0.3">
      <c r="A9659" t="s">
        <v>38237</v>
      </c>
      <c r="B9659" t="s">
        <v>38238</v>
      </c>
      <c r="C9659" s="1" t="str">
        <f t="shared" si="875"/>
        <v>21:1011</v>
      </c>
      <c r="D9659" s="1" t="str">
        <f t="shared" si="879"/>
        <v>21:0241</v>
      </c>
      <c r="E9659" t="s">
        <v>38239</v>
      </c>
      <c r="F9659" t="s">
        <v>38240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121</v>
      </c>
      <c r="N9659">
        <v>920</v>
      </c>
      <c r="O9659">
        <v>1</v>
      </c>
      <c r="P9659" t="s">
        <v>247</v>
      </c>
      <c r="Q9659" t="s">
        <v>96</v>
      </c>
      <c r="R9659" t="s">
        <v>55</v>
      </c>
    </row>
    <row r="9660" spans="1:18" x14ac:dyDescent="0.3">
      <c r="A9660" t="s">
        <v>38241</v>
      </c>
      <c r="B9660" t="s">
        <v>38242</v>
      </c>
      <c r="C9660" s="1" t="str">
        <f t="shared" si="875"/>
        <v>21:1011</v>
      </c>
      <c r="D9660" s="1" t="str">
        <f t="shared" si="879"/>
        <v>21:0241</v>
      </c>
      <c r="E9660" t="s">
        <v>38243</v>
      </c>
      <c r="F9660" t="s">
        <v>38244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127</v>
      </c>
      <c r="N9660">
        <v>921</v>
      </c>
      <c r="O9660">
        <v>1</v>
      </c>
      <c r="P9660" t="s">
        <v>256</v>
      </c>
      <c r="Q9660" t="s">
        <v>24</v>
      </c>
      <c r="R9660" t="s">
        <v>55</v>
      </c>
    </row>
    <row r="9661" spans="1:18" x14ac:dyDescent="0.3">
      <c r="A9661" t="s">
        <v>38245</v>
      </c>
      <c r="B9661" t="s">
        <v>38246</v>
      </c>
      <c r="C9661" s="1" t="str">
        <f t="shared" si="875"/>
        <v>21:1011</v>
      </c>
      <c r="D9661" s="1" t="str">
        <f t="shared" si="879"/>
        <v>21:0241</v>
      </c>
      <c r="E9661" t="s">
        <v>38247</v>
      </c>
      <c r="F9661" t="s">
        <v>38248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133</v>
      </c>
      <c r="N9661">
        <v>922</v>
      </c>
      <c r="O9661">
        <v>1</v>
      </c>
      <c r="P9661" t="s">
        <v>319</v>
      </c>
      <c r="Q9661" t="s">
        <v>89</v>
      </c>
      <c r="R9661" t="s">
        <v>211</v>
      </c>
    </row>
    <row r="9662" spans="1:18" x14ac:dyDescent="0.3">
      <c r="A9662" t="s">
        <v>38249</v>
      </c>
      <c r="B9662" t="s">
        <v>38250</v>
      </c>
      <c r="C9662" s="1" t="str">
        <f t="shared" si="875"/>
        <v>21:1011</v>
      </c>
      <c r="D9662" s="1" t="str">
        <f t="shared" si="879"/>
        <v>21:0241</v>
      </c>
      <c r="E9662" t="s">
        <v>38251</v>
      </c>
      <c r="F9662" t="s">
        <v>38252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139</v>
      </c>
      <c r="N9662">
        <v>923</v>
      </c>
      <c r="O9662">
        <v>1</v>
      </c>
      <c r="P9662" t="s">
        <v>272</v>
      </c>
      <c r="Q9662" t="s">
        <v>146</v>
      </c>
      <c r="R9662" t="s">
        <v>460</v>
      </c>
    </row>
    <row r="9663" spans="1:18" x14ac:dyDescent="0.3">
      <c r="A9663" t="s">
        <v>38253</v>
      </c>
      <c r="B9663" t="s">
        <v>38254</v>
      </c>
      <c r="C9663" s="1" t="str">
        <f t="shared" si="875"/>
        <v>21:1011</v>
      </c>
      <c r="D9663" s="1" t="str">
        <f t="shared" si="879"/>
        <v>21:0241</v>
      </c>
      <c r="E9663" t="s">
        <v>38255</v>
      </c>
      <c r="F9663" t="s">
        <v>38256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241</v>
      </c>
      <c r="N9663">
        <v>924</v>
      </c>
      <c r="O9663">
        <v>1</v>
      </c>
      <c r="P9663" t="s">
        <v>319</v>
      </c>
      <c r="Q9663" t="s">
        <v>96</v>
      </c>
      <c r="R9663" t="s">
        <v>55</v>
      </c>
    </row>
    <row r="9664" spans="1:18" x14ac:dyDescent="0.3">
      <c r="A9664" t="s">
        <v>38257</v>
      </c>
      <c r="B9664" t="s">
        <v>38258</v>
      </c>
      <c r="C9664" s="1" t="str">
        <f t="shared" si="875"/>
        <v>21:1011</v>
      </c>
      <c r="D9664" s="1" t="str">
        <f t="shared" si="879"/>
        <v>21:0241</v>
      </c>
      <c r="E9664" t="s">
        <v>38259</v>
      </c>
      <c r="F9664" t="s">
        <v>38260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 t="s">
        <v>210</v>
      </c>
      <c r="Q9664" t="s">
        <v>96</v>
      </c>
      <c r="R9664" t="s">
        <v>55</v>
      </c>
    </row>
    <row r="9665" spans="1:18" x14ac:dyDescent="0.3">
      <c r="A9665" t="s">
        <v>38261</v>
      </c>
      <c r="B9665" t="s">
        <v>38262</v>
      </c>
      <c r="C9665" s="1" t="str">
        <f t="shared" si="875"/>
        <v>21:1011</v>
      </c>
      <c r="D9665" s="1" t="str">
        <f t="shared" si="879"/>
        <v>21:0241</v>
      </c>
      <c r="E9665" t="s">
        <v>38259</v>
      </c>
      <c r="F9665" t="s">
        <v>38263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29</v>
      </c>
      <c r="N9665">
        <v>926</v>
      </c>
      <c r="O9665">
        <v>1</v>
      </c>
      <c r="P9665" t="s">
        <v>356</v>
      </c>
      <c r="Q9665" t="s">
        <v>24</v>
      </c>
      <c r="R9665" t="s">
        <v>55</v>
      </c>
    </row>
    <row r="9666" spans="1:18" x14ac:dyDescent="0.3">
      <c r="A9666" t="s">
        <v>38264</v>
      </c>
      <c r="B9666" t="s">
        <v>38265</v>
      </c>
      <c r="C9666" s="1" t="str">
        <f t="shared" si="875"/>
        <v>21:1011</v>
      </c>
      <c r="D9666" s="1" t="str">
        <f t="shared" si="879"/>
        <v>21:0241</v>
      </c>
      <c r="E9666" t="s">
        <v>38266</v>
      </c>
      <c r="F9666" t="s">
        <v>38267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36</v>
      </c>
      <c r="N9666">
        <v>927</v>
      </c>
      <c r="O9666">
        <v>1</v>
      </c>
      <c r="P9666" t="s">
        <v>356</v>
      </c>
      <c r="Q9666" t="s">
        <v>31</v>
      </c>
      <c r="R9666" t="s">
        <v>522</v>
      </c>
    </row>
    <row r="9667" spans="1:18" hidden="1" x14ac:dyDescent="0.3">
      <c r="A9667" t="s">
        <v>38268</v>
      </c>
      <c r="B9667" t="s">
        <v>38269</v>
      </c>
      <c r="C9667" s="1" t="str">
        <f t="shared" si="875"/>
        <v>21:1011</v>
      </c>
      <c r="D9667" s="1" t="str">
        <f>HYPERLINK("https://geochem.nrcan.gc.ca/cdogs/content/svy/svy_e.htm", "")</f>
        <v/>
      </c>
      <c r="G9667" s="1" t="str">
        <f>HYPERLINK("https://geochem.nrcan.gc.ca/cdogs/content/cr_/cr_00305_e.htm", "305")</f>
        <v>305</v>
      </c>
      <c r="J9667" t="s">
        <v>85</v>
      </c>
      <c r="K9667" t="s">
        <v>86</v>
      </c>
      <c r="L9667">
        <v>53</v>
      </c>
      <c r="M9667" t="s">
        <v>87</v>
      </c>
      <c r="N9667">
        <v>928</v>
      </c>
      <c r="O9667">
        <v>8</v>
      </c>
      <c r="P9667" t="s">
        <v>108</v>
      </c>
      <c r="Q9667" t="s">
        <v>31</v>
      </c>
      <c r="R9667" t="s">
        <v>532</v>
      </c>
    </row>
    <row r="9668" spans="1:18" x14ac:dyDescent="0.3">
      <c r="A9668" t="s">
        <v>38270</v>
      </c>
      <c r="B9668" t="s">
        <v>38271</v>
      </c>
      <c r="C9668" s="1" t="str">
        <f t="shared" si="875"/>
        <v>21:1011</v>
      </c>
      <c r="D9668" s="1" t="str">
        <f t="shared" ref="D9668:D9687" si="882">HYPERLINK("https://geochem.nrcan.gc.ca/cdogs/content/svy/svy210241_e.htm", "21:0241")</f>
        <v>21:0241</v>
      </c>
      <c r="E9668" t="s">
        <v>38272</v>
      </c>
      <c r="F9668" t="s">
        <v>38273</v>
      </c>
      <c r="H9668">
        <v>72.189310000000006</v>
      </c>
      <c r="I9668">
        <v>-112.37803</v>
      </c>
      <c r="J9668" s="1" t="str">
        <f t="shared" ref="J9668:J9687" si="883">HYPERLINK("https://geochem.nrcan.gc.ca/cdogs/content/kwd/kwd020018_e.htm", "Fluid (stream)")</f>
        <v>Fluid (stream)</v>
      </c>
      <c r="K9668" s="1" t="str">
        <f t="shared" ref="K9668:K9687" si="884">HYPERLINK("https://geochem.nrcan.gc.ca/cdogs/content/kwd/kwd080007_e.htm", "Untreated Water")</f>
        <v>Untreated Water</v>
      </c>
      <c r="L9668">
        <v>53</v>
      </c>
      <c r="M9668" t="s">
        <v>44</v>
      </c>
      <c r="N9668">
        <v>929</v>
      </c>
      <c r="O9668">
        <v>1</v>
      </c>
      <c r="P9668" t="s">
        <v>247</v>
      </c>
      <c r="Q9668" t="s">
        <v>116</v>
      </c>
      <c r="R9668" t="s">
        <v>460</v>
      </c>
    </row>
    <row r="9669" spans="1:18" x14ac:dyDescent="0.3">
      <c r="A9669" t="s">
        <v>38274</v>
      </c>
      <c r="B9669" t="s">
        <v>38275</v>
      </c>
      <c r="C9669" s="1" t="str">
        <f t="shared" si="875"/>
        <v>21:1011</v>
      </c>
      <c r="D9669" s="1" t="str">
        <f t="shared" si="882"/>
        <v>21:0241</v>
      </c>
      <c r="E9669" t="s">
        <v>38276</v>
      </c>
      <c r="F9669" t="s">
        <v>38277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52</v>
      </c>
      <c r="N9669">
        <v>930</v>
      </c>
      <c r="O9669">
        <v>1</v>
      </c>
      <c r="P9669" t="s">
        <v>272</v>
      </c>
      <c r="Q9669" t="s">
        <v>46</v>
      </c>
      <c r="R9669" t="s">
        <v>55</v>
      </c>
    </row>
    <row r="9670" spans="1:18" x14ac:dyDescent="0.3">
      <c r="A9670" t="s">
        <v>38278</v>
      </c>
      <c r="B9670" t="s">
        <v>38279</v>
      </c>
      <c r="C9670" s="1" t="str">
        <f t="shared" si="875"/>
        <v>21:1011</v>
      </c>
      <c r="D9670" s="1" t="str">
        <f t="shared" si="882"/>
        <v>21:0241</v>
      </c>
      <c r="E9670" t="s">
        <v>38280</v>
      </c>
      <c r="F9670" t="s">
        <v>38281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60</v>
      </c>
      <c r="N9670">
        <v>931</v>
      </c>
      <c r="O9670">
        <v>1</v>
      </c>
      <c r="P9670" t="s">
        <v>262</v>
      </c>
      <c r="Q9670" t="s">
        <v>96</v>
      </c>
      <c r="R9670" t="s">
        <v>55</v>
      </c>
    </row>
    <row r="9671" spans="1:18" x14ac:dyDescent="0.3">
      <c r="A9671" t="s">
        <v>38282</v>
      </c>
      <c r="B9671" t="s">
        <v>38283</v>
      </c>
      <c r="C9671" s="1" t="str">
        <f t="shared" si="875"/>
        <v>21:1011</v>
      </c>
      <c r="D9671" s="1" t="str">
        <f t="shared" si="882"/>
        <v>21:0241</v>
      </c>
      <c r="E9671" t="s">
        <v>38284</v>
      </c>
      <c r="F9671" t="s">
        <v>38285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67</v>
      </c>
      <c r="N9671">
        <v>932</v>
      </c>
      <c r="O9671">
        <v>1</v>
      </c>
      <c r="P9671" t="s">
        <v>262</v>
      </c>
      <c r="Q9671" t="s">
        <v>62</v>
      </c>
      <c r="R9671" t="s">
        <v>55</v>
      </c>
    </row>
    <row r="9672" spans="1:18" x14ac:dyDescent="0.3">
      <c r="A9672" t="s">
        <v>38286</v>
      </c>
      <c r="B9672" t="s">
        <v>38287</v>
      </c>
      <c r="C9672" s="1" t="str">
        <f t="shared" si="875"/>
        <v>21:1011</v>
      </c>
      <c r="D9672" s="1" t="str">
        <f t="shared" si="882"/>
        <v>21:0241</v>
      </c>
      <c r="E9672" t="s">
        <v>38288</v>
      </c>
      <c r="F9672" t="s">
        <v>38289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74</v>
      </c>
      <c r="N9672">
        <v>933</v>
      </c>
      <c r="O9672">
        <v>1</v>
      </c>
      <c r="P9672" t="s">
        <v>356</v>
      </c>
      <c r="Q9672" t="s">
        <v>89</v>
      </c>
      <c r="R9672" t="s">
        <v>890</v>
      </c>
    </row>
    <row r="9673" spans="1:18" x14ac:dyDescent="0.3">
      <c r="A9673" t="s">
        <v>38290</v>
      </c>
      <c r="B9673" t="s">
        <v>38291</v>
      </c>
      <c r="C9673" s="1" t="str">
        <f t="shared" si="875"/>
        <v>21:1011</v>
      </c>
      <c r="D9673" s="1" t="str">
        <f t="shared" si="882"/>
        <v>21:0241</v>
      </c>
      <c r="E9673" t="s">
        <v>38292</v>
      </c>
      <c r="F9673" t="s">
        <v>38293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81</v>
      </c>
      <c r="N9673">
        <v>934</v>
      </c>
      <c r="O9673">
        <v>1</v>
      </c>
      <c r="P9673" t="s">
        <v>267</v>
      </c>
      <c r="Q9673" t="s">
        <v>96</v>
      </c>
      <c r="R9673" t="s">
        <v>285</v>
      </c>
    </row>
    <row r="9674" spans="1:18" x14ac:dyDescent="0.3">
      <c r="A9674" t="s">
        <v>38294</v>
      </c>
      <c r="B9674" t="s">
        <v>38295</v>
      </c>
      <c r="C9674" s="1" t="str">
        <f t="shared" si="875"/>
        <v>21:1011</v>
      </c>
      <c r="D9674" s="1" t="str">
        <f t="shared" si="882"/>
        <v>21:0241</v>
      </c>
      <c r="E9674" t="s">
        <v>38296</v>
      </c>
      <c r="F9674" t="s">
        <v>38297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95</v>
      </c>
      <c r="N9674">
        <v>935</v>
      </c>
      <c r="O9674">
        <v>1</v>
      </c>
      <c r="P9674" t="s">
        <v>356</v>
      </c>
      <c r="Q9674" t="s">
        <v>89</v>
      </c>
      <c r="R9674" t="s">
        <v>189</v>
      </c>
    </row>
    <row r="9675" spans="1:18" x14ac:dyDescent="0.3">
      <c r="A9675" t="s">
        <v>38298</v>
      </c>
      <c r="B9675" t="s">
        <v>38299</v>
      </c>
      <c r="C9675" s="1" t="str">
        <f t="shared" si="875"/>
        <v>21:1011</v>
      </c>
      <c r="D9675" s="1" t="str">
        <f t="shared" si="882"/>
        <v>21:0241</v>
      </c>
      <c r="E9675" t="s">
        <v>38300</v>
      </c>
      <c r="F9675" t="s">
        <v>38301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101</v>
      </c>
      <c r="N9675">
        <v>936</v>
      </c>
      <c r="O9675">
        <v>1</v>
      </c>
      <c r="P9675" t="s">
        <v>537</v>
      </c>
      <c r="Q9675" t="s">
        <v>116</v>
      </c>
      <c r="R9675" t="s">
        <v>329</v>
      </c>
    </row>
    <row r="9676" spans="1:18" x14ac:dyDescent="0.3">
      <c r="A9676" t="s">
        <v>38302</v>
      </c>
      <c r="B9676" t="s">
        <v>38303</v>
      </c>
      <c r="C9676" s="1" t="str">
        <f t="shared" si="875"/>
        <v>21:1011</v>
      </c>
      <c r="D9676" s="1" t="str">
        <f t="shared" si="882"/>
        <v>21:0241</v>
      </c>
      <c r="E9676" t="s">
        <v>38304</v>
      </c>
      <c r="F9676" t="s">
        <v>38305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107</v>
      </c>
      <c r="N9676">
        <v>937</v>
      </c>
      <c r="O9676">
        <v>1</v>
      </c>
      <c r="P9676" t="s">
        <v>256</v>
      </c>
      <c r="Q9676" t="s">
        <v>46</v>
      </c>
      <c r="R9676" t="s">
        <v>55</v>
      </c>
    </row>
    <row r="9677" spans="1:18" x14ac:dyDescent="0.3">
      <c r="A9677" t="s">
        <v>38306</v>
      </c>
      <c r="B9677" t="s">
        <v>38307</v>
      </c>
      <c r="C9677" s="1" t="str">
        <f t="shared" si="875"/>
        <v>21:1011</v>
      </c>
      <c r="D9677" s="1" t="str">
        <f t="shared" si="882"/>
        <v>21:0241</v>
      </c>
      <c r="E9677" t="s">
        <v>38308</v>
      </c>
      <c r="F9677" t="s">
        <v>38309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114</v>
      </c>
      <c r="N9677">
        <v>938</v>
      </c>
      <c r="O9677">
        <v>1</v>
      </c>
      <c r="P9677" t="s">
        <v>319</v>
      </c>
      <c r="Q9677" t="s">
        <v>46</v>
      </c>
      <c r="R9677" t="s">
        <v>55</v>
      </c>
    </row>
    <row r="9678" spans="1:18" x14ac:dyDescent="0.3">
      <c r="A9678" t="s">
        <v>38310</v>
      </c>
      <c r="B9678" t="s">
        <v>38311</v>
      </c>
      <c r="C9678" s="1" t="str">
        <f t="shared" si="875"/>
        <v>21:1011</v>
      </c>
      <c r="D9678" s="1" t="str">
        <f t="shared" si="882"/>
        <v>21:0241</v>
      </c>
      <c r="E9678" t="s">
        <v>38312</v>
      </c>
      <c r="F9678" t="s">
        <v>38313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121</v>
      </c>
      <c r="N9678">
        <v>939</v>
      </c>
      <c r="O9678">
        <v>1</v>
      </c>
      <c r="P9678" t="s">
        <v>319</v>
      </c>
      <c r="Q9678" t="s">
        <v>146</v>
      </c>
      <c r="R9678" t="s">
        <v>195</v>
      </c>
    </row>
    <row r="9679" spans="1:18" x14ac:dyDescent="0.3">
      <c r="A9679" t="s">
        <v>38314</v>
      </c>
      <c r="B9679" t="s">
        <v>38315</v>
      </c>
      <c r="C9679" s="1" t="str">
        <f t="shared" si="875"/>
        <v>21:1011</v>
      </c>
      <c r="D9679" s="1" t="str">
        <f t="shared" si="882"/>
        <v>21:0241</v>
      </c>
      <c r="E9679" t="s">
        <v>38316</v>
      </c>
      <c r="F9679" t="s">
        <v>38317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127</v>
      </c>
      <c r="N9679">
        <v>940</v>
      </c>
      <c r="O9679">
        <v>1</v>
      </c>
      <c r="P9679" t="s">
        <v>247</v>
      </c>
      <c r="Q9679" t="s">
        <v>46</v>
      </c>
      <c r="R9679" t="s">
        <v>55</v>
      </c>
    </row>
    <row r="9680" spans="1:18" x14ac:dyDescent="0.3">
      <c r="A9680" t="s">
        <v>38318</v>
      </c>
      <c r="B9680" t="s">
        <v>38319</v>
      </c>
      <c r="C9680" s="1" t="str">
        <f t="shared" si="875"/>
        <v>21:1011</v>
      </c>
      <c r="D9680" s="1" t="str">
        <f t="shared" si="882"/>
        <v>21:0241</v>
      </c>
      <c r="E9680" t="s">
        <v>38320</v>
      </c>
      <c r="F9680" t="s">
        <v>38321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133</v>
      </c>
      <c r="N9680">
        <v>941</v>
      </c>
      <c r="O9680">
        <v>1</v>
      </c>
      <c r="P9680" t="s">
        <v>235</v>
      </c>
      <c r="Q9680" t="s">
        <v>96</v>
      </c>
      <c r="R9680" t="s">
        <v>55</v>
      </c>
    </row>
    <row r="9681" spans="1:18" x14ac:dyDescent="0.3">
      <c r="A9681" t="s">
        <v>38322</v>
      </c>
      <c r="B9681" t="s">
        <v>38323</v>
      </c>
      <c r="C9681" s="1" t="str">
        <f t="shared" si="875"/>
        <v>21:1011</v>
      </c>
      <c r="D9681" s="1" t="str">
        <f t="shared" si="882"/>
        <v>21:0241</v>
      </c>
      <c r="E9681" t="s">
        <v>38324</v>
      </c>
      <c r="F9681" t="s">
        <v>38325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139</v>
      </c>
      <c r="N9681">
        <v>942</v>
      </c>
      <c r="O9681">
        <v>1</v>
      </c>
      <c r="P9681" t="s">
        <v>256</v>
      </c>
      <c r="Q9681" t="s">
        <v>96</v>
      </c>
      <c r="R9681" t="s">
        <v>55</v>
      </c>
    </row>
    <row r="9682" spans="1:18" x14ac:dyDescent="0.3">
      <c r="A9682" t="s">
        <v>38326</v>
      </c>
      <c r="B9682" t="s">
        <v>38327</v>
      </c>
      <c r="C9682" s="1" t="str">
        <f t="shared" si="875"/>
        <v>21:1011</v>
      </c>
      <c r="D9682" s="1" t="str">
        <f t="shared" si="882"/>
        <v>21:0241</v>
      </c>
      <c r="E9682" t="s">
        <v>38328</v>
      </c>
      <c r="F9682" t="s">
        <v>38329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241</v>
      </c>
      <c r="N9682">
        <v>943</v>
      </c>
      <c r="O9682">
        <v>1</v>
      </c>
      <c r="P9682" t="s">
        <v>247</v>
      </c>
      <c r="Q9682" t="s">
        <v>46</v>
      </c>
      <c r="R9682" t="s">
        <v>55</v>
      </c>
    </row>
    <row r="9683" spans="1:18" x14ac:dyDescent="0.3">
      <c r="A9683" t="s">
        <v>38330</v>
      </c>
      <c r="B9683" t="s">
        <v>38331</v>
      </c>
      <c r="C9683" s="1" t="str">
        <f t="shared" si="875"/>
        <v>21:1011</v>
      </c>
      <c r="D9683" s="1" t="str">
        <f t="shared" si="882"/>
        <v>21:0241</v>
      </c>
      <c r="E9683" t="s">
        <v>38332</v>
      </c>
      <c r="F9683" t="s">
        <v>38333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36</v>
      </c>
      <c r="N9683">
        <v>944</v>
      </c>
      <c r="O9683">
        <v>1</v>
      </c>
      <c r="P9683" t="s">
        <v>256</v>
      </c>
      <c r="Q9683" t="s">
        <v>31</v>
      </c>
      <c r="R9683" t="s">
        <v>55</v>
      </c>
    </row>
    <row r="9684" spans="1:18" x14ac:dyDescent="0.3">
      <c r="A9684" t="s">
        <v>38334</v>
      </c>
      <c r="B9684" t="s">
        <v>38335</v>
      </c>
      <c r="C9684" s="1" t="str">
        <f t="shared" si="875"/>
        <v>21:1011</v>
      </c>
      <c r="D9684" s="1" t="str">
        <f t="shared" si="882"/>
        <v>21:0241</v>
      </c>
      <c r="E9684" t="s">
        <v>38336</v>
      </c>
      <c r="F9684" t="s">
        <v>38337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 t="s">
        <v>356</v>
      </c>
      <c r="Q9684" t="s">
        <v>96</v>
      </c>
      <c r="R9684" t="s">
        <v>55</v>
      </c>
    </row>
    <row r="9685" spans="1:18" x14ac:dyDescent="0.3">
      <c r="A9685" t="s">
        <v>38338</v>
      </c>
      <c r="B9685" t="s">
        <v>38339</v>
      </c>
      <c r="C9685" s="1" t="str">
        <f t="shared" si="875"/>
        <v>21:1011</v>
      </c>
      <c r="D9685" s="1" t="str">
        <f t="shared" si="882"/>
        <v>21:0241</v>
      </c>
      <c r="E9685" t="s">
        <v>38336</v>
      </c>
      <c r="F9685" t="s">
        <v>38340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29</v>
      </c>
      <c r="N9685">
        <v>946</v>
      </c>
      <c r="O9685">
        <v>1</v>
      </c>
      <c r="P9685" t="s">
        <v>356</v>
      </c>
      <c r="Q9685" t="s">
        <v>96</v>
      </c>
      <c r="R9685" t="s">
        <v>55</v>
      </c>
    </row>
    <row r="9686" spans="1:18" x14ac:dyDescent="0.3">
      <c r="A9686" t="s">
        <v>38341</v>
      </c>
      <c r="B9686" t="s">
        <v>38342</v>
      </c>
      <c r="C9686" s="1" t="str">
        <f t="shared" si="875"/>
        <v>21:1011</v>
      </c>
      <c r="D9686" s="1" t="str">
        <f t="shared" si="882"/>
        <v>21:0241</v>
      </c>
      <c r="E9686" t="s">
        <v>38343</v>
      </c>
      <c r="F9686" t="s">
        <v>38344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44</v>
      </c>
      <c r="N9686">
        <v>947</v>
      </c>
      <c r="O9686">
        <v>1</v>
      </c>
      <c r="P9686" t="s">
        <v>262</v>
      </c>
      <c r="Q9686" t="s">
        <v>24</v>
      </c>
      <c r="R9686" t="s">
        <v>55</v>
      </c>
    </row>
    <row r="9687" spans="1:18" x14ac:dyDescent="0.3">
      <c r="A9687" t="s">
        <v>38345</v>
      </c>
      <c r="B9687" t="s">
        <v>38346</v>
      </c>
      <c r="C9687" s="1" t="str">
        <f t="shared" si="875"/>
        <v>21:1011</v>
      </c>
      <c r="D9687" s="1" t="str">
        <f t="shared" si="882"/>
        <v>21:0241</v>
      </c>
      <c r="E9687" t="s">
        <v>38347</v>
      </c>
      <c r="F9687" t="s">
        <v>38348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52</v>
      </c>
      <c r="N9687">
        <v>948</v>
      </c>
      <c r="O9687">
        <v>1</v>
      </c>
      <c r="P9687" t="s">
        <v>262</v>
      </c>
      <c r="Q9687" t="s">
        <v>96</v>
      </c>
      <c r="R9687" t="s">
        <v>55</v>
      </c>
    </row>
    <row r="9688" spans="1:18" hidden="1" x14ac:dyDescent="0.3">
      <c r="A9688" t="s">
        <v>38349</v>
      </c>
      <c r="B9688" t="s">
        <v>38350</v>
      </c>
      <c r="C9688" s="1" t="str">
        <f t="shared" si="875"/>
        <v>21:1011</v>
      </c>
      <c r="D9688" s="1" t="str">
        <f>HYPERLINK("https://geochem.nrcan.gc.ca/cdogs/content/svy/svy_e.htm", "")</f>
        <v/>
      </c>
      <c r="G9688" s="1" t="str">
        <f>HYPERLINK("https://geochem.nrcan.gc.ca/cdogs/content/cr_/cr_00306_e.htm", "306")</f>
        <v>306</v>
      </c>
      <c r="J9688" t="s">
        <v>85</v>
      </c>
      <c r="K9688" t="s">
        <v>86</v>
      </c>
      <c r="L9688">
        <v>54</v>
      </c>
      <c r="M9688" t="s">
        <v>87</v>
      </c>
      <c r="N9688">
        <v>949</v>
      </c>
      <c r="O9688">
        <v>8</v>
      </c>
      <c r="P9688" t="s">
        <v>3052</v>
      </c>
      <c r="Q9688" t="s">
        <v>24</v>
      </c>
      <c r="R9688" t="s">
        <v>156</v>
      </c>
    </row>
    <row r="9689" spans="1:18" x14ac:dyDescent="0.3">
      <c r="A9689" t="s">
        <v>38351</v>
      </c>
      <c r="B9689" t="s">
        <v>38352</v>
      </c>
      <c r="C9689" s="1" t="str">
        <f t="shared" si="875"/>
        <v>21:1011</v>
      </c>
      <c r="D9689" s="1" t="str">
        <f t="shared" ref="D9689:D9706" si="885">HYPERLINK("https://geochem.nrcan.gc.ca/cdogs/content/svy/svy210241_e.htm", "21:0241")</f>
        <v>21:0241</v>
      </c>
      <c r="E9689" t="s">
        <v>38353</v>
      </c>
      <c r="F9689" t="s">
        <v>38354</v>
      </c>
      <c r="H9689">
        <v>72.174000000000007</v>
      </c>
      <c r="I9689">
        <v>-112.26202000000001</v>
      </c>
      <c r="J9689" s="1" t="str">
        <f t="shared" ref="J9689:J9706" si="886">HYPERLINK("https://geochem.nrcan.gc.ca/cdogs/content/kwd/kwd020018_e.htm", "Fluid (stream)")</f>
        <v>Fluid (stream)</v>
      </c>
      <c r="K9689" s="1" t="str">
        <f t="shared" ref="K9689:K9706" si="887">HYPERLINK("https://geochem.nrcan.gc.ca/cdogs/content/kwd/kwd080007_e.htm", "Untreated Water")</f>
        <v>Untreated Water</v>
      </c>
      <c r="L9689">
        <v>54</v>
      </c>
      <c r="M9689" t="s">
        <v>60</v>
      </c>
      <c r="N9689">
        <v>950</v>
      </c>
      <c r="O9689">
        <v>1</v>
      </c>
      <c r="P9689" t="s">
        <v>356</v>
      </c>
      <c r="Q9689" t="s">
        <v>96</v>
      </c>
      <c r="R9689" t="s">
        <v>55</v>
      </c>
    </row>
    <row r="9690" spans="1:18" x14ac:dyDescent="0.3">
      <c r="A9690" t="s">
        <v>38355</v>
      </c>
      <c r="B9690" t="s">
        <v>38356</v>
      </c>
      <c r="C9690" s="1" t="str">
        <f t="shared" si="875"/>
        <v>21:1011</v>
      </c>
      <c r="D9690" s="1" t="str">
        <f t="shared" si="885"/>
        <v>21:0241</v>
      </c>
      <c r="E9690" t="s">
        <v>38357</v>
      </c>
      <c r="F9690" t="s">
        <v>38358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67</v>
      </c>
      <c r="N9690">
        <v>951</v>
      </c>
      <c r="O9690">
        <v>1</v>
      </c>
      <c r="P9690" t="s">
        <v>247</v>
      </c>
      <c r="Q9690" t="s">
        <v>31</v>
      </c>
      <c r="R9690" t="s">
        <v>599</v>
      </c>
    </row>
    <row r="9691" spans="1:18" x14ac:dyDescent="0.3">
      <c r="A9691" t="s">
        <v>38359</v>
      </c>
      <c r="B9691" t="s">
        <v>38360</v>
      </c>
      <c r="C9691" s="1" t="str">
        <f t="shared" si="875"/>
        <v>21:1011</v>
      </c>
      <c r="D9691" s="1" t="str">
        <f t="shared" si="885"/>
        <v>21:0241</v>
      </c>
      <c r="E9691" t="s">
        <v>38361</v>
      </c>
      <c r="F9691" t="s">
        <v>38362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74</v>
      </c>
      <c r="N9691">
        <v>952</v>
      </c>
      <c r="O9691">
        <v>1</v>
      </c>
      <c r="P9691" t="s">
        <v>200</v>
      </c>
      <c r="Q9691" t="s">
        <v>96</v>
      </c>
      <c r="R9691" t="s">
        <v>532</v>
      </c>
    </row>
    <row r="9692" spans="1:18" x14ac:dyDescent="0.3">
      <c r="A9692" t="s">
        <v>38363</v>
      </c>
      <c r="B9692" t="s">
        <v>38364</v>
      </c>
      <c r="C9692" s="1" t="str">
        <f t="shared" si="875"/>
        <v>21:1011</v>
      </c>
      <c r="D9692" s="1" t="str">
        <f t="shared" si="885"/>
        <v>21:0241</v>
      </c>
      <c r="E9692" t="s">
        <v>38365</v>
      </c>
      <c r="F9692" t="s">
        <v>38366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81</v>
      </c>
      <c r="N9692">
        <v>953</v>
      </c>
      <c r="O9692">
        <v>1</v>
      </c>
      <c r="P9692" t="s">
        <v>771</v>
      </c>
      <c r="Q9692" t="s">
        <v>24</v>
      </c>
      <c r="R9692" t="s">
        <v>55</v>
      </c>
    </row>
    <row r="9693" spans="1:18" x14ac:dyDescent="0.3">
      <c r="A9693" t="s">
        <v>38367</v>
      </c>
      <c r="B9693" t="s">
        <v>38368</v>
      </c>
      <c r="C9693" s="1" t="str">
        <f t="shared" si="875"/>
        <v>21:1011</v>
      </c>
      <c r="D9693" s="1" t="str">
        <f t="shared" si="885"/>
        <v>21:0241</v>
      </c>
      <c r="E9693" t="s">
        <v>38369</v>
      </c>
      <c r="F9693" t="s">
        <v>38370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95</v>
      </c>
      <c r="N9693">
        <v>954</v>
      </c>
      <c r="O9693">
        <v>1</v>
      </c>
      <c r="P9693" t="s">
        <v>414</v>
      </c>
      <c r="Q9693" t="s">
        <v>146</v>
      </c>
      <c r="R9693" t="s">
        <v>183</v>
      </c>
    </row>
    <row r="9694" spans="1:18" x14ac:dyDescent="0.3">
      <c r="A9694" t="s">
        <v>38371</v>
      </c>
      <c r="B9694" t="s">
        <v>38372</v>
      </c>
      <c r="C9694" s="1" t="str">
        <f t="shared" si="875"/>
        <v>21:1011</v>
      </c>
      <c r="D9694" s="1" t="str">
        <f t="shared" si="885"/>
        <v>21:0241</v>
      </c>
      <c r="E9694" t="s">
        <v>38373</v>
      </c>
      <c r="F9694" t="s">
        <v>38374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101</v>
      </c>
      <c r="N9694">
        <v>955</v>
      </c>
      <c r="O9694">
        <v>1</v>
      </c>
      <c r="P9694" t="s">
        <v>200</v>
      </c>
      <c r="Q9694" t="s">
        <v>96</v>
      </c>
      <c r="R9694" t="s">
        <v>449</v>
      </c>
    </row>
    <row r="9695" spans="1:18" x14ac:dyDescent="0.3">
      <c r="A9695" t="s">
        <v>38375</v>
      </c>
      <c r="B9695" t="s">
        <v>38376</v>
      </c>
      <c r="C9695" s="1" t="str">
        <f t="shared" si="875"/>
        <v>21:1011</v>
      </c>
      <c r="D9695" s="1" t="str">
        <f t="shared" si="885"/>
        <v>21:0241</v>
      </c>
      <c r="E9695" t="s">
        <v>38377</v>
      </c>
      <c r="F9695" t="s">
        <v>38378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107</v>
      </c>
      <c r="N9695">
        <v>956</v>
      </c>
      <c r="O9695">
        <v>1</v>
      </c>
      <c r="P9695" t="s">
        <v>235</v>
      </c>
      <c r="Q9695" t="s">
        <v>96</v>
      </c>
      <c r="R9695" t="s">
        <v>55</v>
      </c>
    </row>
    <row r="9696" spans="1:18" x14ac:dyDescent="0.3">
      <c r="A9696" t="s">
        <v>38379</v>
      </c>
      <c r="B9696" t="s">
        <v>38380</v>
      </c>
      <c r="C9696" s="1" t="str">
        <f t="shared" si="875"/>
        <v>21:1011</v>
      </c>
      <c r="D9696" s="1" t="str">
        <f t="shared" si="885"/>
        <v>21:0241</v>
      </c>
      <c r="E9696" t="s">
        <v>38381</v>
      </c>
      <c r="F9696" t="s">
        <v>38382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114</v>
      </c>
      <c r="N9696">
        <v>957</v>
      </c>
      <c r="O9696">
        <v>1</v>
      </c>
      <c r="P9696" t="s">
        <v>210</v>
      </c>
      <c r="Q9696" t="s">
        <v>62</v>
      </c>
      <c r="R9696" t="s">
        <v>55</v>
      </c>
    </row>
    <row r="9697" spans="1:18" x14ac:dyDescent="0.3">
      <c r="A9697" t="s">
        <v>38383</v>
      </c>
      <c r="B9697" t="s">
        <v>38384</v>
      </c>
      <c r="C9697" s="1" t="str">
        <f t="shared" si="875"/>
        <v>21:1011</v>
      </c>
      <c r="D9697" s="1" t="str">
        <f t="shared" si="885"/>
        <v>21:0241</v>
      </c>
      <c r="E9697" t="s">
        <v>38385</v>
      </c>
      <c r="F9697" t="s">
        <v>38386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121</v>
      </c>
      <c r="N9697">
        <v>958</v>
      </c>
      <c r="O9697">
        <v>1</v>
      </c>
      <c r="P9697" t="s">
        <v>194</v>
      </c>
      <c r="Q9697" t="s">
        <v>46</v>
      </c>
      <c r="R9697" t="s">
        <v>55</v>
      </c>
    </row>
    <row r="9698" spans="1:18" x14ac:dyDescent="0.3">
      <c r="A9698" t="s">
        <v>38387</v>
      </c>
      <c r="B9698" t="s">
        <v>38388</v>
      </c>
      <c r="C9698" s="1" t="str">
        <f t="shared" si="875"/>
        <v>21:1011</v>
      </c>
      <c r="D9698" s="1" t="str">
        <f t="shared" si="885"/>
        <v>21:0241</v>
      </c>
      <c r="E9698" t="s">
        <v>38389</v>
      </c>
      <c r="F9698" t="s">
        <v>38390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127</v>
      </c>
      <c r="N9698">
        <v>959</v>
      </c>
      <c r="O9698">
        <v>1</v>
      </c>
      <c r="P9698" t="s">
        <v>210</v>
      </c>
      <c r="Q9698" t="s">
        <v>96</v>
      </c>
      <c r="R9698" t="s">
        <v>55</v>
      </c>
    </row>
    <row r="9699" spans="1:18" x14ac:dyDescent="0.3">
      <c r="A9699" t="s">
        <v>38391</v>
      </c>
      <c r="B9699" t="s">
        <v>38392</v>
      </c>
      <c r="C9699" s="1" t="str">
        <f t="shared" si="875"/>
        <v>21:1011</v>
      </c>
      <c r="D9699" s="1" t="str">
        <f t="shared" si="885"/>
        <v>21:0241</v>
      </c>
      <c r="E9699" t="s">
        <v>38393</v>
      </c>
      <c r="F9699" t="s">
        <v>38394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133</v>
      </c>
      <c r="N9699">
        <v>960</v>
      </c>
      <c r="O9699">
        <v>1</v>
      </c>
      <c r="P9699" t="s">
        <v>771</v>
      </c>
      <c r="Q9699" t="s">
        <v>24</v>
      </c>
      <c r="R9699" t="s">
        <v>55</v>
      </c>
    </row>
    <row r="9700" spans="1:18" x14ac:dyDescent="0.3">
      <c r="A9700" t="s">
        <v>38395</v>
      </c>
      <c r="B9700" t="s">
        <v>38396</v>
      </c>
      <c r="C9700" s="1" t="str">
        <f t="shared" ref="C9700:C9743" si="888">HYPERLINK("https://geochem.nrcan.gc.ca/cdogs/content/bdl/bdl211011_e.htm", "21:1011")</f>
        <v>21:1011</v>
      </c>
      <c r="D9700" s="1" t="str">
        <f t="shared" si="885"/>
        <v>21:0241</v>
      </c>
      <c r="E9700" t="s">
        <v>38397</v>
      </c>
      <c r="F9700" t="s">
        <v>38398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139</v>
      </c>
      <c r="N9700">
        <v>961</v>
      </c>
      <c r="O9700">
        <v>1</v>
      </c>
      <c r="P9700" t="s">
        <v>140</v>
      </c>
      <c r="Q9700" t="s">
        <v>31</v>
      </c>
      <c r="R9700" t="s">
        <v>55</v>
      </c>
    </row>
    <row r="9701" spans="1:18" x14ac:dyDescent="0.3">
      <c r="A9701" t="s">
        <v>38399</v>
      </c>
      <c r="B9701" t="s">
        <v>38400</v>
      </c>
      <c r="C9701" s="1" t="str">
        <f t="shared" si="888"/>
        <v>21:1011</v>
      </c>
      <c r="D9701" s="1" t="str">
        <f t="shared" si="885"/>
        <v>21:0241</v>
      </c>
      <c r="E9701" t="s">
        <v>38401</v>
      </c>
      <c r="F9701" t="s">
        <v>38402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241</v>
      </c>
      <c r="N9701">
        <v>962</v>
      </c>
      <c r="O9701">
        <v>1</v>
      </c>
      <c r="P9701" t="s">
        <v>128</v>
      </c>
      <c r="Q9701" t="s">
        <v>96</v>
      </c>
      <c r="R9701" t="s">
        <v>285</v>
      </c>
    </row>
    <row r="9702" spans="1:18" x14ac:dyDescent="0.3">
      <c r="A9702" t="s">
        <v>38403</v>
      </c>
      <c r="B9702" t="s">
        <v>38404</v>
      </c>
      <c r="C9702" s="1" t="str">
        <f t="shared" si="888"/>
        <v>21:1011</v>
      </c>
      <c r="D9702" s="1" t="str">
        <f t="shared" si="885"/>
        <v>21:0241</v>
      </c>
      <c r="E9702" t="s">
        <v>38405</v>
      </c>
      <c r="F9702" t="s">
        <v>38406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36</v>
      </c>
      <c r="N9702">
        <v>963</v>
      </c>
      <c r="O9702">
        <v>1</v>
      </c>
      <c r="P9702" t="s">
        <v>115</v>
      </c>
      <c r="Q9702" t="s">
        <v>96</v>
      </c>
      <c r="R9702" t="s">
        <v>401</v>
      </c>
    </row>
    <row r="9703" spans="1:18" x14ac:dyDescent="0.3">
      <c r="A9703" t="s">
        <v>38407</v>
      </c>
      <c r="B9703" t="s">
        <v>38408</v>
      </c>
      <c r="C9703" s="1" t="str">
        <f t="shared" si="888"/>
        <v>21:1011</v>
      </c>
      <c r="D9703" s="1" t="str">
        <f t="shared" si="885"/>
        <v>21:0241</v>
      </c>
      <c r="E9703" t="s">
        <v>38409</v>
      </c>
      <c r="F9703" t="s">
        <v>38410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44</v>
      </c>
      <c r="N9703">
        <v>964</v>
      </c>
      <c r="O9703">
        <v>1</v>
      </c>
      <c r="P9703" t="s">
        <v>1006</v>
      </c>
      <c r="Q9703" t="s">
        <v>116</v>
      </c>
      <c r="R9703" t="s">
        <v>195</v>
      </c>
    </row>
    <row r="9704" spans="1:18" x14ac:dyDescent="0.3">
      <c r="A9704" t="s">
        <v>38411</v>
      </c>
      <c r="B9704" t="s">
        <v>38412</v>
      </c>
      <c r="C9704" s="1" t="str">
        <f t="shared" si="888"/>
        <v>21:1011</v>
      </c>
      <c r="D9704" s="1" t="str">
        <f t="shared" si="885"/>
        <v>21:0241</v>
      </c>
      <c r="E9704" t="s">
        <v>38413</v>
      </c>
      <c r="F9704" t="s">
        <v>38414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 t="s">
        <v>53</v>
      </c>
      <c r="Q9704" t="s">
        <v>96</v>
      </c>
      <c r="R9704" t="s">
        <v>890</v>
      </c>
    </row>
    <row r="9705" spans="1:18" x14ac:dyDescent="0.3">
      <c r="A9705" t="s">
        <v>38415</v>
      </c>
      <c r="B9705" t="s">
        <v>38416</v>
      </c>
      <c r="C9705" s="1" t="str">
        <f t="shared" si="888"/>
        <v>21:1011</v>
      </c>
      <c r="D9705" s="1" t="str">
        <f t="shared" si="885"/>
        <v>21:0241</v>
      </c>
      <c r="E9705" t="s">
        <v>38413</v>
      </c>
      <c r="F9705" t="s">
        <v>38417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29</v>
      </c>
      <c r="N9705">
        <v>966</v>
      </c>
      <c r="O9705">
        <v>1</v>
      </c>
      <c r="P9705" t="s">
        <v>115</v>
      </c>
      <c r="Q9705" t="s">
        <v>31</v>
      </c>
      <c r="R9705" t="s">
        <v>599</v>
      </c>
    </row>
    <row r="9706" spans="1:18" x14ac:dyDescent="0.3">
      <c r="A9706" t="s">
        <v>38418</v>
      </c>
      <c r="B9706" t="s">
        <v>38419</v>
      </c>
      <c r="C9706" s="1" t="str">
        <f t="shared" si="888"/>
        <v>21:1011</v>
      </c>
      <c r="D9706" s="1" t="str">
        <f t="shared" si="885"/>
        <v>21:0241</v>
      </c>
      <c r="E9706" t="s">
        <v>38420</v>
      </c>
      <c r="F9706" t="s">
        <v>38421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52</v>
      </c>
      <c r="N9706">
        <v>967</v>
      </c>
      <c r="O9706">
        <v>1</v>
      </c>
      <c r="P9706" t="s">
        <v>200</v>
      </c>
      <c r="Q9706" t="s">
        <v>24</v>
      </c>
      <c r="R9706" t="s">
        <v>55</v>
      </c>
    </row>
    <row r="9707" spans="1:18" hidden="1" x14ac:dyDescent="0.3">
      <c r="A9707" t="s">
        <v>38422</v>
      </c>
      <c r="B9707" t="s">
        <v>38423</v>
      </c>
      <c r="C9707" s="1" t="str">
        <f t="shared" si="888"/>
        <v>21:1011</v>
      </c>
      <c r="D9707" s="1" t="str">
        <f>HYPERLINK("https://geochem.nrcan.gc.ca/cdogs/content/svy/svy_e.htm", "")</f>
        <v/>
      </c>
      <c r="G9707" s="1" t="str">
        <f>HYPERLINK("https://geochem.nrcan.gc.ca/cdogs/content/cr_/cr_00306_e.htm", "306")</f>
        <v>306</v>
      </c>
      <c r="J9707" t="s">
        <v>85</v>
      </c>
      <c r="K9707" t="s">
        <v>86</v>
      </c>
      <c r="L9707">
        <v>55</v>
      </c>
      <c r="M9707" t="s">
        <v>87</v>
      </c>
      <c r="N9707">
        <v>968</v>
      </c>
      <c r="O9707">
        <v>8</v>
      </c>
      <c r="P9707" t="s">
        <v>53</v>
      </c>
      <c r="Q9707" t="s">
        <v>46</v>
      </c>
      <c r="R9707" t="s">
        <v>90</v>
      </c>
    </row>
    <row r="9708" spans="1:18" x14ac:dyDescent="0.3">
      <c r="A9708" t="s">
        <v>38424</v>
      </c>
      <c r="B9708" t="s">
        <v>38425</v>
      </c>
      <c r="C9708" s="1" t="str">
        <f t="shared" si="888"/>
        <v>21:1011</v>
      </c>
      <c r="D9708" s="1" t="str">
        <f t="shared" ref="D9708:D9720" si="889">HYPERLINK("https://geochem.nrcan.gc.ca/cdogs/content/svy/svy210241_e.htm", "21:0241")</f>
        <v>21:0241</v>
      </c>
      <c r="E9708" t="s">
        <v>38426</v>
      </c>
      <c r="F9708" t="s">
        <v>38427</v>
      </c>
      <c r="H9708">
        <v>72.168750000000003</v>
      </c>
      <c r="I9708">
        <v>-112.10301</v>
      </c>
      <c r="J9708" s="1" t="str">
        <f t="shared" ref="J9708:J9720" si="890">HYPERLINK("https://geochem.nrcan.gc.ca/cdogs/content/kwd/kwd020018_e.htm", "Fluid (stream)")</f>
        <v>Fluid (stream)</v>
      </c>
      <c r="K9708" s="1" t="str">
        <f t="shared" ref="K9708:K9720" si="891">HYPERLINK("https://geochem.nrcan.gc.ca/cdogs/content/kwd/kwd080007_e.htm", "Untreated Water")</f>
        <v>Untreated Water</v>
      </c>
      <c r="L9708">
        <v>55</v>
      </c>
      <c r="M9708" t="s">
        <v>60</v>
      </c>
      <c r="N9708">
        <v>969</v>
      </c>
      <c r="O9708">
        <v>1</v>
      </c>
      <c r="P9708" t="s">
        <v>200</v>
      </c>
      <c r="Q9708" t="s">
        <v>24</v>
      </c>
      <c r="R9708" t="s">
        <v>522</v>
      </c>
    </row>
    <row r="9709" spans="1:18" x14ac:dyDescent="0.3">
      <c r="A9709" t="s">
        <v>38428</v>
      </c>
      <c r="B9709" t="s">
        <v>38429</v>
      </c>
      <c r="C9709" s="1" t="str">
        <f t="shared" si="888"/>
        <v>21:1011</v>
      </c>
      <c r="D9709" s="1" t="str">
        <f t="shared" si="889"/>
        <v>21:0241</v>
      </c>
      <c r="E9709" t="s">
        <v>38430</v>
      </c>
      <c r="F9709" t="s">
        <v>38431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67</v>
      </c>
      <c r="N9709">
        <v>970</v>
      </c>
      <c r="O9709">
        <v>1</v>
      </c>
      <c r="P9709" t="s">
        <v>319</v>
      </c>
      <c r="Q9709" t="s">
        <v>96</v>
      </c>
      <c r="R9709" t="s">
        <v>55</v>
      </c>
    </row>
    <row r="9710" spans="1:18" x14ac:dyDescent="0.3">
      <c r="A9710" t="s">
        <v>38432</v>
      </c>
      <c r="B9710" t="s">
        <v>38433</v>
      </c>
      <c r="C9710" s="1" t="str">
        <f t="shared" si="888"/>
        <v>21:1011</v>
      </c>
      <c r="D9710" s="1" t="str">
        <f t="shared" si="889"/>
        <v>21:0241</v>
      </c>
      <c r="E9710" t="s">
        <v>38434</v>
      </c>
      <c r="F9710" t="s">
        <v>38435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74</v>
      </c>
      <c r="N9710">
        <v>971</v>
      </c>
      <c r="O9710">
        <v>1</v>
      </c>
      <c r="P9710" t="s">
        <v>319</v>
      </c>
      <c r="Q9710" t="s">
        <v>31</v>
      </c>
      <c r="R9710" t="s">
        <v>890</v>
      </c>
    </row>
    <row r="9711" spans="1:18" x14ac:dyDescent="0.3">
      <c r="A9711" t="s">
        <v>38436</v>
      </c>
      <c r="B9711" t="s">
        <v>38437</v>
      </c>
      <c r="C9711" s="1" t="str">
        <f t="shared" si="888"/>
        <v>21:1011</v>
      </c>
      <c r="D9711" s="1" t="str">
        <f t="shared" si="889"/>
        <v>21:0241</v>
      </c>
      <c r="E9711" t="s">
        <v>38438</v>
      </c>
      <c r="F9711" t="s">
        <v>38439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81</v>
      </c>
      <c r="N9711">
        <v>972</v>
      </c>
      <c r="O9711">
        <v>1</v>
      </c>
      <c r="P9711" t="s">
        <v>235</v>
      </c>
      <c r="Q9711" t="s">
        <v>46</v>
      </c>
      <c r="R9711" t="s">
        <v>195</v>
      </c>
    </row>
    <row r="9712" spans="1:18" x14ac:dyDescent="0.3">
      <c r="A9712" t="s">
        <v>38440</v>
      </c>
      <c r="B9712" t="s">
        <v>38441</v>
      </c>
      <c r="C9712" s="1" t="str">
        <f t="shared" si="888"/>
        <v>21:1011</v>
      </c>
      <c r="D9712" s="1" t="str">
        <f t="shared" si="889"/>
        <v>21:0241</v>
      </c>
      <c r="E9712" t="s">
        <v>38442</v>
      </c>
      <c r="F9712" t="s">
        <v>38443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95</v>
      </c>
      <c r="N9712">
        <v>973</v>
      </c>
      <c r="O9712">
        <v>1</v>
      </c>
      <c r="P9712" t="s">
        <v>1846</v>
      </c>
      <c r="Q9712" t="s">
        <v>146</v>
      </c>
      <c r="R9712" t="s">
        <v>522</v>
      </c>
    </row>
    <row r="9713" spans="1:18" x14ac:dyDescent="0.3">
      <c r="A9713" t="s">
        <v>38444</v>
      </c>
      <c r="B9713" t="s">
        <v>38445</v>
      </c>
      <c r="C9713" s="1" t="str">
        <f t="shared" si="888"/>
        <v>21:1011</v>
      </c>
      <c r="D9713" s="1" t="str">
        <f t="shared" si="889"/>
        <v>21:0241</v>
      </c>
      <c r="E9713" t="s">
        <v>38446</v>
      </c>
      <c r="F9713" t="s">
        <v>38447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101</v>
      </c>
      <c r="N9713">
        <v>974</v>
      </c>
      <c r="O9713">
        <v>1</v>
      </c>
      <c r="P9713" t="s">
        <v>4519</v>
      </c>
      <c r="Q9713" t="s">
        <v>24</v>
      </c>
      <c r="R9713" t="s">
        <v>3875</v>
      </c>
    </row>
    <row r="9714" spans="1:18" x14ac:dyDescent="0.3">
      <c r="A9714" t="s">
        <v>38448</v>
      </c>
      <c r="B9714" t="s">
        <v>38449</v>
      </c>
      <c r="C9714" s="1" t="str">
        <f t="shared" si="888"/>
        <v>21:1011</v>
      </c>
      <c r="D9714" s="1" t="str">
        <f t="shared" si="889"/>
        <v>21:0241</v>
      </c>
      <c r="E9714" t="s">
        <v>38450</v>
      </c>
      <c r="F9714" t="s">
        <v>38451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107</v>
      </c>
      <c r="N9714">
        <v>975</v>
      </c>
      <c r="O9714">
        <v>1</v>
      </c>
      <c r="P9714" t="s">
        <v>173</v>
      </c>
      <c r="Q9714" t="s">
        <v>31</v>
      </c>
      <c r="R9714" t="s">
        <v>55</v>
      </c>
    </row>
    <row r="9715" spans="1:18" x14ac:dyDescent="0.3">
      <c r="A9715" t="s">
        <v>38452</v>
      </c>
      <c r="B9715" t="s">
        <v>38453</v>
      </c>
      <c r="C9715" s="1" t="str">
        <f t="shared" si="888"/>
        <v>21:1011</v>
      </c>
      <c r="D9715" s="1" t="str">
        <f t="shared" si="889"/>
        <v>21:0241</v>
      </c>
      <c r="E9715" t="s">
        <v>38454</v>
      </c>
      <c r="F9715" t="s">
        <v>38455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114</v>
      </c>
      <c r="N9715">
        <v>976</v>
      </c>
      <c r="O9715">
        <v>1</v>
      </c>
      <c r="P9715" t="s">
        <v>235</v>
      </c>
      <c r="Q9715" t="s">
        <v>38</v>
      </c>
      <c r="R9715" t="s">
        <v>55</v>
      </c>
    </row>
    <row r="9716" spans="1:18" x14ac:dyDescent="0.3">
      <c r="A9716" t="s">
        <v>38456</v>
      </c>
      <c r="B9716" t="s">
        <v>38457</v>
      </c>
      <c r="C9716" s="1" t="str">
        <f t="shared" si="888"/>
        <v>21:1011</v>
      </c>
      <c r="D9716" s="1" t="str">
        <f t="shared" si="889"/>
        <v>21:0241</v>
      </c>
      <c r="E9716" t="s">
        <v>38458</v>
      </c>
      <c r="F9716" t="s">
        <v>38459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121</v>
      </c>
      <c r="N9716">
        <v>977</v>
      </c>
      <c r="O9716">
        <v>1</v>
      </c>
      <c r="P9716" t="s">
        <v>262</v>
      </c>
      <c r="Q9716" t="s">
        <v>62</v>
      </c>
      <c r="R9716" t="s">
        <v>460</v>
      </c>
    </row>
    <row r="9717" spans="1:18" x14ac:dyDescent="0.3">
      <c r="A9717" t="s">
        <v>38460</v>
      </c>
      <c r="B9717" t="s">
        <v>38461</v>
      </c>
      <c r="C9717" s="1" t="str">
        <f t="shared" si="888"/>
        <v>21:1011</v>
      </c>
      <c r="D9717" s="1" t="str">
        <f t="shared" si="889"/>
        <v>21:0241</v>
      </c>
      <c r="E9717" t="s">
        <v>38462</v>
      </c>
      <c r="F9717" t="s">
        <v>38463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127</v>
      </c>
      <c r="N9717">
        <v>978</v>
      </c>
      <c r="O9717">
        <v>1</v>
      </c>
      <c r="P9717" t="s">
        <v>247</v>
      </c>
      <c r="Q9717" t="s">
        <v>24</v>
      </c>
      <c r="R9717" t="s">
        <v>189</v>
      </c>
    </row>
    <row r="9718" spans="1:18" x14ac:dyDescent="0.3">
      <c r="A9718" t="s">
        <v>38464</v>
      </c>
      <c r="B9718" t="s">
        <v>38465</v>
      </c>
      <c r="C9718" s="1" t="str">
        <f t="shared" si="888"/>
        <v>21:1011</v>
      </c>
      <c r="D9718" s="1" t="str">
        <f t="shared" si="889"/>
        <v>21:0241</v>
      </c>
      <c r="E9718" t="s">
        <v>38466</v>
      </c>
      <c r="F9718" t="s">
        <v>38467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133</v>
      </c>
      <c r="N9718">
        <v>979</v>
      </c>
      <c r="O9718">
        <v>1</v>
      </c>
      <c r="P9718" t="s">
        <v>319</v>
      </c>
      <c r="Q9718" t="s">
        <v>38</v>
      </c>
      <c r="R9718" t="s">
        <v>195</v>
      </c>
    </row>
    <row r="9719" spans="1:18" x14ac:dyDescent="0.3">
      <c r="A9719" t="s">
        <v>38468</v>
      </c>
      <c r="B9719" t="s">
        <v>38469</v>
      </c>
      <c r="C9719" s="1" t="str">
        <f t="shared" si="888"/>
        <v>21:1011</v>
      </c>
      <c r="D9719" s="1" t="str">
        <f t="shared" si="889"/>
        <v>21:0241</v>
      </c>
      <c r="E9719" t="s">
        <v>38470</v>
      </c>
      <c r="F9719" t="s">
        <v>38471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139</v>
      </c>
      <c r="N9719">
        <v>980</v>
      </c>
      <c r="O9719">
        <v>1</v>
      </c>
      <c r="P9719" t="s">
        <v>465</v>
      </c>
      <c r="Q9719" t="s">
        <v>482</v>
      </c>
      <c r="R9719" t="s">
        <v>55</v>
      </c>
    </row>
    <row r="9720" spans="1:18" x14ac:dyDescent="0.3">
      <c r="A9720" t="s">
        <v>38472</v>
      </c>
      <c r="B9720" t="s">
        <v>38473</v>
      </c>
      <c r="C9720" s="1" t="str">
        <f t="shared" si="888"/>
        <v>21:1011</v>
      </c>
      <c r="D9720" s="1" t="str">
        <f t="shared" si="889"/>
        <v>21:0241</v>
      </c>
      <c r="E9720" t="s">
        <v>38474</v>
      </c>
      <c r="F9720" t="s">
        <v>38475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241</v>
      </c>
      <c r="N9720">
        <v>981</v>
      </c>
      <c r="O9720">
        <v>1</v>
      </c>
      <c r="P9720" t="s">
        <v>1610</v>
      </c>
      <c r="Q9720" t="s">
        <v>1292</v>
      </c>
      <c r="R9720" t="s">
        <v>55</v>
      </c>
    </row>
    <row r="9721" spans="1:18" hidden="1" x14ac:dyDescent="0.3">
      <c r="A9721" t="s">
        <v>38476</v>
      </c>
      <c r="B9721" t="s">
        <v>38477</v>
      </c>
      <c r="C9721" s="1" t="str">
        <f t="shared" si="888"/>
        <v>21:1011</v>
      </c>
      <c r="D9721" s="1" t="str">
        <f>HYPERLINK("https://geochem.nrcan.gc.ca/cdogs/content/svy/svy_e.htm", "")</f>
        <v/>
      </c>
      <c r="G9721" s="1" t="str">
        <f>HYPERLINK("https://geochem.nrcan.gc.ca/cdogs/content/cr_/cr_00306_e.htm", "306")</f>
        <v>306</v>
      </c>
      <c r="J9721" t="s">
        <v>85</v>
      </c>
      <c r="K9721" t="s">
        <v>86</v>
      </c>
      <c r="L9721">
        <v>56</v>
      </c>
      <c r="M9721" t="s">
        <v>87</v>
      </c>
      <c r="N9721">
        <v>982</v>
      </c>
      <c r="O9721">
        <v>8</v>
      </c>
      <c r="P9721" t="s">
        <v>3048</v>
      </c>
      <c r="Q9721" t="s">
        <v>24</v>
      </c>
      <c r="R9721" t="s">
        <v>156</v>
      </c>
    </row>
    <row r="9722" spans="1:18" x14ac:dyDescent="0.3">
      <c r="A9722" t="s">
        <v>38478</v>
      </c>
      <c r="B9722" t="s">
        <v>38479</v>
      </c>
      <c r="C9722" s="1" t="str">
        <f t="shared" si="888"/>
        <v>21:1011</v>
      </c>
      <c r="D9722" s="1" t="str">
        <f t="shared" ref="D9722:D9742" si="892">HYPERLINK("https://geochem.nrcan.gc.ca/cdogs/content/svy/svy210241_e.htm", "21:0241")</f>
        <v>21:0241</v>
      </c>
      <c r="E9722" t="s">
        <v>38480</v>
      </c>
      <c r="F9722" t="s">
        <v>38481</v>
      </c>
      <c r="H9722">
        <v>72.017510000000001</v>
      </c>
      <c r="I9722">
        <v>-112.203</v>
      </c>
      <c r="J9722" s="1" t="str">
        <f t="shared" ref="J9722:J9742" si="893">HYPERLINK("https://geochem.nrcan.gc.ca/cdogs/content/kwd/kwd020018_e.htm", "Fluid (stream)")</f>
        <v>Fluid (stream)</v>
      </c>
      <c r="K9722" s="1" t="str">
        <f t="shared" ref="K9722:K9742" si="894">HYPERLINK("https://geochem.nrcan.gc.ca/cdogs/content/kwd/kwd080007_e.htm", "Untreated Water")</f>
        <v>Untreated Water</v>
      </c>
      <c r="L9722">
        <v>56</v>
      </c>
      <c r="M9722" t="s">
        <v>36</v>
      </c>
      <c r="N9722">
        <v>983</v>
      </c>
      <c r="O9722">
        <v>1</v>
      </c>
      <c r="P9722" t="s">
        <v>465</v>
      </c>
      <c r="Q9722" t="s">
        <v>24</v>
      </c>
      <c r="R9722" t="s">
        <v>285</v>
      </c>
    </row>
    <row r="9723" spans="1:18" x14ac:dyDescent="0.3">
      <c r="A9723" t="s">
        <v>38482</v>
      </c>
      <c r="B9723" t="s">
        <v>38483</v>
      </c>
      <c r="C9723" s="1" t="str">
        <f t="shared" si="888"/>
        <v>21:1011</v>
      </c>
      <c r="D9723" s="1" t="str">
        <f t="shared" si="892"/>
        <v>21:0241</v>
      </c>
      <c r="E9723" t="s">
        <v>38484</v>
      </c>
      <c r="F9723" t="s">
        <v>38485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44</v>
      </c>
      <c r="N9723">
        <v>984</v>
      </c>
      <c r="O9723">
        <v>1</v>
      </c>
      <c r="P9723" t="s">
        <v>465</v>
      </c>
      <c r="Q9723" t="s">
        <v>482</v>
      </c>
      <c r="R9723" t="s">
        <v>55</v>
      </c>
    </row>
    <row r="9724" spans="1:18" x14ac:dyDescent="0.3">
      <c r="A9724" t="s">
        <v>38486</v>
      </c>
      <c r="B9724" t="s">
        <v>38487</v>
      </c>
      <c r="C9724" s="1" t="str">
        <f t="shared" si="888"/>
        <v>21:1011</v>
      </c>
      <c r="D9724" s="1" t="str">
        <f t="shared" si="892"/>
        <v>21:0241</v>
      </c>
      <c r="E9724" t="s">
        <v>38488</v>
      </c>
      <c r="F9724" t="s">
        <v>38489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 t="s">
        <v>262</v>
      </c>
      <c r="Q9724" t="s">
        <v>257</v>
      </c>
      <c r="R9724" t="s">
        <v>55</v>
      </c>
    </row>
    <row r="9725" spans="1:18" x14ac:dyDescent="0.3">
      <c r="A9725" t="s">
        <v>38490</v>
      </c>
      <c r="B9725" t="s">
        <v>38491</v>
      </c>
      <c r="C9725" s="1" t="str">
        <f t="shared" si="888"/>
        <v>21:1011</v>
      </c>
      <c r="D9725" s="1" t="str">
        <f t="shared" si="892"/>
        <v>21:0241</v>
      </c>
      <c r="E9725" t="s">
        <v>38488</v>
      </c>
      <c r="F9725" t="s">
        <v>38492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29</v>
      </c>
      <c r="N9725">
        <v>986</v>
      </c>
      <c r="O9725">
        <v>1</v>
      </c>
      <c r="P9725" t="s">
        <v>200</v>
      </c>
      <c r="Q9725" t="s">
        <v>24</v>
      </c>
      <c r="R9725" t="s">
        <v>189</v>
      </c>
    </row>
    <row r="9726" spans="1:18" x14ac:dyDescent="0.3">
      <c r="A9726" t="s">
        <v>38493</v>
      </c>
      <c r="B9726" t="s">
        <v>38494</v>
      </c>
      <c r="C9726" s="1" t="str">
        <f t="shared" si="888"/>
        <v>21:1011</v>
      </c>
      <c r="D9726" s="1" t="str">
        <f t="shared" si="892"/>
        <v>21:0241</v>
      </c>
      <c r="E9726" t="s">
        <v>38495</v>
      </c>
      <c r="F9726" t="s">
        <v>38496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52</v>
      </c>
      <c r="N9726">
        <v>987</v>
      </c>
      <c r="O9726">
        <v>1</v>
      </c>
      <c r="P9726" t="s">
        <v>247</v>
      </c>
      <c r="Q9726" t="s">
        <v>38</v>
      </c>
      <c r="R9726" t="s">
        <v>55</v>
      </c>
    </row>
    <row r="9727" spans="1:18" x14ac:dyDescent="0.3">
      <c r="A9727" t="s">
        <v>38497</v>
      </c>
      <c r="B9727" t="s">
        <v>38498</v>
      </c>
      <c r="C9727" s="1" t="str">
        <f t="shared" si="888"/>
        <v>21:1011</v>
      </c>
      <c r="D9727" s="1" t="str">
        <f t="shared" si="892"/>
        <v>21:0241</v>
      </c>
      <c r="E9727" t="s">
        <v>38499</v>
      </c>
      <c r="F9727" t="s">
        <v>38500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60</v>
      </c>
      <c r="N9727">
        <v>988</v>
      </c>
      <c r="O9727">
        <v>1</v>
      </c>
      <c r="P9727" t="s">
        <v>356</v>
      </c>
      <c r="Q9727" t="s">
        <v>257</v>
      </c>
      <c r="R9727" t="s">
        <v>55</v>
      </c>
    </row>
    <row r="9728" spans="1:18" x14ac:dyDescent="0.3">
      <c r="A9728" t="s">
        <v>38501</v>
      </c>
      <c r="B9728" t="s">
        <v>38502</v>
      </c>
      <c r="C9728" s="1" t="str">
        <f t="shared" si="888"/>
        <v>21:1011</v>
      </c>
      <c r="D9728" s="1" t="str">
        <f t="shared" si="892"/>
        <v>21:0241</v>
      </c>
      <c r="E9728" t="s">
        <v>38503</v>
      </c>
      <c r="F9728" t="s">
        <v>38504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67</v>
      </c>
      <c r="N9728">
        <v>989</v>
      </c>
      <c r="O9728">
        <v>1</v>
      </c>
      <c r="P9728" t="s">
        <v>1949</v>
      </c>
      <c r="Q9728" t="s">
        <v>96</v>
      </c>
      <c r="R9728" t="s">
        <v>195</v>
      </c>
    </row>
    <row r="9729" spans="1:18" x14ac:dyDescent="0.3">
      <c r="A9729" t="s">
        <v>38505</v>
      </c>
      <c r="B9729" t="s">
        <v>38506</v>
      </c>
      <c r="C9729" s="1" t="str">
        <f t="shared" si="888"/>
        <v>21:1011</v>
      </c>
      <c r="D9729" s="1" t="str">
        <f t="shared" si="892"/>
        <v>21:0241</v>
      </c>
      <c r="E9729" t="s">
        <v>38507</v>
      </c>
      <c r="F9729" t="s">
        <v>38508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74</v>
      </c>
      <c r="N9729">
        <v>990</v>
      </c>
      <c r="O9729">
        <v>1</v>
      </c>
      <c r="P9729" t="s">
        <v>134</v>
      </c>
      <c r="Q9729" t="s">
        <v>46</v>
      </c>
      <c r="R9729" t="s">
        <v>55</v>
      </c>
    </row>
    <row r="9730" spans="1:18" x14ac:dyDescent="0.3">
      <c r="A9730" t="s">
        <v>38509</v>
      </c>
      <c r="B9730" t="s">
        <v>38510</v>
      </c>
      <c r="C9730" s="1" t="str">
        <f t="shared" si="888"/>
        <v>21:1011</v>
      </c>
      <c r="D9730" s="1" t="str">
        <f t="shared" si="892"/>
        <v>21:0241</v>
      </c>
      <c r="E9730" t="s">
        <v>38511</v>
      </c>
      <c r="F9730" t="s">
        <v>38512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81</v>
      </c>
      <c r="N9730">
        <v>991</v>
      </c>
      <c r="O9730">
        <v>1</v>
      </c>
      <c r="P9730" t="s">
        <v>247</v>
      </c>
      <c r="Q9730" t="s">
        <v>310</v>
      </c>
      <c r="R9730" t="s">
        <v>55</v>
      </c>
    </row>
    <row r="9731" spans="1:18" x14ac:dyDescent="0.3">
      <c r="A9731" t="s">
        <v>38513</v>
      </c>
      <c r="B9731" t="s">
        <v>38514</v>
      </c>
      <c r="C9731" s="1" t="str">
        <f t="shared" si="888"/>
        <v>21:1011</v>
      </c>
      <c r="D9731" s="1" t="str">
        <f t="shared" si="892"/>
        <v>21:0241</v>
      </c>
      <c r="E9731" t="s">
        <v>38515</v>
      </c>
      <c r="F9731" t="s">
        <v>38516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95</v>
      </c>
      <c r="N9731">
        <v>992</v>
      </c>
      <c r="O9731">
        <v>1</v>
      </c>
      <c r="P9731" t="s">
        <v>356</v>
      </c>
      <c r="Q9731" t="s">
        <v>310</v>
      </c>
      <c r="R9731" t="s">
        <v>55</v>
      </c>
    </row>
    <row r="9732" spans="1:18" x14ac:dyDescent="0.3">
      <c r="A9732" t="s">
        <v>38517</v>
      </c>
      <c r="B9732" t="s">
        <v>38518</v>
      </c>
      <c r="C9732" s="1" t="str">
        <f t="shared" si="888"/>
        <v>21:1011</v>
      </c>
      <c r="D9732" s="1" t="str">
        <f t="shared" si="892"/>
        <v>21:0241</v>
      </c>
      <c r="E9732" t="s">
        <v>38519</v>
      </c>
      <c r="F9732" t="s">
        <v>38520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101</v>
      </c>
      <c r="N9732">
        <v>993</v>
      </c>
      <c r="O9732">
        <v>1</v>
      </c>
      <c r="P9732" t="s">
        <v>1851</v>
      </c>
      <c r="Q9732" t="s">
        <v>62</v>
      </c>
      <c r="R9732" t="s">
        <v>55</v>
      </c>
    </row>
    <row r="9733" spans="1:18" x14ac:dyDescent="0.3">
      <c r="A9733" t="s">
        <v>38521</v>
      </c>
      <c r="B9733" t="s">
        <v>38522</v>
      </c>
      <c r="C9733" s="1" t="str">
        <f t="shared" si="888"/>
        <v>21:1011</v>
      </c>
      <c r="D9733" s="1" t="str">
        <f t="shared" si="892"/>
        <v>21:0241</v>
      </c>
      <c r="E9733" t="s">
        <v>38523</v>
      </c>
      <c r="F9733" t="s">
        <v>38524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107</v>
      </c>
      <c r="N9733">
        <v>994</v>
      </c>
      <c r="O9733">
        <v>1</v>
      </c>
      <c r="P9733" t="s">
        <v>553</v>
      </c>
      <c r="Q9733" t="s">
        <v>62</v>
      </c>
      <c r="R9733" t="s">
        <v>460</v>
      </c>
    </row>
    <row r="9734" spans="1:18" x14ac:dyDescent="0.3">
      <c r="A9734" t="s">
        <v>38525</v>
      </c>
      <c r="B9734" t="s">
        <v>38526</v>
      </c>
      <c r="C9734" s="1" t="str">
        <f t="shared" si="888"/>
        <v>21:1011</v>
      </c>
      <c r="D9734" s="1" t="str">
        <f t="shared" si="892"/>
        <v>21:0241</v>
      </c>
      <c r="E9734" t="s">
        <v>38527</v>
      </c>
      <c r="F9734" t="s">
        <v>38528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114</v>
      </c>
      <c r="N9734">
        <v>995</v>
      </c>
      <c r="O9734">
        <v>1</v>
      </c>
      <c r="P9734" t="s">
        <v>256</v>
      </c>
      <c r="Q9734" t="s">
        <v>248</v>
      </c>
      <c r="R9734" t="s">
        <v>55</v>
      </c>
    </row>
    <row r="9735" spans="1:18" x14ac:dyDescent="0.3">
      <c r="A9735" t="s">
        <v>38529</v>
      </c>
      <c r="B9735" t="s">
        <v>38530</v>
      </c>
      <c r="C9735" s="1" t="str">
        <f t="shared" si="888"/>
        <v>21:1011</v>
      </c>
      <c r="D9735" s="1" t="str">
        <f t="shared" si="892"/>
        <v>21:0241</v>
      </c>
      <c r="E9735" t="s">
        <v>38531</v>
      </c>
      <c r="F9735" t="s">
        <v>38532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121</v>
      </c>
      <c r="N9735">
        <v>996</v>
      </c>
      <c r="O9735">
        <v>1</v>
      </c>
      <c r="P9735" t="s">
        <v>356</v>
      </c>
      <c r="Q9735" t="s">
        <v>257</v>
      </c>
      <c r="R9735" t="s">
        <v>55</v>
      </c>
    </row>
    <row r="9736" spans="1:18" x14ac:dyDescent="0.3">
      <c r="A9736" t="s">
        <v>38533</v>
      </c>
      <c r="B9736" t="s">
        <v>38534</v>
      </c>
      <c r="C9736" s="1" t="str">
        <f t="shared" si="888"/>
        <v>21:1011</v>
      </c>
      <c r="D9736" s="1" t="str">
        <f t="shared" si="892"/>
        <v>21:0241</v>
      </c>
      <c r="E9736" t="s">
        <v>38535</v>
      </c>
      <c r="F9736" t="s">
        <v>38536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127</v>
      </c>
      <c r="N9736">
        <v>997</v>
      </c>
      <c r="O9736">
        <v>1</v>
      </c>
      <c r="P9736" t="s">
        <v>262</v>
      </c>
      <c r="Q9736" t="s">
        <v>257</v>
      </c>
      <c r="R9736" t="s">
        <v>55</v>
      </c>
    </row>
    <row r="9737" spans="1:18" x14ac:dyDescent="0.3">
      <c r="A9737" t="s">
        <v>38537</v>
      </c>
      <c r="B9737" t="s">
        <v>38538</v>
      </c>
      <c r="C9737" s="1" t="str">
        <f t="shared" si="888"/>
        <v>21:1011</v>
      </c>
      <c r="D9737" s="1" t="str">
        <f t="shared" si="892"/>
        <v>21:0241</v>
      </c>
      <c r="E9737" t="s">
        <v>38539</v>
      </c>
      <c r="F9737" t="s">
        <v>38540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133</v>
      </c>
      <c r="N9737">
        <v>998</v>
      </c>
      <c r="O9737">
        <v>1</v>
      </c>
      <c r="P9737" t="s">
        <v>2540</v>
      </c>
      <c r="Q9737" t="s">
        <v>96</v>
      </c>
      <c r="R9737" t="s">
        <v>195</v>
      </c>
    </row>
    <row r="9738" spans="1:18" x14ac:dyDescent="0.3">
      <c r="A9738" t="s">
        <v>38541</v>
      </c>
      <c r="B9738" t="s">
        <v>38542</v>
      </c>
      <c r="C9738" s="1" t="str">
        <f t="shared" si="888"/>
        <v>21:1011</v>
      </c>
      <c r="D9738" s="1" t="str">
        <f t="shared" si="892"/>
        <v>21:0241</v>
      </c>
      <c r="E9738" t="s">
        <v>38543</v>
      </c>
      <c r="F9738" t="s">
        <v>38544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139</v>
      </c>
      <c r="N9738">
        <v>999</v>
      </c>
      <c r="O9738">
        <v>1</v>
      </c>
      <c r="P9738" t="s">
        <v>235</v>
      </c>
      <c r="Q9738" t="s">
        <v>46</v>
      </c>
      <c r="R9738" t="s">
        <v>55</v>
      </c>
    </row>
    <row r="9739" spans="1:18" x14ac:dyDescent="0.3">
      <c r="A9739" t="s">
        <v>38545</v>
      </c>
      <c r="B9739" t="s">
        <v>38546</v>
      </c>
      <c r="C9739" s="1" t="str">
        <f t="shared" si="888"/>
        <v>21:1011</v>
      </c>
      <c r="D9739" s="1" t="str">
        <f t="shared" si="892"/>
        <v>21:0241</v>
      </c>
      <c r="E9739" t="s">
        <v>38547</v>
      </c>
      <c r="F9739" t="s">
        <v>38548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241</v>
      </c>
      <c r="N9739">
        <v>1000</v>
      </c>
      <c r="O9739">
        <v>1</v>
      </c>
      <c r="P9739" t="s">
        <v>23</v>
      </c>
      <c r="Q9739" t="s">
        <v>96</v>
      </c>
      <c r="R9739" t="s">
        <v>599</v>
      </c>
    </row>
    <row r="9740" spans="1:18" x14ac:dyDescent="0.3">
      <c r="A9740" t="s">
        <v>38549</v>
      </c>
      <c r="B9740" t="s">
        <v>38550</v>
      </c>
      <c r="C9740" s="1" t="str">
        <f t="shared" si="888"/>
        <v>21:1011</v>
      </c>
      <c r="D9740" s="1" t="str">
        <f t="shared" si="892"/>
        <v>21:0241</v>
      </c>
      <c r="E9740" t="s">
        <v>38551</v>
      </c>
      <c r="F9740" t="s">
        <v>38552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36</v>
      </c>
      <c r="N9740">
        <v>1001</v>
      </c>
      <c r="O9740">
        <v>1</v>
      </c>
      <c r="P9740" t="s">
        <v>319</v>
      </c>
      <c r="Q9740" t="s">
        <v>46</v>
      </c>
      <c r="R9740" t="s">
        <v>55</v>
      </c>
    </row>
    <row r="9741" spans="1:18" x14ac:dyDescent="0.3">
      <c r="A9741" t="s">
        <v>38553</v>
      </c>
      <c r="B9741" t="s">
        <v>38554</v>
      </c>
      <c r="C9741" s="1" t="str">
        <f t="shared" si="888"/>
        <v>21:1011</v>
      </c>
      <c r="D9741" s="1" t="str">
        <f t="shared" si="892"/>
        <v>21:0241</v>
      </c>
      <c r="E9741" t="s">
        <v>38555</v>
      </c>
      <c r="F9741" t="s">
        <v>38556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44</v>
      </c>
      <c r="N9741">
        <v>1002</v>
      </c>
      <c r="O9741">
        <v>1</v>
      </c>
      <c r="P9741" t="s">
        <v>247</v>
      </c>
      <c r="Q9741" t="s">
        <v>38</v>
      </c>
      <c r="R9741" t="s">
        <v>55</v>
      </c>
    </row>
    <row r="9742" spans="1:18" x14ac:dyDescent="0.3">
      <c r="A9742" t="s">
        <v>38557</v>
      </c>
      <c r="B9742" t="s">
        <v>38558</v>
      </c>
      <c r="C9742" s="1" t="str">
        <f t="shared" si="888"/>
        <v>21:1011</v>
      </c>
      <c r="D9742" s="1" t="str">
        <f t="shared" si="892"/>
        <v>21:0241</v>
      </c>
      <c r="E9742" t="s">
        <v>38559</v>
      </c>
      <c r="F9742" t="s">
        <v>38560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52</v>
      </c>
      <c r="N9742">
        <v>1003</v>
      </c>
      <c r="O9742">
        <v>1</v>
      </c>
      <c r="P9742" t="s">
        <v>194</v>
      </c>
      <c r="Q9742" t="s">
        <v>24</v>
      </c>
      <c r="R9742" t="s">
        <v>460</v>
      </c>
    </row>
    <row r="9743" spans="1:18" hidden="1" x14ac:dyDescent="0.3">
      <c r="A9743" t="s">
        <v>38561</v>
      </c>
      <c r="B9743" t="s">
        <v>38562</v>
      </c>
      <c r="C9743" s="1" t="str">
        <f t="shared" si="888"/>
        <v>21:1011</v>
      </c>
      <c r="D9743" s="1" t="str">
        <f>HYPERLINK("https://geochem.nrcan.gc.ca/cdogs/content/svy/svy_e.htm", "")</f>
        <v/>
      </c>
      <c r="G9743" s="1" t="str">
        <f>HYPERLINK("https://geochem.nrcan.gc.ca/cdogs/content/cr_/cr_00306_e.htm", "306")</f>
        <v>306</v>
      </c>
      <c r="J9743" t="s">
        <v>85</v>
      </c>
      <c r="K9743" t="s">
        <v>86</v>
      </c>
      <c r="L9743">
        <v>57</v>
      </c>
      <c r="M9743" t="s">
        <v>87</v>
      </c>
      <c r="N9743">
        <v>1004</v>
      </c>
      <c r="O9743">
        <v>8</v>
      </c>
      <c r="P9743" t="s">
        <v>167</v>
      </c>
      <c r="Q9743" t="s">
        <v>62</v>
      </c>
      <c r="R9743" t="s">
        <v>988</v>
      </c>
    </row>
  </sheetData>
  <autoFilter ref="A1:O9743">
    <filterColumn colId="0" hiddenButton="1"/>
    <filterColumn colId="1" hiddenButton="1"/>
    <filterColumn colId="3">
      <filters>
        <filter val="21:0241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svy210241_pkg_0454c.xlsx</vt:lpstr>
      <vt:lpstr>pkg_0454c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2025-05-23T11:24:34Z</dcterms:created>
  <dcterms:modified xsi:type="dcterms:W3CDTF">2025-05-30T12:29:48Z</dcterms:modified>
</cp:coreProperties>
</file>